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総務局\行政マネジメント部デジタル推進課\06_情報統計担当\202刊行関係\尼崎市の工業\R05作成_尼崎市の工業_R3経済センサス\公表用　pdf・Excel\"/>
    </mc:Choice>
  </mc:AlternateContent>
  <bookViews>
    <workbookView xWindow="0" yWindow="0" windowWidth="20490" windowHeight="7635" tabRatio="892" activeTab="2"/>
  </bookViews>
  <sheets>
    <sheet name="統計表 " sheetId="47" r:id="rId1"/>
    <sheet name="第1表" sheetId="39" r:id="rId2"/>
    <sheet name="第2表" sheetId="38" r:id="rId3"/>
    <sheet name="第３表" sheetId="40" r:id="rId4"/>
    <sheet name="第4表" sheetId="41" r:id="rId5"/>
    <sheet name="第5表" sheetId="42" r:id="rId6"/>
    <sheet name="第6表" sheetId="43" r:id="rId7"/>
    <sheet name="第7表" sheetId="44" r:id="rId8"/>
    <sheet name="第8表" sheetId="45" r:id="rId9"/>
    <sheet name="第9表" sheetId="46" r:id="rId10"/>
    <sheet name="第1表 (2)" sheetId="14" state="hidden" r:id="rId11"/>
    <sheet name="参考表 " sheetId="48" r:id="rId12"/>
    <sheet name="参考第１表" sheetId="49" r:id="rId13"/>
    <sheet name="参考第2表" sheetId="50" r:id="rId14"/>
    <sheet name="第2表 (2)" sheetId="15" state="hidden" r:id="rId15"/>
    <sheet name="第3表 (2)" sheetId="16" state="hidden" r:id="rId16"/>
    <sheet name="第4表 (2)" sheetId="17" state="hidden" r:id="rId17"/>
    <sheet name="秘匿" sheetId="37" state="hidden" r:id="rId18"/>
  </sheets>
  <definedNames>
    <definedName name="_xlnm.Print_Area" localSheetId="12">参考第１表!$A$1:$Z$36</definedName>
    <definedName name="_xlnm.Print_Area" localSheetId="11">'参考表 '!$A$1:$G$44</definedName>
    <definedName name="_xlnm.Print_Area" localSheetId="2">第2表!$A$1:$S$43</definedName>
    <definedName name="_xlnm.Print_Area" localSheetId="5">第5表!$A$1:$T$33</definedName>
    <definedName name="_xlnm.Print_Area" localSheetId="6">第6表!$A$1:$U$35</definedName>
    <definedName name="_xlnm.Print_Area" localSheetId="0">'統計表 '!$A$1:$G$44</definedName>
    <definedName name="_xlnm.Print_Area" localSheetId="17">秘匿!$A$1:$R$43</definedName>
  </definedNames>
  <calcPr calcId="162913"/>
</workbook>
</file>

<file path=xl/calcChain.xml><?xml version="1.0" encoding="utf-8"?>
<calcChain xmlns="http://schemas.openxmlformats.org/spreadsheetml/2006/main">
  <c r="Q28" i="43" l="1"/>
  <c r="Q4" i="43"/>
  <c r="N28" i="43"/>
  <c r="N4" i="43"/>
  <c r="M28" i="43"/>
  <c r="K28" i="43"/>
  <c r="T33" i="43"/>
  <c r="J33" i="43"/>
  <c r="I33" i="43"/>
  <c r="T32" i="43"/>
  <c r="J32" i="43"/>
  <c r="I32" i="43"/>
  <c r="T31" i="43"/>
  <c r="J31" i="43"/>
  <c r="I31" i="43"/>
  <c r="T30" i="43"/>
  <c r="J30" i="43"/>
  <c r="T29" i="43"/>
  <c r="J29" i="43"/>
  <c r="I29" i="43" s="1"/>
  <c r="T27" i="43"/>
  <c r="J27" i="43"/>
  <c r="I27" i="43" s="1"/>
  <c r="T26" i="43"/>
  <c r="J26" i="43"/>
  <c r="I26" i="43"/>
  <c r="T25" i="43"/>
  <c r="J25" i="43"/>
  <c r="I25" i="43" s="1"/>
  <c r="T24" i="43"/>
  <c r="J24" i="43"/>
  <c r="I24" i="43"/>
  <c r="T23" i="43"/>
  <c r="J23" i="43"/>
  <c r="I23" i="43"/>
  <c r="T22" i="43"/>
  <c r="J22" i="43"/>
  <c r="I22" i="43"/>
  <c r="T21" i="43"/>
  <c r="J21" i="43"/>
  <c r="I21" i="43"/>
  <c r="T20" i="43"/>
  <c r="J20" i="43"/>
  <c r="I20" i="43"/>
  <c r="T19" i="43"/>
  <c r="J19" i="43"/>
  <c r="I19" i="43"/>
  <c r="T18" i="43"/>
  <c r="J18" i="43"/>
  <c r="T17" i="43"/>
  <c r="J17" i="43"/>
  <c r="I17" i="43" s="1"/>
  <c r="T14" i="43"/>
  <c r="J14" i="43"/>
  <c r="T12" i="43"/>
  <c r="J12" i="43"/>
  <c r="I12" i="43"/>
  <c r="T11" i="43"/>
  <c r="J11" i="43"/>
  <c r="I11" i="43"/>
  <c r="T10" i="43"/>
  <c r="J10" i="43"/>
  <c r="I10" i="43"/>
  <c r="T5" i="43"/>
  <c r="J5" i="43"/>
  <c r="I5" i="43"/>
  <c r="P4" i="43"/>
  <c r="O4" i="43"/>
  <c r="L4" i="43"/>
  <c r="K4" i="43"/>
  <c r="H4" i="43"/>
  <c r="G4" i="43"/>
  <c r="T4" i="43" l="1"/>
  <c r="J28" i="43"/>
  <c r="J4" i="43" s="1"/>
  <c r="M4" i="43"/>
  <c r="I14" i="43"/>
  <c r="I18" i="43"/>
  <c r="I30" i="43"/>
  <c r="I28" i="43" l="1"/>
  <c r="I4" i="43"/>
  <c r="AB4" i="49" l="1"/>
  <c r="AC4" i="49"/>
  <c r="AD4" i="49"/>
  <c r="R5" i="37" l="1"/>
  <c r="Q5" i="37"/>
  <c r="P5" i="37"/>
  <c r="O5" i="37"/>
  <c r="M5" i="37"/>
  <c r="N5" i="37"/>
  <c r="J43" i="37"/>
  <c r="H43" i="37"/>
  <c r="J42" i="37"/>
  <c r="H42" i="37"/>
  <c r="J41" i="37"/>
  <c r="H41" i="37"/>
  <c r="J40" i="37"/>
  <c r="H40" i="37"/>
  <c r="J39" i="37"/>
  <c r="H39" i="37"/>
  <c r="J37" i="37"/>
  <c r="H37" i="37"/>
  <c r="J36" i="37"/>
  <c r="H36" i="37"/>
  <c r="J35" i="37"/>
  <c r="H35" i="37"/>
  <c r="J34" i="37"/>
  <c r="H34" i="37"/>
  <c r="J33" i="37"/>
  <c r="H33" i="37"/>
  <c r="J32" i="37"/>
  <c r="H32" i="37"/>
  <c r="J31" i="37"/>
  <c r="H31" i="37"/>
  <c r="J30" i="37"/>
  <c r="H30" i="37"/>
  <c r="J29" i="37"/>
  <c r="H29" i="37"/>
  <c r="J28" i="37"/>
  <c r="H28" i="37"/>
  <c r="J27" i="37"/>
  <c r="H27" i="37"/>
  <c r="J26" i="37"/>
  <c r="H26" i="37"/>
  <c r="J25" i="37"/>
  <c r="H25" i="37"/>
  <c r="J24" i="37"/>
  <c r="H24" i="37"/>
  <c r="J23" i="37"/>
  <c r="H23" i="37"/>
  <c r="J22" i="37"/>
  <c r="H22" i="37"/>
  <c r="J21" i="37"/>
  <c r="H21" i="37"/>
  <c r="J20" i="37"/>
  <c r="H20" i="37"/>
  <c r="J19" i="37"/>
  <c r="H19" i="37"/>
  <c r="J18" i="37"/>
  <c r="H18" i="37"/>
  <c r="J17" i="37"/>
  <c r="H17" i="37"/>
  <c r="J16" i="37"/>
  <c r="H16" i="37"/>
  <c r="J15" i="37"/>
  <c r="H15" i="37"/>
  <c r="J14" i="37"/>
  <c r="H14" i="37"/>
  <c r="J13" i="37"/>
  <c r="H13" i="37"/>
  <c r="J12" i="37"/>
  <c r="H12" i="37"/>
  <c r="J11" i="37"/>
  <c r="H11" i="37"/>
  <c r="J10" i="37"/>
  <c r="H10" i="37"/>
  <c r="J9" i="37"/>
  <c r="H9" i="37"/>
  <c r="J8" i="37"/>
  <c r="H8" i="37"/>
  <c r="J7" i="37"/>
  <c r="H7" i="37"/>
  <c r="J6" i="37"/>
  <c r="H6" i="37"/>
  <c r="K5" i="37"/>
  <c r="J5" i="37"/>
  <c r="I5" i="37"/>
  <c r="H5" i="37"/>
  <c r="G5" i="37"/>
  <c r="H28" i="17" l="1"/>
  <c r="I28" i="17"/>
  <c r="J28" i="17"/>
  <c r="L28" i="17"/>
  <c r="M28" i="17"/>
  <c r="N28" i="17"/>
  <c r="O28" i="17"/>
  <c r="I28" i="16"/>
  <c r="L28" i="16"/>
  <c r="P28" i="16"/>
  <c r="S28" i="16"/>
  <c r="V28" i="16"/>
  <c r="Y28" i="16"/>
  <c r="V31" i="16"/>
  <c r="L35" i="16"/>
  <c r="P35" i="16"/>
  <c r="M28" i="15"/>
  <c r="R28" i="15"/>
</calcChain>
</file>

<file path=xl/sharedStrings.xml><?xml version="1.0" encoding="utf-8"?>
<sst xmlns="http://schemas.openxmlformats.org/spreadsheetml/2006/main" count="2372" uniqueCount="347">
  <si>
    <t>統　　計　　表</t>
    <rPh sb="0" eb="1">
      <t>オサム</t>
    </rPh>
    <rPh sb="3" eb="4">
      <t>ケイ</t>
    </rPh>
    <rPh sb="6" eb="7">
      <t>オモテ</t>
    </rPh>
    <phoneticPr fontId="3"/>
  </si>
  <si>
    <t>第１表</t>
    <rPh sb="0" eb="1">
      <t>ダイ</t>
    </rPh>
    <rPh sb="2" eb="3">
      <t>ヒョウ</t>
    </rPh>
    <phoneticPr fontId="3"/>
  </si>
  <si>
    <t>産業中分類、従業者規模別事業所数及び従業者数 （4人以上事業所）</t>
    <rPh sb="0" eb="2">
      <t>サンギョウ</t>
    </rPh>
    <rPh sb="2" eb="3">
      <t>チュウ</t>
    </rPh>
    <rPh sb="3" eb="5">
      <t>ブンルイ</t>
    </rPh>
    <rPh sb="6" eb="9">
      <t>ジュウギョウシャ</t>
    </rPh>
    <rPh sb="9" eb="11">
      <t>キボ</t>
    </rPh>
    <rPh sb="11" eb="12">
      <t>ベツ</t>
    </rPh>
    <rPh sb="12" eb="15">
      <t>ジギョウショ</t>
    </rPh>
    <rPh sb="15" eb="16">
      <t>スウ</t>
    </rPh>
    <rPh sb="16" eb="17">
      <t>オヨ</t>
    </rPh>
    <rPh sb="18" eb="19">
      <t>ジュウ</t>
    </rPh>
    <rPh sb="19" eb="22">
      <t>ギョウシャスウ</t>
    </rPh>
    <rPh sb="25" eb="26">
      <t>ニン</t>
    </rPh>
    <rPh sb="26" eb="28">
      <t>イジョウ</t>
    </rPh>
    <rPh sb="28" eb="31">
      <t>ジギョウショ</t>
    </rPh>
    <phoneticPr fontId="3"/>
  </si>
  <si>
    <t>産 業 中 分 類</t>
    <rPh sb="0" eb="1">
      <t>サン</t>
    </rPh>
    <rPh sb="2" eb="3">
      <t>ギョウ</t>
    </rPh>
    <rPh sb="4" eb="5">
      <t>チュウ</t>
    </rPh>
    <rPh sb="6" eb="7">
      <t>ブン</t>
    </rPh>
    <rPh sb="8" eb="9">
      <t>タグイ</t>
    </rPh>
    <phoneticPr fontId="3"/>
  </si>
  <si>
    <t>事業所総数</t>
    <rPh sb="0" eb="3">
      <t>ジギョウショ</t>
    </rPh>
    <rPh sb="3" eb="5">
      <t>ソウスウ</t>
    </rPh>
    <phoneticPr fontId="3"/>
  </si>
  <si>
    <t>経営組織別事業所数</t>
    <rPh sb="0" eb="1">
      <t>キョウ</t>
    </rPh>
    <rPh sb="1" eb="2">
      <t>エイ</t>
    </rPh>
    <rPh sb="2" eb="3">
      <t>クミ</t>
    </rPh>
    <rPh sb="3" eb="4">
      <t>オリ</t>
    </rPh>
    <rPh sb="4" eb="5">
      <t>ベツ</t>
    </rPh>
    <rPh sb="5" eb="6">
      <t>コト</t>
    </rPh>
    <rPh sb="6" eb="7">
      <t>ギョウ</t>
    </rPh>
    <rPh sb="7" eb="8">
      <t>ショ</t>
    </rPh>
    <rPh sb="8" eb="9">
      <t>スウ</t>
    </rPh>
    <phoneticPr fontId="3"/>
  </si>
  <si>
    <t>従　業　者　規　模　別　事　業　</t>
    <rPh sb="0" eb="1">
      <t>ジュウ</t>
    </rPh>
    <rPh sb="2" eb="3">
      <t>ギョウ</t>
    </rPh>
    <rPh sb="4" eb="5">
      <t>シャ</t>
    </rPh>
    <rPh sb="6" eb="7">
      <t>キ</t>
    </rPh>
    <rPh sb="8" eb="9">
      <t>ボ</t>
    </rPh>
    <rPh sb="10" eb="11">
      <t>ベツ</t>
    </rPh>
    <rPh sb="12" eb="13">
      <t>コト</t>
    </rPh>
    <rPh sb="14" eb="15">
      <t>ギョウ</t>
    </rPh>
    <phoneticPr fontId="3"/>
  </si>
  <si>
    <t>　　従　　　業　　　者　　　数</t>
    <rPh sb="2" eb="3">
      <t>ジュウ</t>
    </rPh>
    <rPh sb="6" eb="7">
      <t>ギョウ</t>
    </rPh>
    <rPh sb="10" eb="11">
      <t>シャ</t>
    </rPh>
    <rPh sb="14" eb="15">
      <t>スウ</t>
    </rPh>
    <phoneticPr fontId="3"/>
  </si>
  <si>
    <t>会社</t>
    <rPh sb="0" eb="2">
      <t>カイシャ</t>
    </rPh>
    <phoneticPr fontId="3"/>
  </si>
  <si>
    <t>個人</t>
    <rPh sb="0" eb="2">
      <t>コジン</t>
    </rPh>
    <phoneticPr fontId="3"/>
  </si>
  <si>
    <t>その他</t>
    <rPh sb="2" eb="3">
      <t>タ</t>
    </rPh>
    <phoneticPr fontId="3"/>
  </si>
  <si>
    <t>4～9</t>
  </si>
  <si>
    <t>10～19</t>
  </si>
  <si>
    <t>20～29</t>
  </si>
  <si>
    <t>30～49</t>
  </si>
  <si>
    <t>50～99</t>
  </si>
  <si>
    <t>100～299</t>
  </si>
  <si>
    <t>300～499</t>
  </si>
  <si>
    <t>500人　以上</t>
    <rPh sb="3" eb="4">
      <t>ニン</t>
    </rPh>
    <rPh sb="5" eb="7">
      <t>イジョウ</t>
    </rPh>
    <phoneticPr fontId="3"/>
  </si>
  <si>
    <t>　総　　数</t>
    <rPh sb="1" eb="2">
      <t>フサ</t>
    </rPh>
    <rPh sb="4" eb="5">
      <t>カズ</t>
    </rPh>
    <phoneticPr fontId="3"/>
  </si>
  <si>
    <t>　常　用　労　働　者</t>
    <rPh sb="1" eb="2">
      <t>ツネ</t>
    </rPh>
    <rPh sb="3" eb="4">
      <t>ヨウ</t>
    </rPh>
    <rPh sb="5" eb="6">
      <t>ロウ</t>
    </rPh>
    <rPh sb="7" eb="8">
      <t>ハタラキ</t>
    </rPh>
    <rPh sb="9" eb="10">
      <t>シャ</t>
    </rPh>
    <phoneticPr fontId="3"/>
  </si>
  <si>
    <t>個人事業主・家族従業者</t>
    <rPh sb="0" eb="2">
      <t>コジン</t>
    </rPh>
    <rPh sb="2" eb="4">
      <t>ジギョウ</t>
    </rPh>
    <rPh sb="4" eb="5">
      <t>シュ</t>
    </rPh>
    <rPh sb="6" eb="8">
      <t>カゾク</t>
    </rPh>
    <rPh sb="8" eb="11">
      <t>ジュウギョウシャ</t>
    </rPh>
    <phoneticPr fontId="3"/>
  </si>
  <si>
    <t>分類</t>
    <rPh sb="0" eb="2">
      <t>ブンルイ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</si>
  <si>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</si>
  <si>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</si>
  <si>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　　総　　　　　数</t>
    <rPh sb="2" eb="3">
      <t>フサ</t>
    </rPh>
    <rPh sb="8" eb="9">
      <t>カズ</t>
    </rPh>
    <phoneticPr fontId="3"/>
  </si>
  <si>
    <t>食料品</t>
  </si>
  <si>
    <t>飲料・たばこ・飼料</t>
  </si>
  <si>
    <t>繊維工業</t>
  </si>
  <si>
    <t>木材・木製品</t>
  </si>
  <si>
    <t>家具・装備品</t>
  </si>
  <si>
    <t>パルプ・紙・紙加工品</t>
  </si>
  <si>
    <t>印刷・同関連業</t>
  </si>
  <si>
    <t>化学工業</t>
  </si>
  <si>
    <t>石油製品・石炭製品</t>
  </si>
  <si>
    <t>プラスチック製品</t>
  </si>
  <si>
    <t>ゴム製品</t>
  </si>
  <si>
    <t>なめし革・同製品・毛皮</t>
  </si>
  <si>
    <t>窯業・土石製品</t>
  </si>
  <si>
    <t>鉄鋼業</t>
  </si>
  <si>
    <t>非鉄金属</t>
  </si>
  <si>
    <t>金属製品</t>
  </si>
  <si>
    <t>はん用機械器具</t>
  </si>
  <si>
    <t>生産用機械器具</t>
  </si>
  <si>
    <t>業務用機械器具</t>
  </si>
  <si>
    <t>電子部品･ﾃﾞﾊﾞｲｽ･電子回路</t>
  </si>
  <si>
    <t>電気機械器具</t>
  </si>
  <si>
    <t>情報通信機械器具</t>
  </si>
  <si>
    <t>輸送用機械器具</t>
  </si>
  <si>
    <t>その他</t>
  </si>
  <si>
    <t>～</t>
  </si>
  <si>
    <t>人</t>
    <rPh sb="0" eb="1">
      <t>ニン</t>
    </rPh>
    <phoneticPr fontId="3"/>
  </si>
  <si>
    <t>従</t>
    <rPh sb="0" eb="1">
      <t>ジュウ</t>
    </rPh>
    <phoneticPr fontId="3"/>
  </si>
  <si>
    <t>業</t>
    <rPh sb="0" eb="1">
      <t>ギョウ</t>
    </rPh>
    <phoneticPr fontId="3"/>
  </si>
  <si>
    <t>者</t>
    <rPh sb="0" eb="1">
      <t>シャ</t>
    </rPh>
    <phoneticPr fontId="3"/>
  </si>
  <si>
    <t>規</t>
    <rPh sb="0" eb="1">
      <t>タダシ</t>
    </rPh>
    <phoneticPr fontId="3"/>
  </si>
  <si>
    <t>模</t>
    <rPh sb="0" eb="1">
      <t>ボ</t>
    </rPh>
    <phoneticPr fontId="3"/>
  </si>
  <si>
    <t>人　以　上</t>
    <rPh sb="0" eb="1">
      <t>ニン</t>
    </rPh>
    <rPh sb="2" eb="3">
      <t>イ</t>
    </rPh>
    <rPh sb="4" eb="5">
      <t>ウエ</t>
    </rPh>
    <phoneticPr fontId="3"/>
  </si>
  <si>
    <t>はん用機械器具</t>
    <phoneticPr fontId="4"/>
  </si>
  <si>
    <t>生産用機械器具</t>
    <phoneticPr fontId="4"/>
  </si>
  <si>
    <t>業務用機械器具</t>
    <phoneticPr fontId="4"/>
  </si>
  <si>
    <t xml:space="preserve">  4～</t>
  </si>
  <si>
    <t xml:space="preserve"> 10～</t>
  </si>
  <si>
    <t xml:space="preserve"> 20～</t>
  </si>
  <si>
    <t xml:space="preserve">  30～</t>
  </si>
  <si>
    <t xml:space="preserve"> 50～</t>
  </si>
  <si>
    <t>100～</t>
  </si>
  <si>
    <t>300～</t>
  </si>
  <si>
    <t>500～</t>
    <phoneticPr fontId="4"/>
  </si>
  <si>
    <t>総数</t>
    <rPh sb="0" eb="2">
      <t>ソウスウ</t>
    </rPh>
    <phoneticPr fontId="4"/>
  </si>
  <si>
    <t>第２表</t>
    <rPh sb="0" eb="1">
      <t>ダイ</t>
    </rPh>
    <rPh sb="2" eb="3">
      <t>ヒョウ</t>
    </rPh>
    <phoneticPr fontId="3"/>
  </si>
  <si>
    <t>産業中分類、従業者規模別事業所数、従業者数及び製造品出荷額等総額</t>
    <rPh sb="0" eb="2">
      <t>サンギョウ</t>
    </rPh>
    <rPh sb="2" eb="3">
      <t>ナカ</t>
    </rPh>
    <rPh sb="3" eb="5">
      <t>ブンルイ</t>
    </rPh>
    <rPh sb="6" eb="9">
      <t>ジュウギョウシャ</t>
    </rPh>
    <rPh sb="9" eb="11">
      <t>キボ</t>
    </rPh>
    <rPh sb="11" eb="12">
      <t>ベツ</t>
    </rPh>
    <rPh sb="12" eb="15">
      <t>ジギョウショ</t>
    </rPh>
    <rPh sb="15" eb="16">
      <t>スウ</t>
    </rPh>
    <rPh sb="17" eb="20">
      <t>ジュウギョウシャ</t>
    </rPh>
    <rPh sb="20" eb="21">
      <t>スウ</t>
    </rPh>
    <rPh sb="21" eb="22">
      <t>オヨ</t>
    </rPh>
    <rPh sb="23" eb="26">
      <t>セイゾウヒン</t>
    </rPh>
    <rPh sb="26" eb="28">
      <t>シュッカ</t>
    </rPh>
    <rPh sb="28" eb="30">
      <t>ガクトウ</t>
    </rPh>
    <rPh sb="30" eb="32">
      <t>ソウガク</t>
    </rPh>
    <phoneticPr fontId="3"/>
  </si>
  <si>
    <t>（4人以上事業所）</t>
    <rPh sb="2" eb="5">
      <t>ニンイジョウ</t>
    </rPh>
    <rPh sb="5" eb="8">
      <t>ジギョウショ</t>
    </rPh>
    <phoneticPr fontId="3"/>
  </si>
  <si>
    <t>（金額単位　万円）</t>
    <rPh sb="1" eb="3">
      <t>キンガク</t>
    </rPh>
    <rPh sb="3" eb="5">
      <t>タンイ</t>
    </rPh>
    <rPh sb="6" eb="8">
      <t>マンエン</t>
    </rPh>
    <phoneticPr fontId="3"/>
  </si>
  <si>
    <t>事　業　所　数</t>
  </si>
  <si>
    <t>従　業　者　数</t>
    <rPh sb="6" eb="7">
      <t>スウ</t>
    </rPh>
    <phoneticPr fontId="3"/>
  </si>
  <si>
    <t>製造品出荷額等総額</t>
    <rPh sb="0" eb="3">
      <t>セイゾウヒン</t>
    </rPh>
    <rPh sb="3" eb="5">
      <t>シュッカ</t>
    </rPh>
    <rPh sb="5" eb="7">
      <t>ガクトウ</t>
    </rPh>
    <rPh sb="7" eb="9">
      <t>ソウガク</t>
    </rPh>
    <phoneticPr fontId="3"/>
  </si>
  <si>
    <t>実数</t>
    <rPh sb="0" eb="2">
      <t>ジッスウ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</si>
  <si>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</si>
  <si>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</si>
  <si>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製造品出荷額等総額</t>
    <rPh sb="0" eb="3">
      <t>セイゾウヒン</t>
    </rPh>
    <rPh sb="3" eb="5">
      <t>シュッカ</t>
    </rPh>
    <rPh sb="5" eb="7">
      <t>ガクナド</t>
    </rPh>
    <rPh sb="7" eb="9">
      <t>ソウガク</t>
    </rPh>
    <phoneticPr fontId="3"/>
  </si>
  <si>
    <t>x</t>
  </si>
  <si>
    <t>対23年比</t>
    <rPh sb="0" eb="1">
      <t>タイ</t>
    </rPh>
    <rPh sb="3" eb="4">
      <t>ネン</t>
    </rPh>
    <rPh sb="4" eb="5">
      <t>ヒ</t>
    </rPh>
    <phoneticPr fontId="3"/>
  </si>
  <si>
    <t>対23年増減数</t>
    <rPh sb="0" eb="1">
      <t>タイ</t>
    </rPh>
    <rPh sb="3" eb="4">
      <t>ネン</t>
    </rPh>
    <rPh sb="4" eb="5">
      <t>ゾウ</t>
    </rPh>
    <rPh sb="5" eb="7">
      <t>ゲンスウ</t>
    </rPh>
    <phoneticPr fontId="3"/>
  </si>
  <si>
    <t>第３表</t>
    <rPh sb="0" eb="1">
      <t>ダイ</t>
    </rPh>
    <rPh sb="2" eb="3">
      <t>ヒョウ</t>
    </rPh>
    <phoneticPr fontId="3"/>
  </si>
  <si>
    <t>産業中分類、従業者規模、地区別事業所数、従業者数及び製造品出荷額等総額</t>
  </si>
  <si>
    <t>(4人以上事業所）</t>
    <rPh sb="2" eb="5">
      <t>ニンイジョウ</t>
    </rPh>
    <rPh sb="5" eb="7">
      <t>ジギョウ</t>
    </rPh>
    <rPh sb="7" eb="8">
      <t>ショ</t>
    </rPh>
    <phoneticPr fontId="3"/>
  </si>
  <si>
    <t>（金額単位　　万円）</t>
    <rPh sb="1" eb="3">
      <t>キンガク</t>
    </rPh>
    <rPh sb="3" eb="5">
      <t>タンイ</t>
    </rPh>
    <rPh sb="7" eb="9">
      <t>マンエン</t>
    </rPh>
    <phoneticPr fontId="3"/>
  </si>
  <si>
    <t>中　　央</t>
    <rPh sb="0" eb="1">
      <t>ナカ</t>
    </rPh>
    <rPh sb="3" eb="4">
      <t>ヒサシ</t>
    </rPh>
    <phoneticPr fontId="3"/>
  </si>
  <si>
    <t>小　　田</t>
    <rPh sb="0" eb="1">
      <t>ショウ</t>
    </rPh>
    <rPh sb="3" eb="4">
      <t>タ</t>
    </rPh>
    <phoneticPr fontId="3"/>
  </si>
  <si>
    <t>大　　庄</t>
    <rPh sb="0" eb="1">
      <t>ダイ</t>
    </rPh>
    <rPh sb="3" eb="4">
      <t>ショウ</t>
    </rPh>
    <phoneticPr fontId="3"/>
  </si>
  <si>
    <t>立　　花</t>
    <rPh sb="0" eb="1">
      <t>タテ</t>
    </rPh>
    <rPh sb="3" eb="4">
      <t>ハナ</t>
    </rPh>
    <phoneticPr fontId="3"/>
  </si>
  <si>
    <t>武　　庫</t>
    <rPh sb="0" eb="1">
      <t>タケシ</t>
    </rPh>
    <rPh sb="3" eb="4">
      <t>コ</t>
    </rPh>
    <phoneticPr fontId="3"/>
  </si>
  <si>
    <t>園　　田</t>
    <rPh sb="0" eb="1">
      <t>エン</t>
    </rPh>
    <rPh sb="3" eb="4">
      <t>タ</t>
    </rPh>
    <phoneticPr fontId="3"/>
  </si>
  <si>
    <t>事業
所数</t>
  </si>
  <si>
    <t>出荷額等
合計</t>
  </si>
  <si>
    <t>第４表</t>
    <rPh sb="0" eb="1">
      <t>ダイ</t>
    </rPh>
    <rPh sb="2" eb="3">
      <t>ヒョウ</t>
    </rPh>
    <phoneticPr fontId="3"/>
  </si>
  <si>
    <t>　　製 造 品 出 荷 額 等</t>
    <rPh sb="2" eb="3">
      <t>セイ</t>
    </rPh>
    <rPh sb="4" eb="5">
      <t>ヅクリ</t>
    </rPh>
    <rPh sb="6" eb="7">
      <t>シナ</t>
    </rPh>
    <rPh sb="8" eb="9">
      <t>デ</t>
    </rPh>
    <rPh sb="10" eb="11">
      <t>ニ</t>
    </rPh>
    <rPh sb="12" eb="13">
      <t>ガク</t>
    </rPh>
    <rPh sb="14" eb="15">
      <t>ナド</t>
    </rPh>
    <phoneticPr fontId="3"/>
  </si>
  <si>
    <t>製造品出荷額</t>
    <rPh sb="0" eb="3">
      <t>セイゾウヒン</t>
    </rPh>
    <rPh sb="3" eb="5">
      <t>シュッカ</t>
    </rPh>
    <rPh sb="5" eb="6">
      <t>ガク</t>
    </rPh>
    <phoneticPr fontId="3"/>
  </si>
  <si>
    <t>加工賃収入額</t>
    <rPh sb="0" eb="3">
      <t>カコウチン</t>
    </rPh>
    <rPh sb="3" eb="5">
      <t>シュウニュウ</t>
    </rPh>
    <rPh sb="5" eb="6">
      <t>ガク</t>
    </rPh>
    <phoneticPr fontId="3"/>
  </si>
  <si>
    <t>その他の収入額</t>
    <rPh sb="2" eb="3">
      <t>タ</t>
    </rPh>
    <rPh sb="4" eb="6">
      <t>シュウニュウ</t>
    </rPh>
    <rPh sb="6" eb="7">
      <t>ガク</t>
    </rPh>
    <phoneticPr fontId="3"/>
  </si>
  <si>
    <t>現金給与総額</t>
    <rPh sb="0" eb="2">
      <t>ゲンキン</t>
    </rPh>
    <rPh sb="2" eb="4">
      <t>キュウヨ</t>
    </rPh>
    <rPh sb="4" eb="5">
      <t>ソウ</t>
    </rPh>
    <rPh sb="5" eb="6">
      <t>ガク</t>
    </rPh>
    <phoneticPr fontId="3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</si>
  <si>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</si>
  <si>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</si>
  <si>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※</t>
  </si>
  <si>
    <t>　※製造品出荷額等の総額は「くず・廃物収入額」が含まれる。</t>
    <rPh sb="2" eb="5">
      <t>セイゾウヒン</t>
    </rPh>
    <rPh sb="5" eb="7">
      <t>シュッカ</t>
    </rPh>
    <rPh sb="7" eb="8">
      <t>ガク</t>
    </rPh>
    <rPh sb="8" eb="9">
      <t>トウ</t>
    </rPh>
    <rPh sb="10" eb="12">
      <t>ソウガク</t>
    </rPh>
    <rPh sb="17" eb="19">
      <t>ハイブツ</t>
    </rPh>
    <rPh sb="19" eb="21">
      <t>シュウニュウ</t>
    </rPh>
    <rPh sb="21" eb="22">
      <t>ガク</t>
    </rPh>
    <rPh sb="24" eb="25">
      <t>フク</t>
    </rPh>
    <phoneticPr fontId="3"/>
  </si>
  <si>
    <t>現金給与総額②</t>
    <rPh sb="0" eb="2">
      <t>ゲンキン</t>
    </rPh>
    <rPh sb="2" eb="4">
      <t>キュウヨ</t>
    </rPh>
    <rPh sb="4" eb="6">
      <t>ソウガク</t>
    </rPh>
    <phoneticPr fontId="3"/>
  </si>
  <si>
    <t>１人当たり
平均給与額
②／①</t>
    <rPh sb="0" eb="2">
      <t>ヒトリ</t>
    </rPh>
    <rPh sb="2" eb="3">
      <t>ア</t>
    </rPh>
    <rPh sb="6" eb="8">
      <t>ヘイキン</t>
    </rPh>
    <rPh sb="8" eb="10">
      <t>キュウヨ</t>
    </rPh>
    <rPh sb="10" eb="11">
      <t>ガク</t>
    </rPh>
    <phoneticPr fontId="3"/>
  </si>
  <si>
    <t>製造品出荷額</t>
  </si>
  <si>
    <t>生産額</t>
    <rPh sb="0" eb="3">
      <t>セイサンガク</t>
    </rPh>
    <phoneticPr fontId="3"/>
  </si>
  <si>
    <t>原材料
使用額等
総額</t>
    <rPh sb="0" eb="3">
      <t>ゲンザイリョウ</t>
    </rPh>
    <rPh sb="4" eb="6">
      <t>シヨウ</t>
    </rPh>
    <rPh sb="6" eb="7">
      <t>ガク</t>
    </rPh>
    <rPh sb="7" eb="8">
      <t>ナド</t>
    </rPh>
    <rPh sb="9" eb="11">
      <t>ソウガク</t>
    </rPh>
    <phoneticPr fontId="3"/>
  </si>
  <si>
    <t>付加
価値率
（％）</t>
    <rPh sb="0" eb="1">
      <t>ツキ</t>
    </rPh>
    <rPh sb="1" eb="2">
      <t>カ</t>
    </rPh>
    <rPh sb="3" eb="5">
      <t>カチ</t>
    </rPh>
    <rPh sb="5" eb="6">
      <t>リツ</t>
    </rPh>
    <phoneticPr fontId="3"/>
  </si>
  <si>
    <t>製造品
出荷額</t>
    <rPh sb="0" eb="3">
      <t>セイゾウヒン</t>
    </rPh>
    <rPh sb="4" eb="6">
      <t>シュッカ</t>
    </rPh>
    <rPh sb="6" eb="7">
      <t>ガク</t>
    </rPh>
    <phoneticPr fontId="3"/>
  </si>
  <si>
    <t>加工賃
収入額</t>
    <rPh sb="0" eb="3">
      <t>カコウチン</t>
    </rPh>
    <rPh sb="4" eb="6">
      <t>シュウニュウ</t>
    </rPh>
    <rPh sb="6" eb="7">
      <t>ガク</t>
    </rPh>
    <phoneticPr fontId="3"/>
  </si>
  <si>
    <t>その他の
収入額</t>
    <rPh sb="2" eb="3">
      <t>タ</t>
    </rPh>
    <rPh sb="5" eb="7">
      <t>シュウニュウ</t>
    </rPh>
    <rPh sb="7" eb="8">
      <t>ガク</t>
    </rPh>
    <phoneticPr fontId="3"/>
  </si>
  <si>
    <t>年初額</t>
    <rPh sb="0" eb="2">
      <t>ネンショ</t>
    </rPh>
    <rPh sb="2" eb="3">
      <t>ガク</t>
    </rPh>
    <phoneticPr fontId="3"/>
  </si>
  <si>
    <t>年末額</t>
    <rPh sb="0" eb="2">
      <t>ネンマツ</t>
    </rPh>
    <rPh sb="2" eb="3">
      <t>ガク</t>
    </rPh>
    <phoneticPr fontId="3"/>
  </si>
  <si>
    <t>産業中分類、従業者規模別製造品出荷額等総額及び支出額（4人以上事業所）</t>
    <rPh sb="28" eb="29">
      <t>ニン</t>
    </rPh>
    <rPh sb="29" eb="31">
      <t>イジョウ</t>
    </rPh>
    <rPh sb="31" eb="34">
      <t>ジギョウショ</t>
    </rPh>
    <phoneticPr fontId="3"/>
  </si>
  <si>
    <t>総額</t>
    <rPh sb="0" eb="2">
      <t>ソウガク</t>
    </rPh>
    <phoneticPr fontId="3"/>
  </si>
  <si>
    <t>　　原 材 料 使 用 額 等</t>
    <rPh sb="2" eb="3">
      <t>ハラ</t>
    </rPh>
    <rPh sb="4" eb="5">
      <t>ザイ</t>
    </rPh>
    <rPh sb="6" eb="7">
      <t>リョウ</t>
    </rPh>
    <rPh sb="8" eb="9">
      <t>ツカ</t>
    </rPh>
    <rPh sb="10" eb="11">
      <t>ヨウ</t>
    </rPh>
    <rPh sb="12" eb="13">
      <t>ガク</t>
    </rPh>
    <rPh sb="14" eb="15">
      <t>ナド</t>
    </rPh>
    <phoneticPr fontId="3"/>
  </si>
  <si>
    <t>現金給与
総額②</t>
    <rPh sb="0" eb="2">
      <t>ゲンキン</t>
    </rPh>
    <rPh sb="2" eb="4">
      <t>キュウヨ</t>
    </rPh>
    <rPh sb="5" eb="6">
      <t>ソウ</t>
    </rPh>
    <rPh sb="6" eb="7">
      <t>ガク</t>
    </rPh>
    <phoneticPr fontId="3"/>
  </si>
  <si>
    <t>現金給与率（％）</t>
    <rPh sb="0" eb="2">
      <t>ゲンキン</t>
    </rPh>
    <rPh sb="2" eb="4">
      <t>キュウヨ</t>
    </rPh>
    <rPh sb="4" eb="5">
      <t>リツ</t>
    </rPh>
    <phoneticPr fontId="3"/>
  </si>
  <si>
    <t>①＋②</t>
  </si>
  <si>
    <t>合計①</t>
    <rPh sb="0" eb="2">
      <t>ゴウケイ</t>
    </rPh>
    <phoneticPr fontId="3"/>
  </si>
  <si>
    <t>原材料</t>
    <rPh sb="0" eb="3">
      <t>ゲンザイリョウ</t>
    </rPh>
    <phoneticPr fontId="3"/>
  </si>
  <si>
    <t>燃料</t>
    <rPh sb="0" eb="2">
      <t>ネンリョウ</t>
    </rPh>
    <phoneticPr fontId="3"/>
  </si>
  <si>
    <t>電力</t>
    <rPh sb="0" eb="2">
      <t>デンリョク</t>
    </rPh>
    <phoneticPr fontId="3"/>
  </si>
  <si>
    <t>委託生産費</t>
    <rPh sb="0" eb="2">
      <t>イタク</t>
    </rPh>
    <rPh sb="2" eb="5">
      <t>セイサンヒ</t>
    </rPh>
    <phoneticPr fontId="3"/>
  </si>
  <si>
    <t>総　　額</t>
    <rPh sb="0" eb="1">
      <t>フサ</t>
    </rPh>
    <rPh sb="3" eb="4">
      <t>ガク</t>
    </rPh>
    <phoneticPr fontId="3"/>
  </si>
  <si>
    <t>製　造　品</t>
    <rPh sb="0" eb="1">
      <t>セイ</t>
    </rPh>
    <rPh sb="2" eb="3">
      <t>ヅクリ</t>
    </rPh>
    <rPh sb="4" eb="5">
      <t>シナ</t>
    </rPh>
    <phoneticPr fontId="3"/>
  </si>
  <si>
    <t>原材料・燃料</t>
    <rPh sb="0" eb="3">
      <t>ゲンザイリョウ</t>
    </rPh>
    <rPh sb="4" eb="6">
      <t>ネンリョウ</t>
    </rPh>
    <phoneticPr fontId="3"/>
  </si>
  <si>
    <t>半製品・仕掛品</t>
    <rPh sb="0" eb="3">
      <t>ハンセイヒン</t>
    </rPh>
    <rPh sb="4" eb="6">
      <t>シカケ</t>
    </rPh>
    <rPh sb="6" eb="7">
      <t>ヒン</t>
    </rPh>
    <phoneticPr fontId="3"/>
  </si>
  <si>
    <t>年初</t>
    <rPh sb="0" eb="2">
      <t>ネンショ</t>
    </rPh>
    <phoneticPr fontId="3"/>
  </si>
  <si>
    <t>年末</t>
    <rPh sb="0" eb="2">
      <t>ネンマツ</t>
    </rPh>
    <phoneticPr fontId="3"/>
  </si>
  <si>
    <t>　　有形固定資産年初現在高</t>
    <rPh sb="2" eb="4">
      <t>ユウケイ</t>
    </rPh>
    <rPh sb="4" eb="6">
      <t>コテイ</t>
    </rPh>
    <rPh sb="6" eb="8">
      <t>シサン</t>
    </rPh>
    <rPh sb="8" eb="10">
      <t>ネンショ</t>
    </rPh>
    <rPh sb="10" eb="12">
      <t>ゲンザイ</t>
    </rPh>
    <rPh sb="12" eb="13">
      <t>タカ</t>
    </rPh>
    <phoneticPr fontId="3"/>
  </si>
  <si>
    <t>建設仮勘定年間増減</t>
    <rPh sb="0" eb="2">
      <t>ケンセツ</t>
    </rPh>
    <rPh sb="2" eb="5">
      <t>カリカンジョウ</t>
    </rPh>
    <rPh sb="5" eb="7">
      <t>ネンカン</t>
    </rPh>
    <rPh sb="7" eb="9">
      <t>ゾウゲン</t>
    </rPh>
    <phoneticPr fontId="3"/>
  </si>
  <si>
    <t>土地</t>
    <rPh sb="0" eb="2">
      <t>トチ</t>
    </rPh>
    <phoneticPr fontId="3"/>
  </si>
  <si>
    <t>増加</t>
    <rPh sb="0" eb="2">
      <t>ゾウカ</t>
    </rPh>
    <phoneticPr fontId="3"/>
  </si>
  <si>
    <t>減少</t>
    <rPh sb="0" eb="2">
      <t>ゲンショウ</t>
    </rPh>
    <phoneticPr fontId="3"/>
  </si>
  <si>
    <t>公共用水道</t>
    <rPh sb="0" eb="3">
      <t>コウキョウヨウ</t>
    </rPh>
    <rPh sb="3" eb="5">
      <t>スイドウ</t>
    </rPh>
    <phoneticPr fontId="3"/>
  </si>
  <si>
    <t>井戸水</t>
    <rPh sb="0" eb="2">
      <t>イド</t>
    </rPh>
    <rPh sb="2" eb="3">
      <t>スイ</t>
    </rPh>
    <phoneticPr fontId="3"/>
  </si>
  <si>
    <t>工業用水道</t>
    <rPh sb="0" eb="2">
      <t>コウギョウ</t>
    </rPh>
    <rPh sb="2" eb="4">
      <t>ヨウスイ</t>
    </rPh>
    <rPh sb="4" eb="5">
      <t>ミチ</t>
    </rPh>
    <phoneticPr fontId="3"/>
  </si>
  <si>
    <t>上水道</t>
    <rPh sb="0" eb="3">
      <t>ジョウスイドウ</t>
    </rPh>
    <phoneticPr fontId="3"/>
  </si>
  <si>
    <t>町別</t>
    <rPh sb="0" eb="1">
      <t>マチ</t>
    </rPh>
    <rPh sb="1" eb="2">
      <t>ベツ</t>
    </rPh>
    <phoneticPr fontId="3"/>
  </si>
  <si>
    <t>出荷額等総額</t>
    <rPh sb="4" eb="6">
      <t>ソウガク</t>
    </rPh>
    <phoneticPr fontId="3"/>
  </si>
  <si>
    <t>全　市</t>
    <rPh sb="0" eb="1">
      <t>ゼン</t>
    </rPh>
    <rPh sb="2" eb="3">
      <t>シ</t>
    </rPh>
    <phoneticPr fontId="3"/>
  </si>
  <si>
    <t>x</t>
    <phoneticPr fontId="4"/>
  </si>
  <si>
    <t>-</t>
    <phoneticPr fontId="4"/>
  </si>
  <si>
    <t>x</t>
    <phoneticPr fontId="4"/>
  </si>
  <si>
    <t>減価
償却費</t>
    <rPh sb="0" eb="2">
      <t>ゲンカ</t>
    </rPh>
    <rPh sb="3" eb="5">
      <t>ショウキャク</t>
    </rPh>
    <rPh sb="5" eb="6">
      <t>ヒ</t>
    </rPh>
    <phoneticPr fontId="3"/>
  </si>
  <si>
    <t>付加
価値額</t>
    <rPh sb="0" eb="2">
      <t>フカ</t>
    </rPh>
    <rPh sb="3" eb="5">
      <t>カチ</t>
    </rPh>
    <rPh sb="5" eb="6">
      <t>ガク</t>
    </rPh>
    <phoneticPr fontId="3"/>
  </si>
  <si>
    <t>修理料収入額</t>
    <rPh sb="0" eb="2">
      <t>シュウリ</t>
    </rPh>
    <rPh sb="2" eb="3">
      <t>リョウ</t>
    </rPh>
    <rPh sb="3" eb="5">
      <t>シュウニュウ</t>
    </rPh>
    <rPh sb="5" eb="6">
      <t>ガク</t>
    </rPh>
    <phoneticPr fontId="3"/>
  </si>
  <si>
    <t>所　数</t>
    <rPh sb="0" eb="1">
      <t>ショ</t>
    </rPh>
    <rPh sb="2" eb="3">
      <t>スウ</t>
    </rPh>
    <phoneticPr fontId="4"/>
  </si>
  <si>
    <t>減価償却額</t>
    <rPh sb="0" eb="2">
      <t>ゲンカ</t>
    </rPh>
    <rPh sb="2" eb="4">
      <t>ショウキャク</t>
    </rPh>
    <rPh sb="4" eb="5">
      <t>ガク</t>
    </rPh>
    <phoneticPr fontId="3"/>
  </si>
  <si>
    <t>修理料
収入額</t>
    <rPh sb="0" eb="2">
      <t>シュウリ</t>
    </rPh>
    <rPh sb="2" eb="3">
      <t>リョウ</t>
    </rPh>
    <rPh sb="4" eb="6">
      <t>シュウニュウ</t>
    </rPh>
    <rPh sb="6" eb="7">
      <t>ガク</t>
    </rPh>
    <phoneticPr fontId="3"/>
  </si>
  <si>
    <t>産 業 中 分 類</t>
    <rPh sb="0" eb="1">
      <t>サン</t>
    </rPh>
    <rPh sb="2" eb="3">
      <t>ギョウ</t>
    </rPh>
    <rPh sb="4" eb="5">
      <t>ナカ</t>
    </rPh>
    <rPh sb="6" eb="7">
      <t>ブン</t>
    </rPh>
    <rPh sb="8" eb="9">
      <t>タグイ</t>
    </rPh>
    <phoneticPr fontId="3"/>
  </si>
  <si>
    <t>事業　所数</t>
    <phoneticPr fontId="4"/>
  </si>
  <si>
    <t>従業　　者数</t>
    <rPh sb="5" eb="6">
      <t>スウ</t>
    </rPh>
    <phoneticPr fontId="3"/>
  </si>
  <si>
    <t>年末／
年初（％）</t>
    <rPh sb="0" eb="2">
      <t>ネンマツ</t>
    </rPh>
    <rPh sb="4" eb="6">
      <t>ネンショ</t>
    </rPh>
    <phoneticPr fontId="3"/>
  </si>
  <si>
    <t>従業
者数</t>
    <rPh sb="4" eb="5">
      <t>スウ</t>
    </rPh>
    <phoneticPr fontId="3"/>
  </si>
  <si>
    <t>従業
者数</t>
    <rPh sb="4" eb="5">
      <t>スウ</t>
    </rPh>
    <phoneticPr fontId="4"/>
  </si>
  <si>
    <t>製造関連
外注費</t>
    <rPh sb="7" eb="8">
      <t>ヒ</t>
    </rPh>
    <phoneticPr fontId="3"/>
  </si>
  <si>
    <t>構成比（％）</t>
    <rPh sb="0" eb="3">
      <t>コウセイヒ</t>
    </rPh>
    <phoneticPr fontId="3"/>
  </si>
  <si>
    <t>再</t>
    <rPh sb="0" eb="1">
      <t>サイ</t>
    </rPh>
    <phoneticPr fontId="4"/>
  </si>
  <si>
    <t>掲</t>
    <rPh sb="0" eb="1">
      <t>ケイ</t>
    </rPh>
    <phoneticPr fontId="4"/>
  </si>
  <si>
    <t xml:space="preserve"> 21～</t>
    <phoneticPr fontId="4"/>
  </si>
  <si>
    <t xml:space="preserve"> 51～</t>
    <phoneticPr fontId="4"/>
  </si>
  <si>
    <t xml:space="preserve">  101～</t>
    <phoneticPr fontId="4"/>
  </si>
  <si>
    <t xml:space="preserve"> 300～</t>
    <phoneticPr fontId="4"/>
  </si>
  <si>
    <t>-</t>
  </si>
  <si>
    <t>はん用機械器具</t>
    <phoneticPr fontId="4"/>
  </si>
  <si>
    <t>生産用機械器具</t>
    <phoneticPr fontId="4"/>
  </si>
  <si>
    <t>業務用機械器具</t>
    <phoneticPr fontId="4"/>
  </si>
  <si>
    <t xml:space="preserve"> 21～</t>
    <phoneticPr fontId="4"/>
  </si>
  <si>
    <t xml:space="preserve"> 51～</t>
    <phoneticPr fontId="4"/>
  </si>
  <si>
    <t xml:space="preserve">  101～</t>
    <phoneticPr fontId="4"/>
  </si>
  <si>
    <t xml:space="preserve"> 300～</t>
    <phoneticPr fontId="4"/>
  </si>
  <si>
    <t>x</t>
    <phoneticPr fontId="4"/>
  </si>
  <si>
    <t>-</t>
    <phoneticPr fontId="4"/>
  </si>
  <si>
    <t>x</t>
    <phoneticPr fontId="4"/>
  </si>
  <si>
    <t>ｘ</t>
    <phoneticPr fontId="4"/>
  </si>
  <si>
    <t>建物・機械・
車両等</t>
    <rPh sb="0" eb="2">
      <t>タテモノ</t>
    </rPh>
    <rPh sb="3" eb="5">
      <t>キカイ</t>
    </rPh>
    <rPh sb="7" eb="9">
      <t>シャリョウ</t>
    </rPh>
    <rPh sb="9" eb="10">
      <t>ナド</t>
    </rPh>
    <phoneticPr fontId="3"/>
  </si>
  <si>
    <t>30～</t>
    <phoneticPr fontId="4"/>
  </si>
  <si>
    <t>対前年比</t>
    <rPh sb="0" eb="1">
      <t>タイ</t>
    </rPh>
    <rPh sb="1" eb="2">
      <t>ゼン</t>
    </rPh>
    <rPh sb="2" eb="3">
      <t>ネン</t>
    </rPh>
    <rPh sb="3" eb="4">
      <t>ヒ</t>
    </rPh>
    <phoneticPr fontId="3"/>
  </si>
  <si>
    <t>対前年増減数</t>
    <rPh sb="0" eb="1">
      <t>タイ</t>
    </rPh>
    <rPh sb="1" eb="2">
      <t>ゼン</t>
    </rPh>
    <rPh sb="2" eb="3">
      <t>ネン</t>
    </rPh>
    <rPh sb="3" eb="4">
      <t>ゾウ</t>
    </rPh>
    <rPh sb="4" eb="6">
      <t>ゲンスウ</t>
    </rPh>
    <phoneticPr fontId="3"/>
  </si>
  <si>
    <t>事業所敷地面積
（平方メートル）</t>
    <rPh sb="0" eb="3">
      <t>ジギョウショ</t>
    </rPh>
    <rPh sb="3" eb="5">
      <t>シキチ</t>
    </rPh>
    <rPh sb="5" eb="7">
      <t>メンセキ</t>
    </rPh>
    <rPh sb="9" eb="11">
      <t>ヘイホウ</t>
    </rPh>
    <phoneticPr fontId="3"/>
  </si>
  <si>
    <t>合計</t>
    <rPh sb="0" eb="2">
      <t>ゴウケイ</t>
    </rPh>
    <phoneticPr fontId="3"/>
  </si>
  <si>
    <t>　　1日当たり水源別用水量（立方メートル）</t>
    <rPh sb="3" eb="4">
      <t>ニチ</t>
    </rPh>
    <rPh sb="4" eb="5">
      <t>ア</t>
    </rPh>
    <rPh sb="7" eb="9">
      <t>スイゲン</t>
    </rPh>
    <rPh sb="9" eb="10">
      <t>ベツ</t>
    </rPh>
    <rPh sb="10" eb="12">
      <t>ヨウスイ</t>
    </rPh>
    <rPh sb="12" eb="13">
      <t>リョウ</t>
    </rPh>
    <rPh sb="14" eb="16">
      <t>リッポウ</t>
    </rPh>
    <phoneticPr fontId="3"/>
  </si>
  <si>
    <t>【中央 総数】</t>
    <rPh sb="1" eb="3">
      <t>チュウオウ</t>
    </rPh>
    <rPh sb="4" eb="6">
      <t>ソウスウ</t>
    </rPh>
    <phoneticPr fontId="4"/>
  </si>
  <si>
    <t>【小田 総数】</t>
    <rPh sb="1" eb="3">
      <t>オダ</t>
    </rPh>
    <rPh sb="4" eb="6">
      <t>ソウスウ</t>
    </rPh>
    <phoneticPr fontId="4"/>
  </si>
  <si>
    <t>【大庄 総数】</t>
    <rPh sb="1" eb="2">
      <t>ダイ</t>
    </rPh>
    <rPh sb="2" eb="3">
      <t>ショウ</t>
    </rPh>
    <rPh sb="4" eb="6">
      <t>ソウスウ</t>
    </rPh>
    <phoneticPr fontId="4"/>
  </si>
  <si>
    <t>【立花 総数】</t>
    <rPh sb="1" eb="3">
      <t>タチバナ</t>
    </rPh>
    <rPh sb="4" eb="6">
      <t>ソウスウ</t>
    </rPh>
    <phoneticPr fontId="4"/>
  </si>
  <si>
    <t>【武庫 総数】</t>
    <rPh sb="1" eb="3">
      <t>ムコ</t>
    </rPh>
    <rPh sb="4" eb="6">
      <t>ソウスウ</t>
    </rPh>
    <phoneticPr fontId="4"/>
  </si>
  <si>
    <t>【園田 総数】</t>
    <rPh sb="1" eb="3">
      <t>ソノダ</t>
    </rPh>
    <rPh sb="4" eb="6">
      <t>ソウスウ</t>
    </rPh>
    <phoneticPr fontId="4"/>
  </si>
  <si>
    <t>＊</t>
    <phoneticPr fontId="8"/>
  </si>
  <si>
    <t>参　　考　　表</t>
    <rPh sb="0" eb="1">
      <t>サン</t>
    </rPh>
    <rPh sb="3" eb="4">
      <t>コウ</t>
    </rPh>
    <rPh sb="6" eb="7">
      <t>オモテ</t>
    </rPh>
    <phoneticPr fontId="3"/>
  </si>
  <si>
    <t>取得合計</t>
    <rPh sb="0" eb="2">
      <t>シュトク</t>
    </rPh>
    <rPh sb="2" eb="4">
      <t>ゴウケイ</t>
    </rPh>
    <phoneticPr fontId="3"/>
  </si>
  <si>
    <t>除却合計</t>
    <rPh sb="0" eb="1">
      <t>ジョ</t>
    </rPh>
    <rPh sb="1" eb="2">
      <t>キャク</t>
    </rPh>
    <rPh sb="2" eb="4">
      <t>ゴウケイ</t>
    </rPh>
    <phoneticPr fontId="3"/>
  </si>
  <si>
    <t>有形固定資産
投資総額</t>
    <rPh sb="0" eb="2">
      <t>ユウケイ</t>
    </rPh>
    <rPh sb="2" eb="4">
      <t>コテイ</t>
    </rPh>
    <rPh sb="4" eb="5">
      <t>シ</t>
    </rPh>
    <rPh sb="5" eb="6">
      <t>サン</t>
    </rPh>
    <rPh sb="7" eb="9">
      <t>トウシ</t>
    </rPh>
    <rPh sb="9" eb="11">
      <t>ソウガク</t>
    </rPh>
    <phoneticPr fontId="3"/>
  </si>
  <si>
    <t>第１表　　産業中分類、従業者規模別事業所数及び従業者数　（従業者4人以上事業所）</t>
    <rPh sb="0" eb="1">
      <t>ダイ</t>
    </rPh>
    <rPh sb="2" eb="3">
      <t>ヒョウ</t>
    </rPh>
    <phoneticPr fontId="3"/>
  </si>
  <si>
    <t>第３表　　産業中分類、従業者規模別製造品出荷額等総額及び支出額　（従業者4人以上事業所）</t>
    <rPh sb="0" eb="1">
      <t>ダイ</t>
    </rPh>
    <rPh sb="2" eb="3">
      <t>ヒョウ</t>
    </rPh>
    <phoneticPr fontId="3"/>
  </si>
  <si>
    <t>第５表　　産業中分類、従業者規模別製造品出荷額等総額、生産額及び付加価値額等</t>
    <rPh sb="0" eb="1">
      <t>ダイ</t>
    </rPh>
    <rPh sb="2" eb="3">
      <t>ヒョウ</t>
    </rPh>
    <phoneticPr fontId="3"/>
  </si>
  <si>
    <t>第６表　　産業中分類、従業者規模別原材料使用額等及び現金給与総額等　(従業者３０人以上事業所）</t>
    <rPh sb="0" eb="1">
      <t>ダイ</t>
    </rPh>
    <rPh sb="2" eb="3">
      <t>ヒョウ</t>
    </rPh>
    <phoneticPr fontId="3"/>
  </si>
  <si>
    <t>第７表　　産業中分類、従業者規模別製造品、原材料・燃料及び半製品・仕掛品在庫額</t>
    <rPh sb="0" eb="1">
      <t>ダイ</t>
    </rPh>
    <rPh sb="2" eb="3">
      <t>ヒョウ</t>
    </rPh>
    <phoneticPr fontId="3"/>
  </si>
  <si>
    <t>第８表　　産業中分類、従業者規模別有形固定資産　(従業者３０人以上事業所）</t>
    <rPh sb="0" eb="1">
      <t>ダイ</t>
    </rPh>
    <rPh sb="2" eb="3">
      <t>ヒョウ</t>
    </rPh>
    <phoneticPr fontId="3"/>
  </si>
  <si>
    <t>第９表　　産業中分類、従業者規模別敷地面積及び工業用水の水源別一日当たりの用水量　(従業者３０人以上事業所）</t>
    <rPh sb="0" eb="1">
      <t>ダイ</t>
    </rPh>
    <rPh sb="2" eb="3">
      <t>ヒョウ</t>
    </rPh>
    <phoneticPr fontId="3"/>
  </si>
  <si>
    <t>参考表　第１表　　産業中分類、従業者規模、地区別事業所数、従業者数及び製造品出荷額等総額</t>
    <rPh sb="0" eb="2">
      <t>サンコウ</t>
    </rPh>
    <rPh sb="2" eb="3">
      <t>ヒョウ</t>
    </rPh>
    <rPh sb="4" eb="5">
      <t>ダイ</t>
    </rPh>
    <rPh sb="6" eb="7">
      <t>ヒョウ</t>
    </rPh>
    <phoneticPr fontId="3"/>
  </si>
  <si>
    <t>(従業者4人以上事業所）</t>
    <phoneticPr fontId="4"/>
  </si>
  <si>
    <t>(従業者３０人以上事業所）</t>
    <phoneticPr fontId="4"/>
  </si>
  <si>
    <t>事業所
総数</t>
    <rPh sb="0" eb="3">
      <t>ジギョウショ</t>
    </rPh>
    <rPh sb="4" eb="6">
      <t>ソウスウ</t>
    </rPh>
    <phoneticPr fontId="3"/>
  </si>
  <si>
    <t>第４表　　産業中分類、従業者規模別製造品出荷額等総額及び支出額等</t>
    <rPh sb="0" eb="1">
      <t>ダイ</t>
    </rPh>
    <rPh sb="2" eb="3">
      <t>ヒョウ</t>
    </rPh>
    <phoneticPr fontId="3"/>
  </si>
  <si>
    <t>(従業者1０人以上事業所）</t>
    <phoneticPr fontId="4"/>
  </si>
  <si>
    <t>原材料使用率
（％）</t>
    <rPh sb="0" eb="3">
      <t>ゲンザイリョウ</t>
    </rPh>
    <rPh sb="3" eb="5">
      <t>シヨウ</t>
    </rPh>
    <rPh sb="5" eb="6">
      <t>リツ</t>
    </rPh>
    <phoneticPr fontId="3"/>
  </si>
  <si>
    <t>１人当たり
平均給与額</t>
    <rPh sb="0" eb="2">
      <t>ヒトリ</t>
    </rPh>
    <rPh sb="2" eb="3">
      <t>ア</t>
    </rPh>
    <rPh sb="6" eb="8">
      <t>ヘイキン</t>
    </rPh>
    <rPh sb="8" eb="10">
      <t>キュウヨ</t>
    </rPh>
    <rPh sb="10" eb="11">
      <t>ガク</t>
    </rPh>
    <phoneticPr fontId="3"/>
  </si>
  <si>
    <t>転売商品の
仕入額</t>
    <rPh sb="8" eb="9">
      <t>ガク</t>
    </rPh>
    <phoneticPr fontId="3"/>
  </si>
  <si>
    <t>有形固定資産</t>
    <rPh sb="0" eb="2">
      <t>ユウケイ</t>
    </rPh>
    <rPh sb="2" eb="4">
      <t>コテイ</t>
    </rPh>
    <rPh sb="4" eb="6">
      <t>シサン</t>
    </rPh>
    <phoneticPr fontId="3"/>
  </si>
  <si>
    <t>年間増減</t>
    <rPh sb="2" eb="4">
      <t>ゾウゲン</t>
    </rPh>
    <phoneticPr fontId="3"/>
  </si>
  <si>
    <t>第２表　　産業中分類、従業者規模別事業所数、従業者数及び製造品出荷額等総額</t>
    <rPh sb="0" eb="1">
      <t>ダイ</t>
    </rPh>
    <rPh sb="2" eb="3">
      <t>ヒョウ</t>
    </rPh>
    <phoneticPr fontId="3"/>
  </si>
  <si>
    <t>（従業者4人以上事業所）</t>
    <phoneticPr fontId="4"/>
  </si>
  <si>
    <t>原材料
使用額等</t>
    <rPh sb="0" eb="3">
      <t>ゲンザイリョウ</t>
    </rPh>
    <rPh sb="4" eb="6">
      <t>シヨウ</t>
    </rPh>
    <rPh sb="6" eb="7">
      <t>ガク</t>
    </rPh>
    <rPh sb="7" eb="8">
      <t>ナド</t>
    </rPh>
    <phoneticPr fontId="3"/>
  </si>
  <si>
    <t>①</t>
    <phoneticPr fontId="3"/>
  </si>
  <si>
    <t>製造品在庫額
＋半製品・仕掛品在庫額</t>
    <rPh sb="0" eb="3">
      <t>セイゾウヒン</t>
    </rPh>
    <rPh sb="3" eb="5">
      <t>ザイコ</t>
    </rPh>
    <rPh sb="5" eb="6">
      <t>ガク</t>
    </rPh>
    <rPh sb="8" eb="11">
      <t>ハンセイヒン</t>
    </rPh>
    <rPh sb="12" eb="14">
      <t>シカケ</t>
    </rPh>
    <rPh sb="14" eb="15">
      <t>ヒン</t>
    </rPh>
    <rPh sb="15" eb="17">
      <t>ザイコ</t>
    </rPh>
    <rPh sb="17" eb="18">
      <t>ガク</t>
    </rPh>
    <phoneticPr fontId="3"/>
  </si>
  <si>
    <t>4人</t>
    <rPh sb="1" eb="2">
      <t>ニン</t>
    </rPh>
    <phoneticPr fontId="4"/>
  </si>
  <si>
    <t>10人</t>
    <rPh sb="2" eb="3">
      <t>ニン</t>
    </rPh>
    <phoneticPr fontId="4"/>
  </si>
  <si>
    <t>30人</t>
    <rPh sb="2" eb="3">
      <t>ニン</t>
    </rPh>
    <phoneticPr fontId="4"/>
  </si>
  <si>
    <t>4-10</t>
    <phoneticPr fontId="4"/>
  </si>
  <si>
    <t>10-30</t>
    <phoneticPr fontId="4"/>
  </si>
  <si>
    <t>↓</t>
    <phoneticPr fontId="4"/>
  </si>
  <si>
    <t>ココが色付きなら、10人は秘匿</t>
    <rPh sb="3" eb="5">
      <t>イロツ</t>
    </rPh>
    <rPh sb="11" eb="12">
      <t>ニン</t>
    </rPh>
    <rPh sb="13" eb="15">
      <t>ヒトク</t>
    </rPh>
    <phoneticPr fontId="4"/>
  </si>
  <si>
    <t>ココが色付きなら、30人は秘匿</t>
    <rPh sb="3" eb="5">
      <t>イロツ</t>
    </rPh>
    <rPh sb="11" eb="12">
      <t>ニン</t>
    </rPh>
    <rPh sb="13" eb="15">
      <t>ヒトク</t>
    </rPh>
    <phoneticPr fontId="4"/>
  </si>
  <si>
    <t>中央</t>
    <rPh sb="0" eb="2">
      <t>チュウオウ</t>
    </rPh>
    <phoneticPr fontId="4"/>
  </si>
  <si>
    <t>小田</t>
    <rPh sb="0" eb="2">
      <t>オダ</t>
    </rPh>
    <phoneticPr fontId="4"/>
  </si>
  <si>
    <t>大庄</t>
    <rPh sb="0" eb="2">
      <t>オオショウ</t>
    </rPh>
    <phoneticPr fontId="4"/>
  </si>
  <si>
    <t>立花</t>
    <rPh sb="0" eb="2">
      <t>タチバナ</t>
    </rPh>
    <phoneticPr fontId="4"/>
  </si>
  <si>
    <t>武庫</t>
    <rPh sb="0" eb="2">
      <t>ムコ</t>
    </rPh>
    <phoneticPr fontId="4"/>
  </si>
  <si>
    <t>園田</t>
    <rPh sb="0" eb="2">
      <t>ソノダ</t>
    </rPh>
    <phoneticPr fontId="4"/>
  </si>
  <si>
    <t>事業所</t>
    <rPh sb="0" eb="3">
      <t>ジギョウショ</t>
    </rPh>
    <phoneticPr fontId="4"/>
  </si>
  <si>
    <t>全体</t>
    <rPh sb="0" eb="2">
      <t>ゼンタイ</t>
    </rPh>
    <phoneticPr fontId="4"/>
  </si>
  <si>
    <t>x</t>
    <phoneticPr fontId="4"/>
  </si>
  <si>
    <t>-</t>
    <phoneticPr fontId="4"/>
  </si>
  <si>
    <t>x</t>
    <phoneticPr fontId="4"/>
  </si>
  <si>
    <t>経営組織別事業所数</t>
    <phoneticPr fontId="4"/>
  </si>
  <si>
    <t>北城内</t>
  </si>
  <si>
    <t>南城内</t>
  </si>
  <si>
    <t>東本町</t>
  </si>
  <si>
    <t>東初島町</t>
  </si>
  <si>
    <t>北初島町</t>
  </si>
  <si>
    <t>南初島町</t>
  </si>
  <si>
    <t>昭和通</t>
  </si>
  <si>
    <t>神田南通</t>
  </si>
  <si>
    <t>開明町</t>
  </si>
  <si>
    <t>東桜木町</t>
  </si>
  <si>
    <t>西本町</t>
  </si>
  <si>
    <t>中在家町</t>
  </si>
  <si>
    <t>宮内町</t>
  </si>
  <si>
    <t>東向島東之町</t>
  </si>
  <si>
    <t>東向島西之町</t>
  </si>
  <si>
    <t>西向島町</t>
  </si>
  <si>
    <t>東高洲町</t>
  </si>
  <si>
    <t>西高洲町</t>
  </si>
  <si>
    <t>大高洲町</t>
  </si>
  <si>
    <t>東浜町</t>
  </si>
  <si>
    <t>東海岸町</t>
  </si>
  <si>
    <t>東難波町</t>
  </si>
  <si>
    <t>北大物町</t>
  </si>
  <si>
    <t>扶桑町</t>
  </si>
  <si>
    <t>築地</t>
  </si>
  <si>
    <t>久々知西町</t>
  </si>
  <si>
    <t>久々知</t>
  </si>
  <si>
    <t>次屋</t>
  </si>
  <si>
    <t>潮江</t>
  </si>
  <si>
    <t>浜</t>
  </si>
  <si>
    <t>神崎町</t>
  </si>
  <si>
    <t>高田町</t>
  </si>
  <si>
    <t>額田町</t>
  </si>
  <si>
    <t>善法寺町</t>
  </si>
  <si>
    <t>常光寺</t>
  </si>
  <si>
    <t>杭瀬北新町</t>
  </si>
  <si>
    <t>杭瀬本町</t>
  </si>
  <si>
    <t>杭瀬寺島</t>
  </si>
  <si>
    <t>杭瀬南新町</t>
  </si>
  <si>
    <t>長洲東通</t>
  </si>
  <si>
    <t>長洲中通</t>
  </si>
  <si>
    <t>長洲本通</t>
  </si>
  <si>
    <t>長洲西通</t>
  </si>
  <si>
    <t>西川</t>
  </si>
  <si>
    <t>金楽寺町</t>
  </si>
  <si>
    <t>西長洲町</t>
  </si>
  <si>
    <t>道意町</t>
  </si>
  <si>
    <t>元浜町</t>
  </si>
  <si>
    <t>中浜町</t>
  </si>
  <si>
    <t>鶴町</t>
  </si>
  <si>
    <t>末広町</t>
  </si>
  <si>
    <t>大浜町</t>
  </si>
  <si>
    <t>丸島町</t>
  </si>
  <si>
    <t>平左衛門町</t>
  </si>
  <si>
    <t>稲葉荘</t>
  </si>
  <si>
    <t>大庄北</t>
  </si>
  <si>
    <t>大島</t>
  </si>
  <si>
    <t>南七松町</t>
  </si>
  <si>
    <t>三反田町</t>
  </si>
  <si>
    <t>尾浜町</t>
  </si>
  <si>
    <t>立花町</t>
  </si>
  <si>
    <t>武庫元町</t>
  </si>
  <si>
    <t>西昆陽</t>
  </si>
  <si>
    <t>常松</t>
  </si>
  <si>
    <t>東園田町</t>
  </si>
  <si>
    <t>戸ノ内町</t>
  </si>
  <si>
    <t>東塚口町</t>
  </si>
  <si>
    <t>若王寺</t>
  </si>
  <si>
    <t>小中島</t>
  </si>
  <si>
    <t>田能</t>
  </si>
  <si>
    <t>椎堂</t>
  </si>
  <si>
    <t>猪名寺</t>
  </si>
  <si>
    <t>御園</t>
  </si>
  <si>
    <t>南清水</t>
  </si>
  <si>
    <t>口田中</t>
  </si>
  <si>
    <t>瓦宮</t>
  </si>
  <si>
    <t>食満</t>
  </si>
  <si>
    <t xml:space="preserve">
　⑦1～3丁目、4丁目一部
　⑧１～7丁目
　⑨1丁目、2･3丁目一部
【武庫】
　⑩4丁目一部
　⑪1丁目、4～12丁目
　⑫1･2丁目、3丁目一部
【園田】
　⑬1～4丁目、5･6丁目一部
　⑭8丁目</t>
    <rPh sb="20" eb="22">
      <t>チョウメ</t>
    </rPh>
    <phoneticPr fontId="4"/>
  </si>
  <si>
    <t>大物町①</t>
    <phoneticPr fontId="4"/>
  </si>
  <si>
    <t>下坂部②</t>
    <phoneticPr fontId="4"/>
  </si>
  <si>
    <t>名神町③</t>
    <phoneticPr fontId="4"/>
  </si>
  <si>
    <t>西立花町④</t>
    <phoneticPr fontId="4"/>
  </si>
  <si>
    <t>南塚口町⑤</t>
    <phoneticPr fontId="4"/>
  </si>
  <si>
    <t>名神町⑥</t>
    <phoneticPr fontId="4"/>
  </si>
  <si>
    <t>水堂町⑦</t>
    <phoneticPr fontId="4"/>
  </si>
  <si>
    <t>塚口本町⑧</t>
    <phoneticPr fontId="4"/>
  </si>
  <si>
    <t>西立花町⑨</t>
    <phoneticPr fontId="4"/>
  </si>
  <si>
    <t>水堂町⑩</t>
    <phoneticPr fontId="4"/>
  </si>
  <si>
    <t>南武庫之荘⑪</t>
    <phoneticPr fontId="4"/>
  </si>
  <si>
    <t>武庫之荘本町⑫</t>
    <phoneticPr fontId="4"/>
  </si>
  <si>
    <t>南塚口町⑬</t>
    <phoneticPr fontId="4"/>
  </si>
  <si>
    <t>塚口本町⑭</t>
    <phoneticPr fontId="4"/>
  </si>
  <si>
    <t>【中央】
　①1丁目一部、2丁目
【小田】
　②1～3丁目、4丁目一部
　③3丁目
【大庄】
　④2･3丁目一部、4･5丁目
【立花】
　⑤5･6丁目一部、7･8丁目
　⑥1･2丁目</t>
    <phoneticPr fontId="4"/>
  </si>
  <si>
    <t>参考表　第２表　　町別事業所数、従業者数及び製造品出荷額等総額　（従業者4人以上事業所）</t>
    <rPh sb="0" eb="2">
      <t>サンコウ</t>
    </rPh>
    <rPh sb="2" eb="3">
      <t>ヒョウ</t>
    </rPh>
    <rPh sb="4" eb="5">
      <t>ダイ</t>
    </rPh>
    <rPh sb="6" eb="7">
      <t>ヒョウ</t>
    </rPh>
    <phoneticPr fontId="3"/>
  </si>
  <si>
    <t>x</t>
    <phoneticPr fontId="4"/>
  </si>
  <si>
    <t>-</t>
    <phoneticPr fontId="4"/>
  </si>
  <si>
    <t>ｘ</t>
    <phoneticPr fontId="4"/>
  </si>
  <si>
    <t>※令和3年の数値については、個人事業主分は含まれていない。</t>
    <rPh sb="1" eb="3">
      <t>レイワ</t>
    </rPh>
    <rPh sb="4" eb="5">
      <t>ネン</t>
    </rPh>
    <rPh sb="6" eb="8">
      <t>スウチ</t>
    </rPh>
    <rPh sb="14" eb="16">
      <t>コジン</t>
    </rPh>
    <rPh sb="16" eb="19">
      <t>ジギョウヌシ</t>
    </rPh>
    <rPh sb="19" eb="20">
      <t>ブン</t>
    </rPh>
    <rPh sb="21" eb="22">
      <t>フク</t>
    </rPh>
    <phoneticPr fontId="4"/>
  </si>
  <si>
    <t>-</t>
    <phoneticPr fontId="4"/>
  </si>
  <si>
    <t>-</t>
    <phoneticPr fontId="4"/>
  </si>
  <si>
    <t>製 造 品 出 荷 額 等</t>
    <rPh sb="0" eb="1">
      <t>セイ</t>
    </rPh>
    <rPh sb="2" eb="3">
      <t>ヅクリ</t>
    </rPh>
    <rPh sb="4" eb="5">
      <t>シナ</t>
    </rPh>
    <rPh sb="6" eb="7">
      <t>デ</t>
    </rPh>
    <rPh sb="8" eb="9">
      <t>ニ</t>
    </rPh>
    <rPh sb="10" eb="11">
      <t>ガク</t>
    </rPh>
    <rPh sb="12" eb="13">
      <t>ナド</t>
    </rPh>
    <phoneticPr fontId="3"/>
  </si>
  <si>
    <t>常用労働者</t>
    <rPh sb="0" eb="1">
      <t>ツネ</t>
    </rPh>
    <rPh sb="1" eb="2">
      <t>ヨウ</t>
    </rPh>
    <phoneticPr fontId="3"/>
  </si>
  <si>
    <t>常用労働者数</t>
    <rPh sb="0" eb="1">
      <t>ツネ</t>
    </rPh>
    <rPh sb="1" eb="2">
      <t>ヨウ</t>
    </rPh>
    <rPh sb="2" eb="5">
      <t>ロウドウシャ</t>
    </rPh>
    <rPh sb="5" eb="6">
      <t>スウ</t>
    </rPh>
    <phoneticPr fontId="3"/>
  </si>
  <si>
    <t>ｘ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</si>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</sst>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#,##0;&quot;△ &quot;#,##0"/>
    <numFmt numFmtId="177" formatCode="0.0;&quot;△ &quot;0.0"/>
    <numFmt numFmtId="178" formatCode="\(#,##0\)"/>
    <numFmt numFmtId="179" formatCode="#,##0;;&quot;-&quot;"/>
    <numFmt numFmtId="180" formatCode="0_);[Red]\(0\)"/>
    <numFmt numFmtId="181" formatCode="#,##0_);[Red]\(#,##0\)"/>
    <numFmt numFmtId="182" formatCode="#,##0_ ;[Red]\-#,##0\ "/>
    <numFmt numFmtId="183" formatCode="#,##0_ ;&quot;△ &quot;#,##0_ "/>
    <numFmt numFmtId="184" formatCode="#,##0.0_);[Red]\(#,##0.0\)"/>
    <numFmt numFmtId="185" formatCode="#,##0_ "/>
    <numFmt numFmtId="186" formatCode="#,##0.0_ "/>
  </numFmts>
  <fonts count="1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36"/>
      <name val="ＭＳ Ｐ明朝"/>
      <family val="1"/>
      <charset val="128"/>
    </font>
    <font>
      <sz val="6"/>
      <name val="ＭＳ Ｐ明朝"/>
      <family val="1"/>
      <charset val="128"/>
    </font>
    <font>
      <sz val="36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游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429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41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41" fontId="0" fillId="0" borderId="2" xfId="0" applyNumberForma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41" fontId="0" fillId="0" borderId="15" xfId="0" applyNumberFormat="1" applyBorder="1">
      <alignment vertical="center"/>
    </xf>
    <xf numFmtId="0" fontId="7" fillId="0" borderId="17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41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0" fillId="0" borderId="2" xfId="0" applyNumberFormat="1" applyBorder="1">
      <alignment vertical="center"/>
    </xf>
    <xf numFmtId="176" fontId="0" fillId="0" borderId="2" xfId="0" applyNumberFormat="1" applyBorder="1">
      <alignment vertical="center"/>
    </xf>
    <xf numFmtId="177" fontId="0" fillId="0" borderId="15" xfId="0" applyNumberFormat="1" applyBorder="1">
      <alignment vertical="center"/>
    </xf>
    <xf numFmtId="178" fontId="0" fillId="0" borderId="15" xfId="0" applyNumberFormat="1" applyBorder="1">
      <alignment vertical="center"/>
    </xf>
    <xf numFmtId="177" fontId="0" fillId="0" borderId="15" xfId="0" applyNumberFormat="1" applyBorder="1" applyAlignment="1">
      <alignment horizontal="right" vertical="center"/>
    </xf>
    <xf numFmtId="176" fontId="0" fillId="0" borderId="15" xfId="0" applyNumberForma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176" fontId="0" fillId="0" borderId="0" xfId="0" applyNumberFormat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41" fontId="0" fillId="0" borderId="0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" xfId="0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41" fontId="0" fillId="0" borderId="15" xfId="0" applyNumberFormat="1" applyBorder="1" applyAlignment="1">
      <alignment horizontal="right" vertical="center"/>
    </xf>
    <xf numFmtId="179" fontId="0" fillId="0" borderId="15" xfId="0" applyNumberFormat="1" applyBorder="1" applyAlignment="1">
      <alignment horizontal="right" vertical="center"/>
    </xf>
    <xf numFmtId="41" fontId="0" fillId="0" borderId="0" xfId="0" applyNumberForma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41" fontId="0" fillId="0" borderId="2" xfId="0" applyNumberFormat="1" applyBorder="1" applyAlignment="1">
      <alignment horizontal="right" vertical="center"/>
    </xf>
    <xf numFmtId="179" fontId="0" fillId="0" borderId="2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8" fontId="0" fillId="0" borderId="15" xfId="0" applyNumberFormat="1" applyBorder="1" applyAlignment="1">
      <alignment horizontal="right" vertical="center"/>
    </xf>
    <xf numFmtId="178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38" fontId="1" fillId="0" borderId="0" xfId="1" applyFont="1">
      <alignment vertical="center"/>
    </xf>
    <xf numFmtId="38" fontId="1" fillId="0" borderId="0" xfId="1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41" fontId="0" fillId="0" borderId="0" xfId="0" applyNumberFormat="1" applyFill="1" applyAlignment="1">
      <alignment horizontal="right" vertical="center"/>
    </xf>
    <xf numFmtId="41" fontId="0" fillId="0" borderId="0" xfId="0" applyNumberFormat="1" applyFill="1">
      <alignment vertical="center"/>
    </xf>
    <xf numFmtId="0" fontId="0" fillId="0" borderId="0" xfId="0" applyFill="1">
      <alignment vertical="center"/>
    </xf>
    <xf numFmtId="41" fontId="0" fillId="0" borderId="2" xfId="0" applyNumberFormat="1" applyFill="1" applyBorder="1">
      <alignment vertical="center"/>
    </xf>
    <xf numFmtId="41" fontId="0" fillId="0" borderId="0" xfId="0" applyNumberFormat="1" applyFill="1" applyBorder="1">
      <alignment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9" xfId="0" applyFont="1" applyBorder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>
      <alignment vertical="center"/>
    </xf>
    <xf numFmtId="38" fontId="0" fillId="0" borderId="0" xfId="1" applyFont="1" applyFill="1">
      <alignment vertical="center"/>
    </xf>
    <xf numFmtId="38" fontId="0" fillId="0" borderId="2" xfId="1" applyFont="1" applyFill="1" applyBorder="1">
      <alignment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38" fontId="0" fillId="0" borderId="0" xfId="1" applyFont="1" applyFill="1" applyAlignment="1">
      <alignment horizontal="right" vertical="center"/>
    </xf>
    <xf numFmtId="38" fontId="0" fillId="0" borderId="0" xfId="1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29" xfId="1" applyFont="1" applyFill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28" xfId="1" applyFont="1" applyFill="1" applyBorder="1">
      <alignment vertical="center"/>
    </xf>
    <xf numFmtId="38" fontId="0" fillId="0" borderId="30" xfId="1" applyFont="1" applyFill="1" applyBorder="1">
      <alignment vertical="center"/>
    </xf>
    <xf numFmtId="38" fontId="0" fillId="0" borderId="0" xfId="1" applyFont="1" applyBorder="1" applyAlignment="1">
      <alignment horizontal="left" vertical="center"/>
    </xf>
    <xf numFmtId="38" fontId="0" fillId="0" borderId="21" xfId="1" applyFont="1" applyBorder="1">
      <alignment vertical="center"/>
    </xf>
    <xf numFmtId="38" fontId="0" fillId="0" borderId="0" xfId="1" applyFont="1" applyAlignment="1">
      <alignment horizontal="left" vertical="center"/>
    </xf>
    <xf numFmtId="38" fontId="0" fillId="0" borderId="21" xfId="1" applyFont="1" applyFill="1" applyBorder="1" applyAlignment="1">
      <alignment horizontal="right" vertical="center"/>
    </xf>
    <xf numFmtId="38" fontId="0" fillId="0" borderId="30" xfId="1" applyFont="1" applyBorder="1">
      <alignment vertical="center"/>
    </xf>
    <xf numFmtId="38" fontId="0" fillId="0" borderId="0" xfId="1" applyFont="1" applyFill="1" applyBorder="1" applyAlignment="1">
      <alignment vertical="center" shrinkToFit="1"/>
    </xf>
    <xf numFmtId="38" fontId="0" fillId="0" borderId="22" xfId="1" applyFont="1" applyFill="1" applyBorder="1">
      <alignment vertical="center"/>
    </xf>
    <xf numFmtId="38" fontId="10" fillId="0" borderId="0" xfId="1" applyFont="1" applyAlignment="1">
      <alignment horizontal="center" vertical="center"/>
    </xf>
    <xf numFmtId="38" fontId="7" fillId="0" borderId="0" xfId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38" fontId="12" fillId="3" borderId="0" xfId="1" applyFont="1" applyFill="1">
      <alignment vertical="center"/>
    </xf>
    <xf numFmtId="0" fontId="0" fillId="5" borderId="7" xfId="0" applyFont="1" applyFill="1" applyBorder="1" applyAlignment="1">
      <alignment horizontal="center" vertical="center"/>
    </xf>
    <xf numFmtId="0" fontId="0" fillId="0" borderId="3" xfId="0" applyNumberFormat="1" applyBorder="1">
      <alignment vertical="center"/>
    </xf>
    <xf numFmtId="38" fontId="0" fillId="0" borderId="3" xfId="1" applyFont="1" applyBorder="1">
      <alignment vertical="center"/>
    </xf>
    <xf numFmtId="38" fontId="0" fillId="0" borderId="3" xfId="1" applyFont="1" applyFill="1" applyBorder="1">
      <alignment vertical="center"/>
    </xf>
    <xf numFmtId="38" fontId="0" fillId="0" borderId="3" xfId="1" applyFont="1" applyFill="1" applyBorder="1" applyAlignment="1">
      <alignment horizontal="right" vertical="center"/>
    </xf>
    <xf numFmtId="38" fontId="13" fillId="0" borderId="3" xfId="1" applyFont="1" applyFill="1" applyBorder="1">
      <alignment vertical="center"/>
    </xf>
    <xf numFmtId="0" fontId="0" fillId="0" borderId="3" xfId="0" applyNumberFormat="1" applyFill="1" applyBorder="1">
      <alignment vertical="center"/>
    </xf>
    <xf numFmtId="38" fontId="12" fillId="3" borderId="0" xfId="1" applyFont="1" applyFill="1" applyAlignment="1">
      <alignment horizontal="right" vertical="center"/>
    </xf>
    <xf numFmtId="0" fontId="0" fillId="0" borderId="11" xfId="0" applyNumberFormat="1" applyBorder="1">
      <alignment vertical="center"/>
    </xf>
    <xf numFmtId="0" fontId="0" fillId="0" borderId="31" xfId="0" applyBorder="1" applyAlignment="1">
      <alignment horizontal="center" vertical="center"/>
    </xf>
    <xf numFmtId="38" fontId="0" fillId="0" borderId="31" xfId="1" applyFont="1" applyBorder="1">
      <alignment vertical="center"/>
    </xf>
    <xf numFmtId="38" fontId="0" fillId="0" borderId="11" xfId="1" applyFont="1" applyFill="1" applyBorder="1">
      <alignment vertical="center"/>
    </xf>
    <xf numFmtId="38" fontId="0" fillId="0" borderId="31" xfId="1" applyFont="1" applyFill="1" applyBorder="1" applyAlignment="1">
      <alignment horizontal="right" vertical="center"/>
    </xf>
    <xf numFmtId="0" fontId="0" fillId="4" borderId="32" xfId="0" applyNumberFormat="1" applyFill="1" applyBorder="1">
      <alignment vertical="center"/>
    </xf>
    <xf numFmtId="38" fontId="0" fillId="4" borderId="32" xfId="1" applyFont="1" applyFill="1" applyBorder="1">
      <alignment vertical="center"/>
    </xf>
    <xf numFmtId="38" fontId="0" fillId="4" borderId="3" xfId="1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41" fontId="0" fillId="0" borderId="0" xfId="0" applyNumberFormat="1" applyFill="1" applyAlignment="1">
      <alignment vertical="center" shrinkToFit="1"/>
    </xf>
    <xf numFmtId="0" fontId="7" fillId="0" borderId="1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8" fontId="0" fillId="0" borderId="0" xfId="0" applyNumberFormat="1" applyFill="1">
      <alignment vertical="center"/>
    </xf>
    <xf numFmtId="41" fontId="0" fillId="0" borderId="20" xfId="0" applyNumberFormat="1" applyFill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Fill="1">
      <alignment vertical="center"/>
    </xf>
    <xf numFmtId="0" fontId="14" fillId="0" borderId="10" xfId="0" applyFont="1" applyFill="1" applyBorder="1">
      <alignment vertical="center"/>
    </xf>
    <xf numFmtId="0" fontId="14" fillId="0" borderId="9" xfId="0" applyFont="1" applyFill="1" applyBorder="1">
      <alignment vertical="center"/>
    </xf>
    <xf numFmtId="0" fontId="14" fillId="0" borderId="1" xfId="0" applyFont="1" applyBorder="1">
      <alignment vertical="center"/>
    </xf>
    <xf numFmtId="0" fontId="14" fillId="0" borderId="0" xfId="0" applyFont="1" applyBorder="1">
      <alignment vertical="center"/>
    </xf>
    <xf numFmtId="38" fontId="14" fillId="0" borderId="0" xfId="1" applyFont="1">
      <alignment vertical="center"/>
    </xf>
    <xf numFmtId="0" fontId="14" fillId="0" borderId="2" xfId="0" applyFont="1" applyBorder="1">
      <alignment vertical="center"/>
    </xf>
    <xf numFmtId="0" fontId="0" fillId="0" borderId="8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0" borderId="9" xfId="0" applyFont="1" applyFill="1" applyBorder="1" applyAlignment="1">
      <alignment horizontal="right" vertical="center"/>
    </xf>
    <xf numFmtId="0" fontId="0" fillId="0" borderId="10" xfId="0" applyFont="1" applyFill="1" applyBorder="1">
      <alignment vertical="center"/>
    </xf>
    <xf numFmtId="0" fontId="0" fillId="0" borderId="0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16" xfId="0" applyFont="1" applyBorder="1">
      <alignment vertical="center"/>
    </xf>
    <xf numFmtId="0" fontId="13" fillId="0" borderId="0" xfId="0" applyFont="1">
      <alignment vertical="center"/>
    </xf>
    <xf numFmtId="38" fontId="13" fillId="0" borderId="0" xfId="1" applyFont="1">
      <alignment vertical="center"/>
    </xf>
    <xf numFmtId="0" fontId="13" fillId="0" borderId="0" xfId="0" applyFont="1" applyAlignment="1">
      <alignment horizontal="right" vertical="center"/>
    </xf>
    <xf numFmtId="38" fontId="13" fillId="0" borderId="3" xfId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6" fillId="0" borderId="12" xfId="0" applyFont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3" fillId="0" borderId="25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13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>
      <alignment vertical="center"/>
    </xf>
    <xf numFmtId="0" fontId="16" fillId="0" borderId="6" xfId="0" applyFont="1" applyBorder="1" applyAlignment="1">
      <alignment horizontal="center" vertical="center"/>
    </xf>
    <xf numFmtId="38" fontId="14" fillId="0" borderId="0" xfId="1" applyFont="1" applyFill="1" applyBorder="1">
      <alignment vertical="center"/>
    </xf>
    <xf numFmtId="181" fontId="13" fillId="0" borderId="0" xfId="1" applyNumberFormat="1" applyFont="1" applyFill="1">
      <alignment vertical="center"/>
    </xf>
    <xf numFmtId="181" fontId="13" fillId="0" borderId="0" xfId="1" applyNumberFormat="1" applyFont="1" applyFill="1" applyAlignment="1">
      <alignment horizontal="right" vertical="center"/>
    </xf>
    <xf numFmtId="181" fontId="13" fillId="0" borderId="0" xfId="1" applyNumberFormat="1" applyFont="1" applyFill="1" applyBorder="1">
      <alignment vertical="center"/>
    </xf>
    <xf numFmtId="181" fontId="13" fillId="0" borderId="25" xfId="1" applyNumberFormat="1" applyFont="1" applyFill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15" xfId="0" applyFont="1" applyBorder="1">
      <alignment vertical="center"/>
    </xf>
    <xf numFmtId="182" fontId="14" fillId="0" borderId="0" xfId="1" applyNumberFormat="1" applyFo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4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9" xfId="0" applyFont="1" applyBorder="1" applyAlignment="1">
      <alignment horizontal="center" vertical="center"/>
    </xf>
    <xf numFmtId="38" fontId="14" fillId="0" borderId="0" xfId="1" applyFont="1" applyFill="1" applyBorder="1" applyAlignment="1">
      <alignment horizontal="right" vertical="center"/>
    </xf>
    <xf numFmtId="0" fontId="0" fillId="0" borderId="8" xfId="0" applyFont="1" applyBorder="1" applyAlignment="1">
      <alignment horizontal="centerContinuous" vertical="center"/>
    </xf>
    <xf numFmtId="0" fontId="0" fillId="0" borderId="9" xfId="0" applyFont="1" applyBorder="1" applyAlignment="1">
      <alignment horizontal="centerContinuous" vertical="center"/>
    </xf>
    <xf numFmtId="0" fontId="0" fillId="0" borderId="10" xfId="0" applyFont="1" applyBorder="1" applyAlignment="1">
      <alignment horizontal="centerContinuous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181" fontId="1" fillId="0" borderId="0" xfId="1" applyNumberFormat="1" applyFont="1" applyFill="1">
      <alignment vertical="center"/>
    </xf>
    <xf numFmtId="181" fontId="14" fillId="0" borderId="0" xfId="0" applyNumberFormat="1" applyFont="1">
      <alignment vertical="center"/>
    </xf>
    <xf numFmtId="181" fontId="0" fillId="0" borderId="0" xfId="1" applyNumberFormat="1" applyFont="1" applyFill="1" applyAlignment="1">
      <alignment horizontal="right" vertical="center"/>
    </xf>
    <xf numFmtId="180" fontId="1" fillId="0" borderId="0" xfId="1" applyNumberFormat="1" applyFont="1" applyFill="1" applyBorder="1" applyAlignment="1">
      <alignment horizontal="right" vertical="center"/>
    </xf>
    <xf numFmtId="181" fontId="1" fillId="0" borderId="0" xfId="1" applyNumberFormat="1" applyFont="1" applyFill="1" applyBorder="1" applyAlignment="1">
      <alignment horizontal="right" vertical="center"/>
    </xf>
    <xf numFmtId="38" fontId="0" fillId="0" borderId="11" xfId="1" applyFont="1" applyFill="1" applyBorder="1" applyAlignment="1">
      <alignment horizontal="right" vertical="center"/>
    </xf>
    <xf numFmtId="38" fontId="0" fillId="4" borderId="3" xfId="1" applyFont="1" applyFill="1" applyBorder="1" applyAlignment="1">
      <alignment horizontal="right" vertical="center"/>
    </xf>
    <xf numFmtId="38" fontId="0" fillId="4" borderId="31" xfId="1" applyFont="1" applyFill="1" applyBorder="1" applyAlignment="1">
      <alignment horizontal="right" vertical="center"/>
    </xf>
    <xf numFmtId="181" fontId="0" fillId="0" borderId="0" xfId="0" applyNumberFormat="1" applyFont="1" applyFill="1">
      <alignment vertical="center"/>
    </xf>
    <xf numFmtId="181" fontId="14" fillId="0" borderId="0" xfId="0" applyNumberFormat="1" applyFont="1" applyFill="1">
      <alignment vertical="center"/>
    </xf>
    <xf numFmtId="181" fontId="13" fillId="0" borderId="0" xfId="0" applyNumberFormat="1" applyFont="1" applyFill="1">
      <alignment vertical="center"/>
    </xf>
    <xf numFmtId="181" fontId="0" fillId="0" borderId="0" xfId="0" applyNumberFormat="1" applyFont="1">
      <alignment vertical="center"/>
    </xf>
    <xf numFmtId="181" fontId="0" fillId="0" borderId="0" xfId="0" applyNumberFormat="1" applyFont="1" applyFill="1" applyAlignment="1">
      <alignment horizontal="right" vertical="center"/>
    </xf>
    <xf numFmtId="181" fontId="13" fillId="0" borderId="0" xfId="1" applyNumberFormat="1" applyFont="1">
      <alignment vertical="center"/>
    </xf>
    <xf numFmtId="181" fontId="0" fillId="0" borderId="25" xfId="0" applyNumberFormat="1" applyFont="1" applyBorder="1">
      <alignment vertical="center"/>
    </xf>
    <xf numFmtId="181" fontId="0" fillId="0" borderId="25" xfId="0" applyNumberFormat="1" applyFont="1" applyFill="1" applyBorder="1" applyAlignment="1">
      <alignment horizontal="right" vertical="center"/>
    </xf>
    <xf numFmtId="181" fontId="13" fillId="0" borderId="25" xfId="1" applyNumberFormat="1" applyFont="1" applyBorder="1">
      <alignment vertical="center"/>
    </xf>
    <xf numFmtId="181" fontId="13" fillId="0" borderId="0" xfId="0" applyNumberFormat="1" applyFont="1" applyFill="1" applyAlignment="1">
      <alignment horizontal="right" vertical="center"/>
    </xf>
    <xf numFmtId="181" fontId="0" fillId="0" borderId="2" xfId="0" applyNumberFormat="1" applyFont="1" applyBorder="1">
      <alignment vertical="center"/>
    </xf>
    <xf numFmtId="181" fontId="13" fillId="0" borderId="2" xfId="0" applyNumberFormat="1" applyFont="1" applyFill="1" applyBorder="1" applyAlignment="1">
      <alignment horizontal="right" vertical="center"/>
    </xf>
    <xf numFmtId="181" fontId="13" fillId="0" borderId="2" xfId="1" applyNumberFormat="1" applyFont="1" applyBorder="1">
      <alignment vertical="center"/>
    </xf>
    <xf numFmtId="181" fontId="14" fillId="0" borderId="0" xfId="0" applyNumberFormat="1" applyFont="1" applyFill="1" applyAlignment="1">
      <alignment horizontal="right" vertical="center"/>
    </xf>
    <xf numFmtId="181" fontId="13" fillId="0" borderId="6" xfId="0" applyNumberFormat="1" applyFont="1" applyFill="1" applyBorder="1">
      <alignment vertical="center"/>
    </xf>
    <xf numFmtId="181" fontId="14" fillId="0" borderId="2" xfId="0" applyNumberFormat="1" applyFont="1" applyFill="1" applyBorder="1">
      <alignment vertical="center"/>
    </xf>
    <xf numFmtId="181" fontId="13" fillId="0" borderId="25" xfId="0" applyNumberFormat="1" applyFont="1" applyFill="1" applyBorder="1">
      <alignment vertical="center"/>
    </xf>
    <xf numFmtId="181" fontId="13" fillId="0" borderId="25" xfId="0" applyNumberFormat="1" applyFont="1" applyFill="1" applyBorder="1" applyAlignment="1">
      <alignment horizontal="right" vertical="center"/>
    </xf>
    <xf numFmtId="181" fontId="13" fillId="0" borderId="2" xfId="0" applyNumberFormat="1" applyFont="1" applyFill="1" applyBorder="1">
      <alignment vertical="center"/>
    </xf>
    <xf numFmtId="181" fontId="13" fillId="0" borderId="0" xfId="0" applyNumberFormat="1" applyFont="1" applyFill="1" applyBorder="1">
      <alignment vertical="center"/>
    </xf>
    <xf numFmtId="181" fontId="13" fillId="0" borderId="0" xfId="0" applyNumberFormat="1" applyFont="1" applyFill="1" applyBorder="1" applyAlignment="1">
      <alignment horizontal="right" vertical="center"/>
    </xf>
    <xf numFmtId="181" fontId="13" fillId="0" borderId="2" xfId="1" applyNumberFormat="1" applyFont="1" applyFill="1" applyBorder="1">
      <alignment vertical="center"/>
    </xf>
    <xf numFmtId="181" fontId="14" fillId="0" borderId="0" xfId="1" applyNumberFormat="1" applyFont="1" applyFill="1">
      <alignment vertical="center"/>
    </xf>
    <xf numFmtId="181" fontId="13" fillId="0" borderId="6" xfId="1" applyNumberFormat="1" applyFont="1" applyFill="1" applyBorder="1">
      <alignment vertical="center"/>
    </xf>
    <xf numFmtId="183" fontId="13" fillId="0" borderId="0" xfId="0" applyNumberFormat="1" applyFont="1" applyFill="1">
      <alignment vertical="center"/>
    </xf>
    <xf numFmtId="183" fontId="13" fillId="0" borderId="0" xfId="1" applyNumberFormat="1" applyFont="1" applyFill="1">
      <alignment vertical="center"/>
    </xf>
    <xf numFmtId="183" fontId="13" fillId="0" borderId="0" xfId="1" applyNumberFormat="1" applyFont="1" applyFill="1" applyAlignment="1">
      <alignment horizontal="right" vertical="center"/>
    </xf>
    <xf numFmtId="183" fontId="13" fillId="0" borderId="0" xfId="0" applyNumberFormat="1" applyFont="1" applyFill="1" applyAlignment="1">
      <alignment horizontal="right" vertical="center"/>
    </xf>
    <xf numFmtId="183" fontId="13" fillId="0" borderId="0" xfId="0" applyNumberFormat="1" applyFont="1" applyFill="1" applyBorder="1" applyAlignment="1">
      <alignment horizontal="right" vertical="center"/>
    </xf>
    <xf numFmtId="183" fontId="13" fillId="0" borderId="0" xfId="0" applyNumberFormat="1" applyFont="1" applyFill="1" applyBorder="1">
      <alignment vertical="center"/>
    </xf>
    <xf numFmtId="183" fontId="13" fillId="0" borderId="13" xfId="1" applyNumberFormat="1" applyFont="1" applyFill="1" applyBorder="1">
      <alignment vertical="center"/>
    </xf>
    <xf numFmtId="183" fontId="13" fillId="0" borderId="25" xfId="0" applyNumberFormat="1" applyFont="1" applyFill="1" applyBorder="1">
      <alignment vertical="center"/>
    </xf>
    <xf numFmtId="183" fontId="13" fillId="0" borderId="16" xfId="1" applyNumberFormat="1" applyFont="1" applyFill="1" applyBorder="1" applyAlignment="1">
      <alignment horizontal="right" vertical="center"/>
    </xf>
    <xf numFmtId="183" fontId="13" fillId="0" borderId="2" xfId="0" applyNumberFormat="1" applyFont="1" applyFill="1" applyBorder="1">
      <alignment vertical="center"/>
    </xf>
    <xf numFmtId="183" fontId="13" fillId="0" borderId="14" xfId="1" applyNumberFormat="1" applyFont="1" applyFill="1" applyBorder="1">
      <alignment vertical="center"/>
    </xf>
    <xf numFmtId="183" fontId="14" fillId="0" borderId="0" xfId="0" applyNumberFormat="1" applyFont="1" applyFill="1">
      <alignment vertical="center"/>
    </xf>
    <xf numFmtId="183" fontId="14" fillId="0" borderId="0" xfId="1" applyNumberFormat="1" applyFont="1" applyFill="1">
      <alignment vertical="center"/>
    </xf>
    <xf numFmtId="184" fontId="13" fillId="0" borderId="0" xfId="1" applyNumberFormat="1" applyFont="1" applyFill="1">
      <alignment vertical="center"/>
    </xf>
    <xf numFmtId="184" fontId="13" fillId="0" borderId="0" xfId="0" applyNumberFormat="1" applyFont="1" applyFill="1">
      <alignment vertical="center"/>
    </xf>
    <xf numFmtId="184" fontId="13" fillId="0" borderId="0" xfId="1" applyNumberFormat="1" applyFont="1" applyFill="1" applyBorder="1">
      <alignment vertical="center"/>
    </xf>
    <xf numFmtId="184" fontId="13" fillId="0" borderId="0" xfId="0" applyNumberFormat="1" applyFont="1" applyFill="1" applyBorder="1">
      <alignment vertical="center"/>
    </xf>
    <xf numFmtId="184" fontId="13" fillId="0" borderId="25" xfId="1" applyNumberFormat="1" applyFont="1" applyFill="1" applyBorder="1">
      <alignment vertical="center"/>
    </xf>
    <xf numFmtId="184" fontId="13" fillId="0" borderId="25" xfId="0" applyNumberFormat="1" applyFont="1" applyFill="1" applyBorder="1">
      <alignment vertical="center"/>
    </xf>
    <xf numFmtId="184" fontId="13" fillId="0" borderId="2" xfId="1" applyNumberFormat="1" applyFont="1" applyFill="1" applyBorder="1">
      <alignment vertical="center"/>
    </xf>
    <xf numFmtId="184" fontId="13" fillId="0" borderId="2" xfId="0" applyNumberFormat="1" applyFont="1" applyFill="1" applyBorder="1">
      <alignment vertical="center"/>
    </xf>
    <xf numFmtId="184" fontId="14" fillId="0" borderId="0" xfId="1" applyNumberFormat="1" applyFont="1" applyFill="1">
      <alignment vertical="center"/>
    </xf>
    <xf numFmtId="184" fontId="14" fillId="0" borderId="0" xfId="0" applyNumberFormat="1" applyFont="1" applyFill="1">
      <alignment vertical="center"/>
    </xf>
    <xf numFmtId="184" fontId="13" fillId="0" borderId="0" xfId="0" applyNumberFormat="1" applyFont="1" applyFill="1" applyAlignment="1">
      <alignment horizontal="right" vertical="center"/>
    </xf>
    <xf numFmtId="184" fontId="13" fillId="0" borderId="25" xfId="0" applyNumberFormat="1" applyFont="1" applyFill="1" applyBorder="1" applyAlignment="1">
      <alignment horizontal="right" vertical="center"/>
    </xf>
    <xf numFmtId="181" fontId="0" fillId="0" borderId="0" xfId="0" applyNumberFormat="1" applyFill="1">
      <alignment vertical="center"/>
    </xf>
    <xf numFmtId="185" fontId="0" fillId="0" borderId="0" xfId="0" applyNumberFormat="1" applyFont="1">
      <alignment vertical="center"/>
    </xf>
    <xf numFmtId="181" fontId="0" fillId="0" borderId="0" xfId="0" applyNumberFormat="1" applyFill="1" applyAlignment="1">
      <alignment horizontal="right" vertical="center"/>
    </xf>
    <xf numFmtId="181" fontId="0" fillId="0" borderId="17" xfId="1" applyNumberFormat="1" applyFont="1" applyFill="1" applyBorder="1" applyAlignment="1">
      <alignment horizontal="right" vertical="center"/>
    </xf>
    <xf numFmtId="181" fontId="0" fillId="0" borderId="0" xfId="1" applyNumberFormat="1" applyFont="1" applyAlignment="1">
      <alignment horizontal="right" vertical="center"/>
    </xf>
    <xf numFmtId="181" fontId="0" fillId="0" borderId="6" xfId="1" applyNumberFormat="1" applyFont="1" applyBorder="1" applyAlignment="1">
      <alignment horizontal="right" vertical="center"/>
    </xf>
    <xf numFmtId="182" fontId="0" fillId="0" borderId="0" xfId="1" applyNumberFormat="1" applyFont="1" applyFill="1">
      <alignment vertical="center"/>
    </xf>
    <xf numFmtId="182" fontId="0" fillId="0" borderId="0" xfId="1" applyNumberFormat="1" applyFont="1">
      <alignment vertical="center"/>
    </xf>
    <xf numFmtId="182" fontId="0" fillId="0" borderId="17" xfId="1" applyNumberFormat="1" applyFont="1" applyFill="1" applyBorder="1">
      <alignment vertical="center"/>
    </xf>
    <xf numFmtId="182" fontId="0" fillId="0" borderId="6" xfId="1" applyNumberFormat="1" applyFont="1" applyBorder="1">
      <alignment vertical="center"/>
    </xf>
    <xf numFmtId="182" fontId="0" fillId="0" borderId="2" xfId="1" applyNumberFormat="1" applyFont="1" applyBorder="1">
      <alignment vertical="center"/>
    </xf>
    <xf numFmtId="182" fontId="0" fillId="0" borderId="0" xfId="1" applyNumberFormat="1" applyFont="1" applyFill="1" applyAlignment="1">
      <alignment horizontal="right" vertical="center"/>
    </xf>
    <xf numFmtId="0" fontId="0" fillId="0" borderId="30" xfId="0" applyFont="1" applyBorder="1">
      <alignment vertical="center"/>
    </xf>
    <xf numFmtId="181" fontId="0" fillId="0" borderId="0" xfId="1" applyNumberFormat="1" applyFont="1">
      <alignment vertical="center"/>
    </xf>
    <xf numFmtId="182" fontId="0" fillId="0" borderId="0" xfId="1" applyNumberFormat="1" applyFont="1" applyBorder="1">
      <alignment vertical="center"/>
    </xf>
    <xf numFmtId="182" fontId="0" fillId="0" borderId="21" xfId="1" applyNumberFormat="1" applyFont="1" applyBorder="1">
      <alignment vertical="center"/>
    </xf>
    <xf numFmtId="182" fontId="0" fillId="0" borderId="0" xfId="1" applyNumberFormat="1" applyFont="1" applyFill="1" applyBorder="1">
      <alignment vertical="center"/>
    </xf>
    <xf numFmtId="182" fontId="0" fillId="0" borderId="21" xfId="1" applyNumberFormat="1" applyFont="1" applyFill="1" applyBorder="1">
      <alignment vertical="center"/>
    </xf>
    <xf numFmtId="38" fontId="0" fillId="0" borderId="0" xfId="1" applyFont="1" applyFill="1" applyBorder="1" applyAlignment="1">
      <alignment horizontal="left" vertical="center"/>
    </xf>
    <xf numFmtId="181" fontId="0" fillId="0" borderId="0" xfId="1" applyNumberFormat="1" applyFont="1" applyBorder="1">
      <alignment vertical="center"/>
    </xf>
    <xf numFmtId="181" fontId="0" fillId="0" borderId="21" xfId="1" applyNumberFormat="1" applyFont="1" applyBorder="1">
      <alignment vertical="center"/>
    </xf>
    <xf numFmtId="0" fontId="0" fillId="0" borderId="21" xfId="0" applyFont="1" applyBorder="1">
      <alignment vertical="center"/>
    </xf>
    <xf numFmtId="181" fontId="0" fillId="0" borderId="0" xfId="0" applyNumberFormat="1" applyFont="1" applyAlignment="1">
      <alignment horizontal="right" vertical="center"/>
    </xf>
    <xf numFmtId="178" fontId="0" fillId="0" borderId="0" xfId="0" applyNumberFormat="1" applyFont="1">
      <alignment vertical="center"/>
    </xf>
    <xf numFmtId="185" fontId="0" fillId="0" borderId="0" xfId="0" applyNumberFormat="1" applyFont="1" applyAlignment="1">
      <alignment horizontal="right" vertical="center"/>
    </xf>
    <xf numFmtId="182" fontId="0" fillId="0" borderId="0" xfId="1" applyNumberFormat="1" applyFont="1" applyBorder="1" applyAlignment="1">
      <alignment horizontal="right" vertical="center"/>
    </xf>
    <xf numFmtId="178" fontId="0" fillId="0" borderId="21" xfId="0" applyNumberFormat="1" applyFont="1" applyBorder="1">
      <alignment vertical="center"/>
    </xf>
    <xf numFmtId="182" fontId="0" fillId="0" borderId="21" xfId="1" applyNumberFormat="1" applyFont="1" applyBorder="1" applyAlignment="1">
      <alignment horizontal="right" vertical="center"/>
    </xf>
    <xf numFmtId="182" fontId="0" fillId="0" borderId="0" xfId="1" applyNumberFormat="1" applyFont="1" applyAlignment="1">
      <alignment horizontal="right" vertical="center"/>
    </xf>
    <xf numFmtId="178" fontId="1" fillId="0" borderId="25" xfId="0" applyNumberFormat="1" applyFont="1" applyFill="1" applyBorder="1">
      <alignment vertical="center"/>
    </xf>
    <xf numFmtId="178" fontId="1" fillId="0" borderId="0" xfId="1" applyNumberFormat="1" applyFont="1" applyFill="1" applyBorder="1">
      <alignment vertical="center"/>
    </xf>
    <xf numFmtId="178" fontId="13" fillId="0" borderId="0" xfId="0" applyNumberFormat="1" applyFont="1" applyFill="1" applyAlignment="1">
      <alignment horizontal="right" vertical="center"/>
    </xf>
    <xf numFmtId="181" fontId="0" fillId="0" borderId="0" xfId="1" applyNumberFormat="1" applyFont="1" applyFill="1">
      <alignment vertical="center"/>
    </xf>
    <xf numFmtId="181" fontId="0" fillId="0" borderId="2" xfId="1" applyNumberFormat="1" applyFont="1" applyFill="1" applyBorder="1">
      <alignment vertical="center"/>
    </xf>
    <xf numFmtId="181" fontId="13" fillId="0" borderId="13" xfId="1" applyNumberFormat="1" applyFont="1" applyFill="1" applyBorder="1">
      <alignment vertical="center"/>
    </xf>
    <xf numFmtId="181" fontId="13" fillId="0" borderId="14" xfId="1" applyNumberFormat="1" applyFont="1" applyFill="1" applyBorder="1">
      <alignment vertical="center"/>
    </xf>
    <xf numFmtId="181" fontId="13" fillId="0" borderId="17" xfId="1" applyNumberFormat="1" applyFont="1" applyBorder="1">
      <alignment vertical="center"/>
    </xf>
    <xf numFmtId="181" fontId="13" fillId="0" borderId="12" xfId="1" applyNumberFormat="1" applyFont="1" applyBorder="1">
      <alignment vertical="center"/>
    </xf>
    <xf numFmtId="181" fontId="13" fillId="0" borderId="0" xfId="1" applyNumberFormat="1" applyFont="1" applyBorder="1">
      <alignment vertical="center"/>
    </xf>
    <xf numFmtId="181" fontId="13" fillId="0" borderId="13" xfId="0" applyNumberFormat="1" applyFont="1" applyFill="1" applyBorder="1">
      <alignment vertical="center"/>
    </xf>
    <xf numFmtId="181" fontId="13" fillId="0" borderId="6" xfId="1" applyNumberFormat="1" applyFont="1" applyBorder="1">
      <alignment vertical="center"/>
    </xf>
    <xf numFmtId="181" fontId="13" fillId="0" borderId="14" xfId="0" applyNumberFormat="1" applyFont="1" applyFill="1" applyBorder="1">
      <alignment vertical="center"/>
    </xf>
    <xf numFmtId="178" fontId="13" fillId="0" borderId="0" xfId="1" applyNumberFormat="1" applyFont="1" applyFill="1">
      <alignment vertical="center"/>
    </xf>
    <xf numFmtId="178" fontId="13" fillId="0" borderId="0" xfId="0" applyNumberFormat="1" applyFont="1" applyFill="1">
      <alignment vertical="center"/>
    </xf>
    <xf numFmtId="181" fontId="13" fillId="0" borderId="25" xfId="1" applyNumberFormat="1" applyFont="1" applyFill="1" applyBorder="1" applyAlignment="1">
      <alignment horizontal="right" vertical="center"/>
    </xf>
    <xf numFmtId="181" fontId="13" fillId="0" borderId="2" xfId="1" applyNumberFormat="1" applyFont="1" applyFill="1" applyBorder="1" applyAlignment="1">
      <alignment horizontal="right" vertical="center"/>
    </xf>
    <xf numFmtId="182" fontId="13" fillId="0" borderId="0" xfId="1" applyNumberFormat="1" applyFont="1" applyFill="1" applyAlignment="1">
      <alignment horizontal="right" vertical="center"/>
    </xf>
    <xf numFmtId="182" fontId="13" fillId="0" borderId="17" xfId="1" applyNumberFormat="1" applyFont="1" applyFill="1" applyBorder="1" applyAlignment="1">
      <alignment horizontal="right" vertical="center"/>
    </xf>
    <xf numFmtId="182" fontId="13" fillId="0" borderId="0" xfId="1" applyNumberFormat="1" applyFont="1" applyFill="1">
      <alignment vertical="center"/>
    </xf>
    <xf numFmtId="182" fontId="13" fillId="0" borderId="6" xfId="1" applyNumberFormat="1" applyFont="1" applyFill="1" applyBorder="1">
      <alignment vertical="center"/>
    </xf>
    <xf numFmtId="182" fontId="13" fillId="0" borderId="2" xfId="1" applyNumberFormat="1" applyFont="1" applyFill="1" applyBorder="1">
      <alignment vertical="center"/>
    </xf>
    <xf numFmtId="186" fontId="13" fillId="0" borderId="0" xfId="0" applyNumberFormat="1" applyFont="1" applyFill="1" applyAlignment="1">
      <alignment horizontal="right" vertical="center"/>
    </xf>
    <xf numFmtId="186" fontId="13" fillId="0" borderId="0" xfId="0" applyNumberFormat="1" applyFont="1" applyFill="1">
      <alignment vertical="center"/>
    </xf>
    <xf numFmtId="186" fontId="13" fillId="0" borderId="14" xfId="0" applyNumberFormat="1" applyFont="1" applyFill="1" applyBorder="1">
      <alignment vertical="center"/>
    </xf>
    <xf numFmtId="181" fontId="13" fillId="0" borderId="16" xfId="0" applyNumberFormat="1" applyFont="1" applyFill="1" applyBorder="1" applyAlignment="1">
      <alignment horizontal="right" vertical="center"/>
    </xf>
    <xf numFmtId="182" fontId="13" fillId="0" borderId="2" xfId="1" applyNumberFormat="1" applyFont="1" applyFill="1" applyBorder="1" applyAlignment="1">
      <alignment horizontal="right" vertical="center"/>
    </xf>
    <xf numFmtId="178" fontId="13" fillId="0" borderId="25" xfId="1" applyNumberFormat="1" applyFont="1" applyFill="1" applyBorder="1" applyAlignment="1">
      <alignment horizontal="right" vertical="center"/>
    </xf>
    <xf numFmtId="184" fontId="0" fillId="0" borderId="0" xfId="0" applyNumberFormat="1" applyFill="1">
      <alignment vertical="center"/>
    </xf>
    <xf numFmtId="184" fontId="0" fillId="0" borderId="2" xfId="0" applyNumberFormat="1" applyFill="1" applyBorder="1">
      <alignment vertical="center"/>
    </xf>
    <xf numFmtId="184" fontId="0" fillId="0" borderId="14" xfId="0" applyNumberFormat="1" applyFill="1" applyBorder="1">
      <alignment vertical="center"/>
    </xf>
    <xf numFmtId="181" fontId="0" fillId="0" borderId="6" xfId="1" applyNumberFormat="1" applyFont="1" applyBorder="1">
      <alignment vertical="center"/>
    </xf>
    <xf numFmtId="181" fontId="0" fillId="0" borderId="2" xfId="1" applyNumberFormat="1" applyFont="1" applyBorder="1">
      <alignment vertical="center"/>
    </xf>
    <xf numFmtId="181" fontId="0" fillId="0" borderId="2" xfId="0" applyNumberFormat="1" applyFill="1" applyBorder="1">
      <alignment vertical="center"/>
    </xf>
    <xf numFmtId="181" fontId="13" fillId="0" borderId="17" xfId="1" applyNumberFormat="1" applyFont="1" applyFill="1" applyBorder="1" applyAlignment="1">
      <alignment horizontal="right" vertical="center"/>
    </xf>
    <xf numFmtId="178" fontId="13" fillId="0" borderId="25" xfId="1" applyNumberFormat="1" applyFont="1" applyFill="1" applyBorder="1">
      <alignment vertical="center"/>
    </xf>
    <xf numFmtId="181" fontId="13" fillId="0" borderId="16" xfId="1" applyNumberFormat="1" applyFont="1" applyFill="1" applyBorder="1" applyAlignment="1">
      <alignment horizontal="right" vertical="center"/>
    </xf>
    <xf numFmtId="181" fontId="0" fillId="0" borderId="17" xfId="1" applyNumberFormat="1" applyFont="1" applyFill="1" applyBorder="1">
      <alignment vertical="center"/>
    </xf>
    <xf numFmtId="178" fontId="0" fillId="0" borderId="25" xfId="1" applyNumberFormat="1" applyFont="1" applyFill="1" applyBorder="1">
      <alignment vertical="center"/>
    </xf>
    <xf numFmtId="178" fontId="0" fillId="0" borderId="25" xfId="0" applyNumberFormat="1" applyFill="1" applyBorder="1">
      <alignment vertical="center"/>
    </xf>
    <xf numFmtId="178" fontId="0" fillId="0" borderId="25" xfId="1" applyNumberFormat="1" applyFont="1" applyBorder="1">
      <alignment vertical="center"/>
    </xf>
    <xf numFmtId="178" fontId="0" fillId="0" borderId="25" xfId="0" applyNumberFormat="1" applyFont="1" applyBorder="1">
      <alignment vertical="center"/>
    </xf>
    <xf numFmtId="181" fontId="1" fillId="0" borderId="0" xfId="1" applyNumberFormat="1" applyFont="1">
      <alignment vertical="center"/>
    </xf>
    <xf numFmtId="181" fontId="0" fillId="0" borderId="25" xfId="0" applyNumberFormat="1" applyFill="1" applyBorder="1" applyAlignment="1">
      <alignment horizontal="right" vertical="center"/>
    </xf>
    <xf numFmtId="178" fontId="0" fillId="0" borderId="16" xfId="1" applyNumberFormat="1" applyFont="1" applyBorder="1">
      <alignment vertical="center"/>
    </xf>
    <xf numFmtId="182" fontId="0" fillId="0" borderId="2" xfId="1" applyNumberFormat="1" applyFont="1" applyFill="1" applyBorder="1">
      <alignment vertical="center"/>
    </xf>
    <xf numFmtId="182" fontId="0" fillId="0" borderId="14" xfId="1" applyNumberFormat="1" applyFont="1" applyFill="1" applyBorder="1" applyAlignment="1">
      <alignment horizontal="right" vertical="center"/>
    </xf>
    <xf numFmtId="182" fontId="0" fillId="0" borderId="25" xfId="1" applyNumberFormat="1" applyFont="1" applyFill="1" applyBorder="1" applyAlignment="1">
      <alignment horizontal="right" vertical="center"/>
    </xf>
    <xf numFmtId="182" fontId="0" fillId="0" borderId="15" xfId="1" applyNumberFormat="1" applyFont="1" applyFill="1" applyBorder="1" applyAlignment="1">
      <alignment horizontal="right" vertical="center"/>
    </xf>
    <xf numFmtId="182" fontId="0" fillId="0" borderId="4" xfId="1" applyNumberFormat="1" applyFont="1" applyFill="1" applyBorder="1">
      <alignment vertical="center"/>
    </xf>
    <xf numFmtId="182" fontId="0" fillId="0" borderId="1" xfId="1" applyNumberFormat="1" applyFont="1" applyFill="1" applyBorder="1">
      <alignment vertical="center"/>
    </xf>
    <xf numFmtId="182" fontId="0" fillId="0" borderId="5" xfId="1" applyNumberFormat="1" applyFont="1" applyFill="1" applyBorder="1">
      <alignment vertical="center"/>
    </xf>
    <xf numFmtId="182" fontId="0" fillId="0" borderId="12" xfId="1" applyNumberFormat="1" applyFont="1" applyFill="1" applyBorder="1">
      <alignment vertical="center"/>
    </xf>
    <xf numFmtId="182" fontId="0" fillId="0" borderId="13" xfId="1" applyNumberFormat="1" applyFont="1" applyFill="1" applyBorder="1" applyAlignment="1">
      <alignment horizontal="right" vertical="center"/>
    </xf>
    <xf numFmtId="180" fontId="1" fillId="0" borderId="25" xfId="1" applyNumberFormat="1" applyFont="1" applyFill="1" applyBorder="1">
      <alignment vertical="center"/>
    </xf>
    <xf numFmtId="181" fontId="1" fillId="0" borderId="25" xfId="1" applyNumberFormat="1" applyFont="1" applyFill="1" applyBorder="1">
      <alignment vertical="center"/>
    </xf>
    <xf numFmtId="181" fontId="1" fillId="0" borderId="0" xfId="1" applyNumberFormat="1" applyFont="1" applyFill="1" applyBorder="1">
      <alignment vertical="center"/>
    </xf>
    <xf numFmtId="181" fontId="0" fillId="0" borderId="0" xfId="1" applyNumberFormat="1" applyFont="1" applyFill="1" applyBorder="1" applyAlignment="1">
      <alignment horizontal="right" vertical="center"/>
    </xf>
    <xf numFmtId="181" fontId="1" fillId="0" borderId="0" xfId="0" applyNumberFormat="1" applyFont="1" applyFill="1" applyBorder="1" applyAlignment="1">
      <alignment horizontal="right" vertical="center"/>
    </xf>
    <xf numFmtId="181" fontId="1" fillId="0" borderId="13" xfId="1" applyNumberFormat="1" applyFont="1" applyFill="1" applyBorder="1" applyAlignment="1">
      <alignment horizontal="right" vertical="center"/>
    </xf>
    <xf numFmtId="181" fontId="1" fillId="0" borderId="13" xfId="0" applyNumberFormat="1" applyFont="1" applyFill="1" applyBorder="1" applyAlignment="1">
      <alignment horizontal="right" vertical="center"/>
    </xf>
    <xf numFmtId="181" fontId="1" fillId="0" borderId="12" xfId="1" applyNumberFormat="1" applyFont="1" applyFill="1" applyBorder="1">
      <alignment vertical="center"/>
    </xf>
    <xf numFmtId="180" fontId="1" fillId="0" borderId="0" xfId="1" applyNumberFormat="1" applyFont="1" applyFill="1" applyBorder="1">
      <alignment vertical="center"/>
    </xf>
    <xf numFmtId="181" fontId="1" fillId="0" borderId="13" xfId="1" applyNumberFormat="1" applyFon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178" fontId="1" fillId="0" borderId="13" xfId="0" applyNumberFormat="1" applyFont="1" applyFill="1" applyBorder="1">
      <alignment vertical="center"/>
    </xf>
    <xf numFmtId="181" fontId="1" fillId="0" borderId="17" xfId="1" applyNumberFormat="1" applyFont="1" applyFill="1" applyBorder="1">
      <alignment vertical="center"/>
    </xf>
    <xf numFmtId="181" fontId="1" fillId="0" borderId="25" xfId="1" applyNumberFormat="1" applyFont="1" applyFill="1" applyBorder="1" applyAlignment="1">
      <alignment horizontal="right" vertical="center"/>
    </xf>
    <xf numFmtId="181" fontId="1" fillId="0" borderId="16" xfId="1" applyNumberFormat="1" applyFont="1" applyFill="1" applyBorder="1" applyAlignment="1">
      <alignment horizontal="right" vertical="center"/>
    </xf>
    <xf numFmtId="0" fontId="0" fillId="0" borderId="12" xfId="0" applyFont="1" applyBorder="1">
      <alignment vertical="center"/>
    </xf>
    <xf numFmtId="38" fontId="1" fillId="0" borderId="0" xfId="1" applyFont="1" applyFill="1" applyBorder="1">
      <alignment vertical="center"/>
    </xf>
    <xf numFmtId="182" fontId="1" fillId="0" borderId="0" xfId="1" applyNumberFormat="1" applyFont="1" applyFill="1" applyBorder="1">
      <alignment vertical="center"/>
    </xf>
    <xf numFmtId="181" fontId="1" fillId="0" borderId="12" xfId="1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6" xfId="0" applyFont="1" applyBorder="1">
      <alignment vertical="center"/>
    </xf>
    <xf numFmtId="181" fontId="1" fillId="0" borderId="6" xfId="1" applyNumberFormat="1" applyFont="1" applyFill="1" applyBorder="1">
      <alignment vertical="center"/>
    </xf>
    <xf numFmtId="181" fontId="1" fillId="0" borderId="2" xfId="1" applyNumberFormat="1" applyFont="1" applyFill="1" applyBorder="1">
      <alignment vertical="center"/>
    </xf>
    <xf numFmtId="181" fontId="1" fillId="0" borderId="2" xfId="0" applyNumberFormat="1" applyFont="1" applyFill="1" applyBorder="1">
      <alignment vertical="center"/>
    </xf>
    <xf numFmtId="38" fontId="1" fillId="0" borderId="2" xfId="1" applyFont="1" applyFill="1" applyBorder="1">
      <alignment vertical="center"/>
    </xf>
    <xf numFmtId="181" fontId="1" fillId="0" borderId="2" xfId="1" applyNumberFormat="1" applyFont="1" applyFill="1" applyBorder="1" applyAlignment="1">
      <alignment horizontal="right" vertical="center"/>
    </xf>
    <xf numFmtId="182" fontId="1" fillId="0" borderId="2" xfId="1" applyNumberFormat="1" applyFont="1" applyFill="1" applyBorder="1">
      <alignment vertical="center"/>
    </xf>
    <xf numFmtId="181" fontId="1" fillId="0" borderId="14" xfId="1" applyNumberFormat="1" applyFont="1" applyFill="1" applyBorder="1">
      <alignment vertical="center"/>
    </xf>
    <xf numFmtId="178" fontId="1" fillId="0" borderId="2" xfId="0" applyNumberFormat="1" applyFont="1" applyFill="1" applyBorder="1">
      <alignment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38" fontId="13" fillId="0" borderId="8" xfId="1" applyFont="1" applyBorder="1" applyAlignment="1">
      <alignment horizontal="center" vertical="center"/>
    </xf>
    <xf numFmtId="38" fontId="13" fillId="0" borderId="9" xfId="1" applyFont="1" applyBorder="1" applyAlignment="1">
      <alignment horizontal="center" vertical="center"/>
    </xf>
    <xf numFmtId="38" fontId="13" fillId="0" borderId="10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8" fontId="9" fillId="0" borderId="0" xfId="1" applyFont="1" applyFill="1" applyAlignment="1">
      <alignment horizontal="left" vertical="top" wrapText="1"/>
    </xf>
    <xf numFmtId="38" fontId="9" fillId="0" borderId="0" xfId="1" applyFont="1" applyFill="1" applyAlignment="1">
      <alignment horizontal="left" vertical="top"/>
    </xf>
    <xf numFmtId="0" fontId="0" fillId="0" borderId="0" xfId="0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825500</xdr:colOff>
      <xdr:row>26</xdr:row>
      <xdr:rowOff>165100</xdr:rowOff>
    </xdr:from>
    <xdr:to>
      <xdr:col>19</xdr:col>
      <xdr:colOff>127000</xdr:colOff>
      <xdr:row>38</xdr:row>
      <xdr:rowOff>101600</xdr:rowOff>
    </xdr:to>
    <xdr:sp macro="" textlink="">
      <xdr:nvSpPr>
        <xdr:cNvPr id="2" name="正方形/長方形 1"/>
        <xdr:cNvSpPr/>
      </xdr:nvSpPr>
      <xdr:spPr>
        <a:xfrm>
          <a:off x="7588250" y="6765925"/>
          <a:ext cx="4883150" cy="2908300"/>
        </a:xfrm>
        <a:prstGeom prst="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825500</xdr:colOff>
      <xdr:row>26</xdr:row>
      <xdr:rowOff>165100</xdr:rowOff>
    </xdr:from>
    <xdr:to>
      <xdr:col>19</xdr:col>
      <xdr:colOff>127000</xdr:colOff>
      <xdr:row>38</xdr:row>
      <xdr:rowOff>101600</xdr:rowOff>
    </xdr:to>
    <xdr:sp macro="" textlink="">
      <xdr:nvSpPr>
        <xdr:cNvPr id="3" name="正方形/長方形 2"/>
        <xdr:cNvSpPr/>
      </xdr:nvSpPr>
      <xdr:spPr>
        <a:xfrm>
          <a:off x="7588250" y="6765925"/>
          <a:ext cx="4883150" cy="2908300"/>
        </a:xfrm>
        <a:prstGeom prst="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D14"/>
  <sheetViews>
    <sheetView zoomScale="85" zoomScaleNormal="85" workbookViewId="0">
      <selection activeCell="C23" sqref="C23"/>
    </sheetView>
  </sheetViews>
  <sheetFormatPr defaultRowHeight="13.5" x14ac:dyDescent="0.15"/>
  <cols>
    <col min="1" max="9" width="9.625" customWidth="1"/>
  </cols>
  <sheetData>
    <row r="14" spans="4:4" ht="42" x14ac:dyDescent="0.15">
      <c r="D14" s="1" t="s">
        <v>0</v>
      </c>
    </row>
  </sheetData>
  <phoneticPr fontId="4"/>
  <printOptions verticalCentered="1"/>
  <pageMargins left="1.5748031496062993" right="0.59055118110236227" top="0.78740157480314965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</sheetPr>
  <dimension ref="A1:N35"/>
  <sheetViews>
    <sheetView view="pageBreakPreview" zoomScale="75" zoomScaleNormal="80" zoomScaleSheetLayoutView="75" workbookViewId="0">
      <pane xSplit="6" ySplit="6" topLeftCell="G7" activePane="bottomRight" state="frozen"/>
      <selection activeCell="C23" sqref="C23"/>
      <selection pane="topRight" activeCell="C23" sqref="C23"/>
      <selection pane="bottomLeft" activeCell="C23" sqref="C23"/>
      <selection pane="bottomRight" activeCell="X11" sqref="X11"/>
    </sheetView>
  </sheetViews>
  <sheetFormatPr defaultRowHeight="13.5" x14ac:dyDescent="0.15"/>
  <cols>
    <col min="1" max="1" width="4.625" customWidth="1"/>
    <col min="2" max="2" width="11.125" customWidth="1"/>
    <col min="3" max="3" width="5.625" customWidth="1"/>
    <col min="4" max="4" width="3.125" customWidth="1"/>
    <col min="5" max="5" width="5.625" customWidth="1"/>
    <col min="6" max="6" width="3.125" customWidth="1"/>
    <col min="7" max="7" width="9.125" bestFit="1" customWidth="1"/>
    <col min="8" max="8" width="14.625" customWidth="1"/>
    <col min="9" max="11" width="10.625" customWidth="1"/>
    <col min="12" max="13" width="8.625" customWidth="1"/>
    <col min="14" max="14" width="5.5" bestFit="1" customWidth="1"/>
  </cols>
  <sheetData>
    <row r="1" spans="1:14" ht="24.95" customHeight="1" x14ac:dyDescent="0.15">
      <c r="A1" t="s">
        <v>205</v>
      </c>
    </row>
    <row r="2" spans="1:14" ht="21" customHeight="1" x14ac:dyDescent="0.15">
      <c r="A2" s="404" t="s">
        <v>155</v>
      </c>
      <c r="B2" s="404"/>
      <c r="C2" s="404"/>
      <c r="D2" s="404"/>
      <c r="E2" s="404"/>
      <c r="F2" s="413"/>
      <c r="G2" s="406" t="s">
        <v>78</v>
      </c>
      <c r="H2" s="402" t="s">
        <v>185</v>
      </c>
      <c r="I2" s="12" t="s">
        <v>187</v>
      </c>
      <c r="J2" s="13"/>
      <c r="K2" s="13"/>
      <c r="L2" s="13"/>
      <c r="M2" s="13"/>
      <c r="N2" s="8"/>
    </row>
    <row r="3" spans="1:14" ht="5.0999999999999996" customHeight="1" x14ac:dyDescent="0.15">
      <c r="A3" s="416"/>
      <c r="B3" s="416"/>
      <c r="C3" s="416"/>
      <c r="D3" s="416"/>
      <c r="E3" s="416"/>
      <c r="F3" s="417"/>
      <c r="G3" s="421"/>
      <c r="H3" s="418"/>
      <c r="I3" s="409" t="s">
        <v>186</v>
      </c>
      <c r="J3" s="4"/>
      <c r="K3" s="4"/>
      <c r="L3" s="4"/>
      <c r="M3" s="4"/>
      <c r="N3" s="54"/>
    </row>
    <row r="4" spans="1:14" ht="13.5" customHeight="1" x14ac:dyDescent="0.15">
      <c r="A4" s="420"/>
      <c r="B4" s="420"/>
      <c r="C4" s="420"/>
      <c r="D4" s="420"/>
      <c r="E4" s="420"/>
      <c r="F4" s="417"/>
      <c r="G4" s="421"/>
      <c r="H4" s="418"/>
      <c r="I4" s="422"/>
      <c r="J4" s="43" t="s">
        <v>139</v>
      </c>
      <c r="K4" s="45"/>
      <c r="L4" s="406" t="s">
        <v>140</v>
      </c>
      <c r="M4" s="409" t="s">
        <v>10</v>
      </c>
      <c r="N4" s="54"/>
    </row>
    <row r="5" spans="1:14" ht="13.5" customHeight="1" x14ac:dyDescent="0.15">
      <c r="A5" s="405"/>
      <c r="B5" s="405"/>
      <c r="C5" s="405"/>
      <c r="D5" s="405"/>
      <c r="E5" s="405"/>
      <c r="F5" s="414"/>
      <c r="G5" s="407"/>
      <c r="H5" s="403"/>
      <c r="I5" s="410"/>
      <c r="J5" s="7" t="s">
        <v>141</v>
      </c>
      <c r="K5" s="7" t="s">
        <v>142</v>
      </c>
      <c r="L5" s="423"/>
      <c r="M5" s="419"/>
      <c r="N5" s="48" t="s">
        <v>22</v>
      </c>
    </row>
    <row r="6" spans="1:14" ht="27.95" customHeight="1" x14ac:dyDescent="0.15">
      <c r="B6" t="s">
        <v>25</v>
      </c>
      <c r="F6" s="9"/>
      <c r="G6" s="339">
        <v>195</v>
      </c>
      <c r="H6" s="340">
        <v>4326156</v>
      </c>
      <c r="I6" s="340">
        <v>107681</v>
      </c>
      <c r="J6" s="340">
        <v>58912</v>
      </c>
      <c r="K6" s="340">
        <v>45228</v>
      </c>
      <c r="L6" s="340">
        <v>3499</v>
      </c>
      <c r="M6" s="341">
        <v>42</v>
      </c>
      <c r="N6" s="19" t="s">
        <v>69</v>
      </c>
    </row>
    <row r="7" spans="1:14" ht="27.95" customHeight="1" x14ac:dyDescent="0.15">
      <c r="A7">
        <v>9</v>
      </c>
      <c r="B7" t="s">
        <v>26</v>
      </c>
      <c r="F7" s="22"/>
      <c r="G7" s="342">
        <v>10</v>
      </c>
      <c r="H7" s="277">
        <v>14150</v>
      </c>
      <c r="I7" s="277">
        <v>3707</v>
      </c>
      <c r="J7" s="277">
        <v>36</v>
      </c>
      <c r="K7" s="277">
        <v>272</v>
      </c>
      <c r="L7" s="277">
        <v>3399</v>
      </c>
      <c r="M7" s="343" t="s">
        <v>147</v>
      </c>
      <c r="N7" s="19">
        <v>9</v>
      </c>
    </row>
    <row r="8" spans="1:14" ht="27.95" customHeight="1" x14ac:dyDescent="0.15">
      <c r="A8">
        <v>10</v>
      </c>
      <c r="B8" t="s">
        <v>27</v>
      </c>
      <c r="F8" s="22"/>
      <c r="G8" s="272" t="s">
        <v>169</v>
      </c>
      <c r="H8" s="272" t="s">
        <v>147</v>
      </c>
      <c r="I8" s="272" t="s">
        <v>147</v>
      </c>
      <c r="J8" s="272" t="s">
        <v>147</v>
      </c>
      <c r="K8" s="272" t="s">
        <v>147</v>
      </c>
      <c r="L8" s="272" t="s">
        <v>147</v>
      </c>
      <c r="M8" s="272" t="s">
        <v>147</v>
      </c>
      <c r="N8" s="19">
        <v>10</v>
      </c>
    </row>
    <row r="9" spans="1:14" ht="27.95" customHeight="1" x14ac:dyDescent="0.15">
      <c r="A9">
        <v>11</v>
      </c>
      <c r="B9" t="s">
        <v>28</v>
      </c>
      <c r="F9" s="22"/>
      <c r="G9" s="272" t="s">
        <v>169</v>
      </c>
      <c r="H9" s="272" t="s">
        <v>147</v>
      </c>
      <c r="I9" s="272" t="s">
        <v>147</v>
      </c>
      <c r="J9" s="272" t="s">
        <v>147</v>
      </c>
      <c r="K9" s="272" t="s">
        <v>147</v>
      </c>
      <c r="L9" s="272" t="s">
        <v>147</v>
      </c>
      <c r="M9" s="272" t="s">
        <v>147</v>
      </c>
      <c r="N9" s="19">
        <v>11</v>
      </c>
    </row>
    <row r="10" spans="1:14" ht="27.95" customHeight="1" x14ac:dyDescent="0.15">
      <c r="A10">
        <v>12</v>
      </c>
      <c r="B10" t="s">
        <v>29</v>
      </c>
      <c r="F10" s="22"/>
      <c r="G10" s="267">
        <v>1</v>
      </c>
      <c r="H10" s="178" t="s">
        <v>338</v>
      </c>
      <c r="I10" s="178" t="s">
        <v>338</v>
      </c>
      <c r="J10" s="272" t="s">
        <v>147</v>
      </c>
      <c r="K10" s="178" t="s">
        <v>338</v>
      </c>
      <c r="L10" s="272" t="s">
        <v>147</v>
      </c>
      <c r="M10" s="272" t="s">
        <v>147</v>
      </c>
      <c r="N10" s="19">
        <v>12</v>
      </c>
    </row>
    <row r="11" spans="1:14" ht="27.95" customHeight="1" x14ac:dyDescent="0.15">
      <c r="A11">
        <v>13</v>
      </c>
      <c r="B11" t="s">
        <v>30</v>
      </c>
      <c r="F11" s="22"/>
      <c r="G11" s="267">
        <v>1</v>
      </c>
      <c r="H11" s="178" t="s">
        <v>338</v>
      </c>
      <c r="I11" s="178" t="s">
        <v>338</v>
      </c>
      <c r="J11" s="272" t="s">
        <v>147</v>
      </c>
      <c r="K11" s="178" t="s">
        <v>338</v>
      </c>
      <c r="L11" s="272" t="s">
        <v>147</v>
      </c>
      <c r="M11" s="272" t="s">
        <v>147</v>
      </c>
      <c r="N11" s="19">
        <v>13</v>
      </c>
    </row>
    <row r="12" spans="1:14" ht="27.95" customHeight="1" x14ac:dyDescent="0.15">
      <c r="A12">
        <v>14</v>
      </c>
      <c r="B12" t="s">
        <v>31</v>
      </c>
      <c r="F12" s="22"/>
      <c r="G12" s="267">
        <v>5</v>
      </c>
      <c r="H12" s="267">
        <v>226661</v>
      </c>
      <c r="I12" s="267">
        <v>8499</v>
      </c>
      <c r="J12" s="267">
        <v>8425</v>
      </c>
      <c r="K12" s="267">
        <v>74</v>
      </c>
      <c r="L12" s="272" t="s">
        <v>147</v>
      </c>
      <c r="M12" s="272" t="s">
        <v>147</v>
      </c>
      <c r="N12" s="19">
        <v>14</v>
      </c>
    </row>
    <row r="13" spans="1:14" ht="27.95" customHeight="1" x14ac:dyDescent="0.15">
      <c r="A13">
        <v>15</v>
      </c>
      <c r="B13" t="s">
        <v>32</v>
      </c>
      <c r="F13" s="22"/>
      <c r="G13" s="267">
        <v>6</v>
      </c>
      <c r="H13" s="267">
        <v>14972</v>
      </c>
      <c r="I13" s="267">
        <v>19</v>
      </c>
      <c r="J13" s="267">
        <v>3</v>
      </c>
      <c r="K13" s="267">
        <v>16</v>
      </c>
      <c r="L13" s="272" t="s">
        <v>147</v>
      </c>
      <c r="M13" s="272" t="s">
        <v>147</v>
      </c>
      <c r="N13" s="19">
        <v>15</v>
      </c>
    </row>
    <row r="14" spans="1:14" ht="27.95" customHeight="1" x14ac:dyDescent="0.15">
      <c r="A14">
        <v>16</v>
      </c>
      <c r="B14" t="s">
        <v>33</v>
      </c>
      <c r="F14" s="22"/>
      <c r="G14" s="267">
        <v>23</v>
      </c>
      <c r="H14" s="267">
        <v>631823</v>
      </c>
      <c r="I14" s="267">
        <v>21117</v>
      </c>
      <c r="J14" s="267">
        <v>17329</v>
      </c>
      <c r="K14" s="267">
        <v>3788</v>
      </c>
      <c r="L14" s="272" t="s">
        <v>147</v>
      </c>
      <c r="M14" s="272" t="s">
        <v>147</v>
      </c>
      <c r="N14" s="19">
        <v>16</v>
      </c>
    </row>
    <row r="15" spans="1:14" ht="27.95" customHeight="1" x14ac:dyDescent="0.15">
      <c r="A15">
        <v>17</v>
      </c>
      <c r="B15" t="s">
        <v>34</v>
      </c>
      <c r="F15" s="22"/>
      <c r="G15" s="272" t="s">
        <v>169</v>
      </c>
      <c r="H15" s="272" t="s">
        <v>147</v>
      </c>
      <c r="I15" s="272" t="s">
        <v>147</v>
      </c>
      <c r="J15" s="272" t="s">
        <v>147</v>
      </c>
      <c r="K15" s="272" t="s">
        <v>147</v>
      </c>
      <c r="L15" s="272" t="s">
        <v>147</v>
      </c>
      <c r="M15" s="272" t="s">
        <v>147</v>
      </c>
      <c r="N15" s="19">
        <v>17</v>
      </c>
    </row>
    <row r="16" spans="1:14" ht="27.95" customHeight="1" x14ac:dyDescent="0.15">
      <c r="A16">
        <v>18</v>
      </c>
      <c r="B16" t="s">
        <v>35</v>
      </c>
      <c r="F16" s="22"/>
      <c r="G16" s="267">
        <v>6</v>
      </c>
      <c r="H16" s="267">
        <v>98344</v>
      </c>
      <c r="I16" s="267">
        <v>790</v>
      </c>
      <c r="J16" s="267">
        <v>723</v>
      </c>
      <c r="K16" s="267">
        <v>67</v>
      </c>
      <c r="L16" s="272" t="s">
        <v>147</v>
      </c>
      <c r="M16" s="272" t="s">
        <v>147</v>
      </c>
      <c r="N16" s="19">
        <v>18</v>
      </c>
    </row>
    <row r="17" spans="1:14" ht="27.95" customHeight="1" x14ac:dyDescent="0.15">
      <c r="A17">
        <v>19</v>
      </c>
      <c r="B17" t="s">
        <v>36</v>
      </c>
      <c r="F17" s="22"/>
      <c r="G17" s="272" t="s">
        <v>169</v>
      </c>
      <c r="H17" s="272" t="s">
        <v>147</v>
      </c>
      <c r="I17" s="272" t="s">
        <v>147</v>
      </c>
      <c r="J17" s="272" t="s">
        <v>147</v>
      </c>
      <c r="K17" s="272" t="s">
        <v>147</v>
      </c>
      <c r="L17" s="272" t="s">
        <v>147</v>
      </c>
      <c r="M17" s="272" t="s">
        <v>147</v>
      </c>
      <c r="N17" s="19">
        <v>19</v>
      </c>
    </row>
    <row r="18" spans="1:14" ht="27.95" customHeight="1" x14ac:dyDescent="0.15">
      <c r="A18">
        <v>20</v>
      </c>
      <c r="B18" t="s">
        <v>37</v>
      </c>
      <c r="F18" s="22"/>
      <c r="G18" s="272" t="s">
        <v>169</v>
      </c>
      <c r="H18" s="272" t="s">
        <v>147</v>
      </c>
      <c r="I18" s="272" t="s">
        <v>147</v>
      </c>
      <c r="J18" s="272" t="s">
        <v>147</v>
      </c>
      <c r="K18" s="272" t="s">
        <v>147</v>
      </c>
      <c r="L18" s="272" t="s">
        <v>147</v>
      </c>
      <c r="M18" s="272" t="s">
        <v>147</v>
      </c>
      <c r="N18" s="19">
        <v>20</v>
      </c>
    </row>
    <row r="19" spans="1:14" ht="27.95" customHeight="1" x14ac:dyDescent="0.15">
      <c r="A19">
        <v>21</v>
      </c>
      <c r="B19" t="s">
        <v>38</v>
      </c>
      <c r="F19" s="22"/>
      <c r="G19" s="267">
        <v>11</v>
      </c>
      <c r="H19" s="267">
        <v>249232</v>
      </c>
      <c r="I19" s="267">
        <v>1449</v>
      </c>
      <c r="J19" s="267">
        <v>1079</v>
      </c>
      <c r="K19" s="267">
        <v>330</v>
      </c>
      <c r="L19" s="272" t="s">
        <v>147</v>
      </c>
      <c r="M19" s="267">
        <v>40</v>
      </c>
      <c r="N19" s="19">
        <v>21</v>
      </c>
    </row>
    <row r="20" spans="1:14" ht="27.95" customHeight="1" x14ac:dyDescent="0.15">
      <c r="A20">
        <v>22</v>
      </c>
      <c r="B20" t="s">
        <v>39</v>
      </c>
      <c r="F20" s="22"/>
      <c r="G20" s="267">
        <v>22</v>
      </c>
      <c r="H20" s="267">
        <v>1481218</v>
      </c>
      <c r="I20" s="267">
        <v>24180</v>
      </c>
      <c r="J20" s="267">
        <v>22397</v>
      </c>
      <c r="K20" s="267">
        <v>1694</v>
      </c>
      <c r="L20" s="267">
        <v>89</v>
      </c>
      <c r="M20" s="272" t="s">
        <v>147</v>
      </c>
      <c r="N20" s="19">
        <v>22</v>
      </c>
    </row>
    <row r="21" spans="1:14" ht="27.95" customHeight="1" x14ac:dyDescent="0.15">
      <c r="A21">
        <v>23</v>
      </c>
      <c r="B21" t="s">
        <v>40</v>
      </c>
      <c r="F21" s="22"/>
      <c r="G21" s="267">
        <v>6</v>
      </c>
      <c r="H21" s="267">
        <v>264515</v>
      </c>
      <c r="I21" s="267">
        <v>6652</v>
      </c>
      <c r="J21" s="267">
        <v>5277</v>
      </c>
      <c r="K21" s="267">
        <v>1375</v>
      </c>
      <c r="L21" s="272" t="s">
        <v>147</v>
      </c>
      <c r="M21" s="272" t="s">
        <v>147</v>
      </c>
      <c r="N21" s="19">
        <v>23</v>
      </c>
    </row>
    <row r="22" spans="1:14" ht="27.95" customHeight="1" x14ac:dyDescent="0.15">
      <c r="A22">
        <v>24</v>
      </c>
      <c r="B22" t="s">
        <v>41</v>
      </c>
      <c r="F22" s="22"/>
      <c r="G22" s="267">
        <v>30</v>
      </c>
      <c r="H22" s="267">
        <v>325742</v>
      </c>
      <c r="I22" s="267">
        <v>1329</v>
      </c>
      <c r="J22" s="267">
        <v>754</v>
      </c>
      <c r="K22" s="267">
        <v>575</v>
      </c>
      <c r="L22" s="272" t="s">
        <v>147</v>
      </c>
      <c r="M22" s="272" t="s">
        <v>147</v>
      </c>
      <c r="N22" s="19">
        <v>24</v>
      </c>
    </row>
    <row r="23" spans="1:14" ht="27.95" customHeight="1" x14ac:dyDescent="0.15">
      <c r="A23">
        <v>25</v>
      </c>
      <c r="B23" t="s">
        <v>42</v>
      </c>
      <c r="F23" s="22"/>
      <c r="G23" s="267">
        <v>13</v>
      </c>
      <c r="H23" s="267">
        <v>152869</v>
      </c>
      <c r="I23" s="267">
        <v>34928</v>
      </c>
      <c r="J23" s="267">
        <v>123</v>
      </c>
      <c r="K23" s="267">
        <v>34805</v>
      </c>
      <c r="L23" s="272" t="s">
        <v>147</v>
      </c>
      <c r="M23" s="272" t="s">
        <v>147</v>
      </c>
      <c r="N23" s="19">
        <v>25</v>
      </c>
    </row>
    <row r="24" spans="1:14" ht="27.95" customHeight="1" x14ac:dyDescent="0.15">
      <c r="A24">
        <v>26</v>
      </c>
      <c r="B24" t="s">
        <v>43</v>
      </c>
      <c r="F24" s="22"/>
      <c r="G24" s="267">
        <v>20</v>
      </c>
      <c r="H24" s="267">
        <v>205605</v>
      </c>
      <c r="I24" s="267">
        <v>233</v>
      </c>
      <c r="J24" s="267">
        <v>86</v>
      </c>
      <c r="K24" s="267">
        <v>145</v>
      </c>
      <c r="L24" s="267">
        <v>1</v>
      </c>
      <c r="M24" s="267">
        <v>1</v>
      </c>
      <c r="N24" s="19">
        <v>26</v>
      </c>
    </row>
    <row r="25" spans="1:14" ht="27.95" customHeight="1" x14ac:dyDescent="0.15">
      <c r="A25">
        <v>27</v>
      </c>
      <c r="B25" t="s">
        <v>44</v>
      </c>
      <c r="F25" s="22"/>
      <c r="G25" s="267">
        <v>6</v>
      </c>
      <c r="H25" s="267">
        <v>7925</v>
      </c>
      <c r="I25" s="267">
        <v>76</v>
      </c>
      <c r="J25" s="272" t="s">
        <v>147</v>
      </c>
      <c r="K25" s="267">
        <v>76</v>
      </c>
      <c r="L25" s="272" t="s">
        <v>147</v>
      </c>
      <c r="M25" s="272" t="s">
        <v>147</v>
      </c>
      <c r="N25" s="19">
        <v>27</v>
      </c>
    </row>
    <row r="26" spans="1:14" ht="27.95" customHeight="1" x14ac:dyDescent="0.15">
      <c r="A26">
        <v>28</v>
      </c>
      <c r="B26" t="s">
        <v>45</v>
      </c>
      <c r="F26" s="22"/>
      <c r="G26" s="267">
        <v>9</v>
      </c>
      <c r="H26" s="267">
        <v>27559</v>
      </c>
      <c r="I26" s="267">
        <v>228</v>
      </c>
      <c r="J26" s="267">
        <v>99</v>
      </c>
      <c r="K26" s="267">
        <v>129</v>
      </c>
      <c r="L26" s="272" t="s">
        <v>147</v>
      </c>
      <c r="M26" s="272" t="s">
        <v>147</v>
      </c>
      <c r="N26" s="19">
        <v>28</v>
      </c>
    </row>
    <row r="27" spans="1:14" ht="27.95" customHeight="1" x14ac:dyDescent="0.15">
      <c r="A27">
        <v>29</v>
      </c>
      <c r="B27" t="s">
        <v>46</v>
      </c>
      <c r="F27" s="22"/>
      <c r="G27" s="267">
        <v>12</v>
      </c>
      <c r="H27" s="267">
        <v>269182</v>
      </c>
      <c r="I27" s="267">
        <v>2236</v>
      </c>
      <c r="J27" s="267">
        <v>1271</v>
      </c>
      <c r="K27" s="267">
        <v>964</v>
      </c>
      <c r="L27" s="267">
        <v>0</v>
      </c>
      <c r="M27" s="267">
        <v>1</v>
      </c>
      <c r="N27" s="19">
        <v>29</v>
      </c>
    </row>
    <row r="28" spans="1:14" ht="27.95" customHeight="1" x14ac:dyDescent="0.15">
      <c r="A28">
        <v>30</v>
      </c>
      <c r="B28" t="s">
        <v>47</v>
      </c>
      <c r="F28" s="22"/>
      <c r="G28" s="267">
        <v>3</v>
      </c>
      <c r="H28" s="267">
        <v>152508</v>
      </c>
      <c r="I28" s="267">
        <v>653</v>
      </c>
      <c r="J28" s="267">
        <v>464</v>
      </c>
      <c r="K28" s="267">
        <v>189</v>
      </c>
      <c r="L28" s="272" t="s">
        <v>147</v>
      </c>
      <c r="M28" s="272" t="s">
        <v>147</v>
      </c>
      <c r="N28" s="19">
        <v>30</v>
      </c>
    </row>
    <row r="29" spans="1:14" ht="27.95" customHeight="1" x14ac:dyDescent="0.15">
      <c r="A29">
        <v>31</v>
      </c>
      <c r="B29" t="s">
        <v>48</v>
      </c>
      <c r="F29" s="22"/>
      <c r="G29" s="267">
        <v>9</v>
      </c>
      <c r="H29" s="267">
        <v>191874</v>
      </c>
      <c r="I29" s="267">
        <v>1519</v>
      </c>
      <c r="J29" s="267">
        <v>846</v>
      </c>
      <c r="K29" s="267">
        <v>663</v>
      </c>
      <c r="L29" s="267">
        <v>10</v>
      </c>
      <c r="M29" s="272" t="s">
        <v>147</v>
      </c>
      <c r="N29" s="19">
        <v>31</v>
      </c>
    </row>
    <row r="30" spans="1:14" ht="27.95" customHeight="1" thickBot="1" x14ac:dyDescent="0.2">
      <c r="A30" s="26">
        <v>32</v>
      </c>
      <c r="B30" s="26" t="s">
        <v>49</v>
      </c>
      <c r="C30" s="26"/>
      <c r="D30" s="26"/>
      <c r="E30" s="26"/>
      <c r="F30" s="27"/>
      <c r="G30" s="269">
        <v>2</v>
      </c>
      <c r="H30" s="330">
        <v>11977</v>
      </c>
      <c r="I30" s="328">
        <v>66</v>
      </c>
      <c r="J30" s="337" t="s">
        <v>147</v>
      </c>
      <c r="K30" s="328">
        <v>66</v>
      </c>
      <c r="L30" s="338" t="s">
        <v>147</v>
      </c>
      <c r="M30" s="338" t="s">
        <v>147</v>
      </c>
      <c r="N30" s="29">
        <v>32</v>
      </c>
    </row>
    <row r="31" spans="1:14" ht="27.95" customHeight="1" thickTop="1" x14ac:dyDescent="0.15">
      <c r="B31" s="53" t="s">
        <v>52</v>
      </c>
      <c r="C31">
        <v>30</v>
      </c>
      <c r="D31" t="s">
        <v>50</v>
      </c>
      <c r="E31">
        <v>49</v>
      </c>
      <c r="F31" s="22" t="s">
        <v>51</v>
      </c>
      <c r="G31" s="268">
        <v>71</v>
      </c>
      <c r="H31" s="268">
        <v>375155</v>
      </c>
      <c r="I31" s="267">
        <v>6824</v>
      </c>
      <c r="J31" s="267">
        <v>1234</v>
      </c>
      <c r="K31" s="267">
        <v>2503</v>
      </c>
      <c r="L31" s="267">
        <v>3085</v>
      </c>
      <c r="M31" s="267">
        <v>2</v>
      </c>
      <c r="N31" s="19" t="s">
        <v>64</v>
      </c>
    </row>
    <row r="32" spans="1:14" ht="27.95" customHeight="1" x14ac:dyDescent="0.15">
      <c r="B32" s="114" t="s">
        <v>53</v>
      </c>
      <c r="C32">
        <v>50</v>
      </c>
      <c r="D32" t="s">
        <v>50</v>
      </c>
      <c r="E32">
        <v>99</v>
      </c>
      <c r="F32" s="22" t="s">
        <v>51</v>
      </c>
      <c r="G32" s="268">
        <v>60</v>
      </c>
      <c r="H32" s="268">
        <v>380879</v>
      </c>
      <c r="I32" s="267">
        <v>4395</v>
      </c>
      <c r="J32" s="267">
        <v>1931</v>
      </c>
      <c r="K32" s="267">
        <v>2424</v>
      </c>
      <c r="L32" s="272" t="s">
        <v>147</v>
      </c>
      <c r="M32" s="267">
        <v>40</v>
      </c>
      <c r="N32" s="19" t="s">
        <v>65</v>
      </c>
    </row>
    <row r="33" spans="1:14" ht="27.95" customHeight="1" x14ac:dyDescent="0.15">
      <c r="B33" s="114" t="s">
        <v>54</v>
      </c>
      <c r="C33">
        <v>100</v>
      </c>
      <c r="D33" t="s">
        <v>50</v>
      </c>
      <c r="E33">
        <v>299</v>
      </c>
      <c r="F33" s="22" t="s">
        <v>51</v>
      </c>
      <c r="G33" s="268">
        <v>49</v>
      </c>
      <c r="H33" s="268">
        <v>1502318</v>
      </c>
      <c r="I33" s="267">
        <v>27336</v>
      </c>
      <c r="J33" s="267">
        <v>22705</v>
      </c>
      <c r="K33" s="267">
        <v>4227</v>
      </c>
      <c r="L33" s="267">
        <v>404</v>
      </c>
      <c r="M33" s="272" t="s">
        <v>147</v>
      </c>
      <c r="N33" s="19" t="s">
        <v>66</v>
      </c>
    </row>
    <row r="34" spans="1:14" ht="27.95" customHeight="1" x14ac:dyDescent="0.15">
      <c r="B34" s="114" t="s">
        <v>55</v>
      </c>
      <c r="C34">
        <v>300</v>
      </c>
      <c r="D34" t="s">
        <v>50</v>
      </c>
      <c r="E34">
        <v>499</v>
      </c>
      <c r="F34" s="22" t="s">
        <v>51</v>
      </c>
      <c r="G34" s="268">
        <v>5</v>
      </c>
      <c r="H34" s="268">
        <v>545062</v>
      </c>
      <c r="I34" s="267">
        <v>10479</v>
      </c>
      <c r="J34" s="267">
        <v>10255</v>
      </c>
      <c r="K34" s="267">
        <v>224</v>
      </c>
      <c r="L34" s="272" t="s">
        <v>147</v>
      </c>
      <c r="M34" s="272" t="s">
        <v>147</v>
      </c>
      <c r="N34" s="19" t="s">
        <v>67</v>
      </c>
    </row>
    <row r="35" spans="1:14" ht="27.95" customHeight="1" x14ac:dyDescent="0.15">
      <c r="A35" s="5"/>
      <c r="B35" s="115" t="s">
        <v>56</v>
      </c>
      <c r="C35" s="5">
        <v>500</v>
      </c>
      <c r="D35" s="5" t="s">
        <v>57</v>
      </c>
      <c r="E35" s="5"/>
      <c r="F35" s="23"/>
      <c r="G35" s="270">
        <v>10</v>
      </c>
      <c r="H35" s="271">
        <v>1522742</v>
      </c>
      <c r="I35" s="335">
        <v>58647</v>
      </c>
      <c r="J35" s="335">
        <v>22787</v>
      </c>
      <c r="K35" s="335">
        <v>35850</v>
      </c>
      <c r="L35" s="335">
        <v>10</v>
      </c>
      <c r="M35" s="336" t="s">
        <v>147</v>
      </c>
      <c r="N35" s="25" t="s">
        <v>68</v>
      </c>
    </row>
  </sheetData>
  <mergeCells count="6">
    <mergeCell ref="M4:M5"/>
    <mergeCell ref="A2:F5"/>
    <mergeCell ref="G2:G5"/>
    <mergeCell ref="H2:H5"/>
    <mergeCell ref="I3:I5"/>
    <mergeCell ref="L4:L5"/>
  </mergeCells>
  <phoneticPr fontId="4"/>
  <printOptions verticalCentered="1"/>
  <pageMargins left="0.78740157480314965" right="0.59055118110236227" top="0.59055118110236227" bottom="0.59055118110236227" header="0.51181102362204722" footer="0.19685039370078741"/>
  <pageSetup paperSize="9" scale="80" firstPageNumber="38" fitToWidth="2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44"/>
  <sheetViews>
    <sheetView zoomScale="85" zoomScaleNormal="85" workbookViewId="0">
      <selection activeCell="P36" sqref="P36"/>
    </sheetView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6.625" customWidth="1"/>
    <col min="8" max="10" width="7" customWidth="1"/>
    <col min="11" max="15" width="6.375" customWidth="1"/>
    <col min="16" max="18" width="6.125" customWidth="1"/>
    <col min="19" max="24" width="7.625" customWidth="1"/>
    <col min="25" max="27" width="7.125" customWidth="1"/>
    <col min="28" max="28" width="5.5" customWidth="1"/>
  </cols>
  <sheetData>
    <row r="1" spans="1:28" ht="24.95" customHeight="1" x14ac:dyDescent="0.15">
      <c r="A1" t="s">
        <v>1</v>
      </c>
      <c r="C1" t="s">
        <v>2</v>
      </c>
    </row>
    <row r="2" spans="1:28" ht="21" customHeight="1" x14ac:dyDescent="0.15">
      <c r="A2" s="404" t="s">
        <v>3</v>
      </c>
      <c r="B2" s="404"/>
      <c r="C2" s="404"/>
      <c r="D2" s="404"/>
      <c r="E2" s="404"/>
      <c r="F2" s="413"/>
      <c r="G2" s="424" t="s">
        <v>4</v>
      </c>
      <c r="H2" s="12"/>
      <c r="I2" s="15" t="s">
        <v>5</v>
      </c>
      <c r="J2" s="14"/>
      <c r="K2" s="12"/>
      <c r="L2" s="13"/>
      <c r="M2" s="13"/>
      <c r="N2" s="13"/>
      <c r="O2" s="16" t="s">
        <v>6</v>
      </c>
      <c r="P2" s="13" t="s">
        <v>152</v>
      </c>
      <c r="Q2" s="13"/>
      <c r="R2" s="14"/>
      <c r="S2" s="12" t="s">
        <v>7</v>
      </c>
      <c r="T2" s="13"/>
      <c r="U2" s="13"/>
      <c r="V2" s="13"/>
      <c r="W2" s="13"/>
      <c r="X2" s="13"/>
      <c r="Y2" s="13"/>
      <c r="Z2" s="13"/>
      <c r="AA2" s="14"/>
      <c r="AB2" s="3"/>
    </row>
    <row r="3" spans="1:28" ht="21" customHeight="1" x14ac:dyDescent="0.15">
      <c r="A3" s="416"/>
      <c r="B3" s="416"/>
      <c r="C3" s="416"/>
      <c r="D3" s="416"/>
      <c r="E3" s="416"/>
      <c r="F3" s="417"/>
      <c r="G3" s="425"/>
      <c r="H3" s="406" t="s">
        <v>8</v>
      </c>
      <c r="I3" s="406" t="s">
        <v>9</v>
      </c>
      <c r="J3" s="406" t="s">
        <v>10</v>
      </c>
      <c r="K3" s="406" t="s">
        <v>11</v>
      </c>
      <c r="L3" s="402" t="s">
        <v>12</v>
      </c>
      <c r="M3" s="402" t="s">
        <v>13</v>
      </c>
      <c r="N3" s="402" t="s">
        <v>14</v>
      </c>
      <c r="O3" s="402" t="s">
        <v>15</v>
      </c>
      <c r="P3" s="402" t="s">
        <v>16</v>
      </c>
      <c r="Q3" s="402" t="s">
        <v>17</v>
      </c>
      <c r="R3" s="402" t="s">
        <v>18</v>
      </c>
      <c r="S3" s="8" t="s">
        <v>19</v>
      </c>
      <c r="T3" s="3"/>
      <c r="U3" s="9"/>
      <c r="V3" s="8" t="s">
        <v>20</v>
      </c>
      <c r="W3" s="3"/>
      <c r="X3" s="9"/>
      <c r="Y3" s="8" t="s">
        <v>21</v>
      </c>
      <c r="Z3" s="3"/>
      <c r="AA3" s="9"/>
      <c r="AB3" s="17"/>
    </row>
    <row r="4" spans="1:28" ht="21" customHeight="1" x14ac:dyDescent="0.15">
      <c r="A4" s="405"/>
      <c r="B4" s="405"/>
      <c r="C4" s="405"/>
      <c r="D4" s="405"/>
      <c r="E4" s="405"/>
      <c r="F4" s="414"/>
      <c r="G4" s="408"/>
      <c r="H4" s="407"/>
      <c r="I4" s="407"/>
      <c r="J4" s="407"/>
      <c r="K4" s="407"/>
      <c r="L4" s="403"/>
      <c r="M4" s="403"/>
      <c r="N4" s="403"/>
      <c r="O4" s="403"/>
      <c r="P4" s="403"/>
      <c r="Q4" s="403"/>
      <c r="R4" s="403"/>
      <c r="S4" s="10"/>
      <c r="T4" s="7" t="s">
        <v>23</v>
      </c>
      <c r="U4" s="7" t="s">
        <v>24</v>
      </c>
      <c r="V4" s="10"/>
      <c r="W4" s="7" t="s">
        <v>23</v>
      </c>
      <c r="X4" s="7" t="s">
        <v>24</v>
      </c>
      <c r="Y4" s="10"/>
      <c r="Z4" s="7" t="s">
        <v>23</v>
      </c>
      <c r="AA4" s="7" t="s">
        <v>24</v>
      </c>
      <c r="AB4" s="17" t="s">
        <v>22</v>
      </c>
    </row>
    <row r="5" spans="1:28" ht="21" customHeight="1" x14ac:dyDescent="0.15">
      <c r="A5" s="4"/>
      <c r="B5" s="4" t="s">
        <v>25</v>
      </c>
      <c r="C5" s="4"/>
      <c r="D5" s="4"/>
      <c r="E5" s="4"/>
      <c r="F5" s="22"/>
      <c r="G5" s="2">
        <v>836</v>
      </c>
      <c r="H5" s="2">
        <v>750</v>
      </c>
      <c r="I5" s="2">
        <v>85</v>
      </c>
      <c r="J5" s="2">
        <v>1</v>
      </c>
      <c r="K5" s="2">
        <v>357</v>
      </c>
      <c r="L5" s="2">
        <v>197</v>
      </c>
      <c r="M5" s="2">
        <v>91</v>
      </c>
      <c r="N5" s="2">
        <v>70</v>
      </c>
      <c r="O5" s="2">
        <v>56</v>
      </c>
      <c r="P5" s="2">
        <v>48</v>
      </c>
      <c r="Q5" s="2">
        <v>6</v>
      </c>
      <c r="R5" s="2">
        <v>11</v>
      </c>
      <c r="S5" s="2">
        <v>34103</v>
      </c>
      <c r="T5" s="2">
        <v>27284</v>
      </c>
      <c r="U5" s="2">
        <v>6819</v>
      </c>
      <c r="V5" s="2">
        <v>33984</v>
      </c>
      <c r="W5" s="2">
        <v>27208</v>
      </c>
      <c r="X5" s="2">
        <v>6776</v>
      </c>
      <c r="Y5" s="2">
        <v>119</v>
      </c>
      <c r="Z5" s="2">
        <v>76</v>
      </c>
      <c r="AA5" s="2">
        <v>43</v>
      </c>
      <c r="AB5" s="18" t="s">
        <v>69</v>
      </c>
    </row>
    <row r="6" spans="1:28" ht="21" customHeight="1" x14ac:dyDescent="0.15">
      <c r="A6" s="4">
        <v>9</v>
      </c>
      <c r="B6" s="4" t="s">
        <v>26</v>
      </c>
      <c r="C6" s="4"/>
      <c r="D6" s="4"/>
      <c r="E6" s="4"/>
      <c r="F6" s="22"/>
      <c r="G6" s="2">
        <v>39</v>
      </c>
      <c r="H6" s="2">
        <v>36</v>
      </c>
      <c r="I6" s="2">
        <v>3</v>
      </c>
      <c r="J6" s="2">
        <v>0</v>
      </c>
      <c r="K6" s="2">
        <v>9</v>
      </c>
      <c r="L6" s="2">
        <v>11</v>
      </c>
      <c r="M6" s="2">
        <v>6</v>
      </c>
      <c r="N6" s="2">
        <v>5</v>
      </c>
      <c r="O6" s="2">
        <v>2</v>
      </c>
      <c r="P6" s="2">
        <v>6</v>
      </c>
      <c r="Q6" s="2">
        <v>0</v>
      </c>
      <c r="R6" s="2">
        <v>0</v>
      </c>
      <c r="S6" s="2">
        <v>1670</v>
      </c>
      <c r="T6" s="2">
        <v>743</v>
      </c>
      <c r="U6" s="2">
        <v>927</v>
      </c>
      <c r="V6" s="2">
        <v>1666</v>
      </c>
      <c r="W6" s="2">
        <v>740</v>
      </c>
      <c r="X6" s="2">
        <v>926</v>
      </c>
      <c r="Y6" s="2">
        <v>4</v>
      </c>
      <c r="Z6" s="2">
        <v>3</v>
      </c>
      <c r="AA6" s="2">
        <v>1</v>
      </c>
      <c r="AB6" s="19">
        <v>9</v>
      </c>
    </row>
    <row r="7" spans="1:28" ht="21" customHeight="1" x14ac:dyDescent="0.15">
      <c r="A7" s="4">
        <v>10</v>
      </c>
      <c r="B7" s="4" t="s">
        <v>27</v>
      </c>
      <c r="C7" s="4"/>
      <c r="D7" s="4"/>
      <c r="E7" s="4"/>
      <c r="F7" s="22"/>
      <c r="G7" s="2">
        <v>2</v>
      </c>
      <c r="H7" s="2">
        <v>2</v>
      </c>
      <c r="I7" s="2">
        <v>0</v>
      </c>
      <c r="J7" s="2">
        <v>0</v>
      </c>
      <c r="K7" s="2">
        <v>0</v>
      </c>
      <c r="L7" s="2">
        <v>2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22</v>
      </c>
      <c r="T7" s="2">
        <v>16</v>
      </c>
      <c r="U7" s="2">
        <v>6</v>
      </c>
      <c r="V7" s="2">
        <v>22</v>
      </c>
      <c r="W7" s="2">
        <v>16</v>
      </c>
      <c r="X7" s="2">
        <v>6</v>
      </c>
      <c r="Y7" s="2">
        <v>0</v>
      </c>
      <c r="Z7" s="2">
        <v>0</v>
      </c>
      <c r="AA7" s="2">
        <v>0</v>
      </c>
      <c r="AB7" s="19">
        <v>10</v>
      </c>
    </row>
    <row r="8" spans="1:28" ht="21" customHeight="1" x14ac:dyDescent="0.15">
      <c r="A8" s="4">
        <v>11</v>
      </c>
      <c r="B8" s="4" t="s">
        <v>28</v>
      </c>
      <c r="C8" s="4"/>
      <c r="D8" s="4"/>
      <c r="E8" s="4"/>
      <c r="F8" s="22"/>
      <c r="G8" s="2">
        <v>15</v>
      </c>
      <c r="H8" s="2">
        <v>8</v>
      </c>
      <c r="I8" s="2">
        <v>7</v>
      </c>
      <c r="J8" s="2">
        <v>0</v>
      </c>
      <c r="K8" s="2">
        <v>10</v>
      </c>
      <c r="L8" s="2">
        <v>3</v>
      </c>
      <c r="M8" s="2">
        <v>1</v>
      </c>
      <c r="N8" s="2">
        <v>1</v>
      </c>
      <c r="O8" s="2">
        <v>0</v>
      </c>
      <c r="P8" s="2">
        <v>0</v>
      </c>
      <c r="Q8" s="2">
        <v>0</v>
      </c>
      <c r="R8" s="2">
        <v>0</v>
      </c>
      <c r="S8" s="2">
        <v>149</v>
      </c>
      <c r="T8" s="2">
        <v>38</v>
      </c>
      <c r="U8" s="2">
        <v>111</v>
      </c>
      <c r="V8" s="2">
        <v>141</v>
      </c>
      <c r="W8" s="2">
        <v>36</v>
      </c>
      <c r="X8" s="2">
        <v>105</v>
      </c>
      <c r="Y8" s="2">
        <v>8</v>
      </c>
      <c r="Z8" s="2">
        <v>2</v>
      </c>
      <c r="AA8" s="2">
        <v>6</v>
      </c>
      <c r="AB8" s="19">
        <v>11</v>
      </c>
    </row>
    <row r="9" spans="1:28" ht="21" customHeight="1" x14ac:dyDescent="0.15">
      <c r="A9" s="4">
        <v>12</v>
      </c>
      <c r="B9" s="4" t="s">
        <v>29</v>
      </c>
      <c r="C9" s="4"/>
      <c r="D9" s="4"/>
      <c r="E9" s="4"/>
      <c r="F9" s="22"/>
      <c r="G9" s="2">
        <v>6</v>
      </c>
      <c r="H9" s="2">
        <v>6</v>
      </c>
      <c r="I9" s="2">
        <v>0</v>
      </c>
      <c r="J9" s="2">
        <v>0</v>
      </c>
      <c r="K9" s="2">
        <v>3</v>
      </c>
      <c r="L9" s="2">
        <v>1</v>
      </c>
      <c r="M9" s="2">
        <v>1</v>
      </c>
      <c r="N9" s="2">
        <v>1</v>
      </c>
      <c r="O9" s="2">
        <v>0</v>
      </c>
      <c r="P9" s="2">
        <v>0</v>
      </c>
      <c r="Q9" s="2">
        <v>0</v>
      </c>
      <c r="R9" s="2">
        <v>0</v>
      </c>
      <c r="S9" s="2">
        <v>85</v>
      </c>
      <c r="T9" s="2">
        <v>70</v>
      </c>
      <c r="U9" s="2">
        <v>15</v>
      </c>
      <c r="V9" s="2">
        <v>85</v>
      </c>
      <c r="W9" s="2">
        <v>70</v>
      </c>
      <c r="X9" s="2">
        <v>15</v>
      </c>
      <c r="Y9" s="2">
        <v>0</v>
      </c>
      <c r="Z9" s="2">
        <v>0</v>
      </c>
      <c r="AA9" s="2">
        <v>0</v>
      </c>
      <c r="AB9" s="19">
        <v>12</v>
      </c>
    </row>
    <row r="10" spans="1:28" ht="21" customHeight="1" x14ac:dyDescent="0.15">
      <c r="A10" s="4">
        <v>13</v>
      </c>
      <c r="B10" s="4" t="s">
        <v>30</v>
      </c>
      <c r="C10" s="4"/>
      <c r="D10" s="4"/>
      <c r="E10" s="4"/>
      <c r="F10" s="22"/>
      <c r="G10" s="2">
        <v>6</v>
      </c>
      <c r="H10" s="2">
        <v>5</v>
      </c>
      <c r="I10" s="2">
        <v>1</v>
      </c>
      <c r="J10" s="2">
        <v>0</v>
      </c>
      <c r="K10" s="2">
        <v>5</v>
      </c>
      <c r="L10" s="2">
        <v>0</v>
      </c>
      <c r="M10" s="2">
        <v>1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46</v>
      </c>
      <c r="T10" s="2">
        <v>37</v>
      </c>
      <c r="U10" s="2">
        <v>9</v>
      </c>
      <c r="V10" s="2">
        <v>45</v>
      </c>
      <c r="W10" s="2">
        <v>37</v>
      </c>
      <c r="X10" s="2">
        <v>8</v>
      </c>
      <c r="Y10" s="2">
        <v>1</v>
      </c>
      <c r="Z10" s="2">
        <v>0</v>
      </c>
      <c r="AA10" s="2">
        <v>1</v>
      </c>
      <c r="AB10" s="19">
        <v>13</v>
      </c>
    </row>
    <row r="11" spans="1:28" ht="21" customHeight="1" x14ac:dyDescent="0.15">
      <c r="A11" s="4">
        <v>14</v>
      </c>
      <c r="B11" s="4" t="s">
        <v>31</v>
      </c>
      <c r="C11" s="4"/>
      <c r="D11" s="4"/>
      <c r="E11" s="4"/>
      <c r="F11" s="22"/>
      <c r="G11" s="2">
        <v>27</v>
      </c>
      <c r="H11" s="2">
        <v>22</v>
      </c>
      <c r="I11" s="2">
        <v>5</v>
      </c>
      <c r="J11" s="2">
        <v>0</v>
      </c>
      <c r="K11" s="2">
        <v>12</v>
      </c>
      <c r="L11" s="2">
        <v>4</v>
      </c>
      <c r="M11" s="2">
        <v>4</v>
      </c>
      <c r="N11" s="2">
        <v>3</v>
      </c>
      <c r="O11" s="2">
        <v>1</v>
      </c>
      <c r="P11" s="2">
        <v>3</v>
      </c>
      <c r="Q11" s="2">
        <v>0</v>
      </c>
      <c r="R11" s="2">
        <v>0</v>
      </c>
      <c r="S11" s="2">
        <v>1038</v>
      </c>
      <c r="T11" s="2">
        <v>792</v>
      </c>
      <c r="U11" s="2">
        <v>246</v>
      </c>
      <c r="V11" s="2">
        <v>1032</v>
      </c>
      <c r="W11" s="2">
        <v>786</v>
      </c>
      <c r="X11" s="2">
        <v>246</v>
      </c>
      <c r="Y11" s="2">
        <v>6</v>
      </c>
      <c r="Z11" s="2">
        <v>6</v>
      </c>
      <c r="AA11" s="2">
        <v>0</v>
      </c>
      <c r="AB11" s="19">
        <v>14</v>
      </c>
    </row>
    <row r="12" spans="1:28" ht="21" customHeight="1" x14ac:dyDescent="0.15">
      <c r="A12" s="4">
        <v>15</v>
      </c>
      <c r="B12" s="4" t="s">
        <v>32</v>
      </c>
      <c r="C12" s="4"/>
      <c r="D12" s="4"/>
      <c r="E12" s="4"/>
      <c r="F12" s="22"/>
      <c r="G12" s="2">
        <v>18</v>
      </c>
      <c r="H12" s="2">
        <v>16</v>
      </c>
      <c r="I12" s="2">
        <v>2</v>
      </c>
      <c r="J12" s="2">
        <v>0</v>
      </c>
      <c r="K12" s="2">
        <v>7</v>
      </c>
      <c r="L12" s="2">
        <v>5</v>
      </c>
      <c r="M12" s="2">
        <v>3</v>
      </c>
      <c r="N12" s="2">
        <v>1</v>
      </c>
      <c r="O12" s="2">
        <v>0</v>
      </c>
      <c r="P12" s="2">
        <v>2</v>
      </c>
      <c r="Q12" s="2">
        <v>0</v>
      </c>
      <c r="R12" s="2">
        <v>0</v>
      </c>
      <c r="S12" s="2">
        <v>483</v>
      </c>
      <c r="T12" s="2">
        <v>333</v>
      </c>
      <c r="U12" s="2">
        <v>150</v>
      </c>
      <c r="V12" s="2">
        <v>480</v>
      </c>
      <c r="W12" s="2">
        <v>331</v>
      </c>
      <c r="X12" s="2">
        <v>149</v>
      </c>
      <c r="Y12" s="2">
        <v>3</v>
      </c>
      <c r="Z12" s="2">
        <v>2</v>
      </c>
      <c r="AA12" s="2">
        <v>1</v>
      </c>
      <c r="AB12" s="19">
        <v>15</v>
      </c>
    </row>
    <row r="13" spans="1:28" ht="21" customHeight="1" x14ac:dyDescent="0.15">
      <c r="A13" s="4">
        <v>16</v>
      </c>
      <c r="B13" s="4" t="s">
        <v>33</v>
      </c>
      <c r="C13" s="4"/>
      <c r="D13" s="4"/>
      <c r="E13" s="4"/>
      <c r="F13" s="22"/>
      <c r="G13" s="2">
        <v>44</v>
      </c>
      <c r="H13" s="2">
        <v>43</v>
      </c>
      <c r="I13" s="2">
        <v>1</v>
      </c>
      <c r="J13" s="2">
        <v>0</v>
      </c>
      <c r="K13" s="2">
        <v>11</v>
      </c>
      <c r="L13" s="2">
        <v>10</v>
      </c>
      <c r="M13" s="2">
        <v>5</v>
      </c>
      <c r="N13" s="2">
        <v>3</v>
      </c>
      <c r="O13" s="2">
        <v>6</v>
      </c>
      <c r="P13" s="2">
        <v>7</v>
      </c>
      <c r="Q13" s="2">
        <v>2</v>
      </c>
      <c r="R13" s="2">
        <v>0</v>
      </c>
      <c r="S13" s="2">
        <v>2872</v>
      </c>
      <c r="T13" s="2">
        <v>2123</v>
      </c>
      <c r="U13" s="2">
        <v>749</v>
      </c>
      <c r="V13" s="2">
        <v>2871</v>
      </c>
      <c r="W13" s="2">
        <v>2122</v>
      </c>
      <c r="X13" s="2">
        <v>749</v>
      </c>
      <c r="Y13" s="2">
        <v>1</v>
      </c>
      <c r="Z13" s="2">
        <v>1</v>
      </c>
      <c r="AA13" s="2">
        <v>0</v>
      </c>
      <c r="AB13" s="19">
        <v>16</v>
      </c>
    </row>
    <row r="14" spans="1:28" ht="21" customHeight="1" x14ac:dyDescent="0.15">
      <c r="A14" s="4">
        <v>17</v>
      </c>
      <c r="B14" s="4" t="s">
        <v>34</v>
      </c>
      <c r="C14" s="4"/>
      <c r="D14" s="4"/>
      <c r="E14" s="4"/>
      <c r="F14" s="22"/>
      <c r="G14" s="2">
        <v>2</v>
      </c>
      <c r="H14" s="2">
        <v>2</v>
      </c>
      <c r="I14" s="2">
        <v>0</v>
      </c>
      <c r="J14" s="2">
        <v>0</v>
      </c>
      <c r="K14" s="2">
        <v>1</v>
      </c>
      <c r="L14" s="2">
        <v>0</v>
      </c>
      <c r="M14" s="2">
        <v>0</v>
      </c>
      <c r="N14" s="2">
        <v>0</v>
      </c>
      <c r="O14" s="2">
        <v>1</v>
      </c>
      <c r="P14" s="2">
        <v>0</v>
      </c>
      <c r="Q14" s="2">
        <v>0</v>
      </c>
      <c r="R14" s="2">
        <v>0</v>
      </c>
      <c r="S14" s="2">
        <v>69</v>
      </c>
      <c r="T14" s="2">
        <v>64</v>
      </c>
      <c r="U14" s="2">
        <v>5</v>
      </c>
      <c r="V14" s="2">
        <v>69</v>
      </c>
      <c r="W14" s="2">
        <v>64</v>
      </c>
      <c r="X14" s="2">
        <v>5</v>
      </c>
      <c r="Y14" s="2">
        <v>0</v>
      </c>
      <c r="Z14" s="2">
        <v>0</v>
      </c>
      <c r="AA14" s="2">
        <v>0</v>
      </c>
      <c r="AB14" s="19">
        <v>17</v>
      </c>
    </row>
    <row r="15" spans="1:28" ht="21" customHeight="1" x14ac:dyDescent="0.15">
      <c r="A15" s="4">
        <v>18</v>
      </c>
      <c r="B15" s="4" t="s">
        <v>35</v>
      </c>
      <c r="C15" s="4"/>
      <c r="D15" s="4"/>
      <c r="E15" s="4"/>
      <c r="F15" s="22"/>
      <c r="G15" s="2">
        <v>51</v>
      </c>
      <c r="H15" s="2">
        <v>42</v>
      </c>
      <c r="I15" s="2">
        <v>9</v>
      </c>
      <c r="J15" s="2">
        <v>0</v>
      </c>
      <c r="K15" s="2">
        <v>28</v>
      </c>
      <c r="L15" s="2">
        <v>10</v>
      </c>
      <c r="M15" s="2">
        <v>5</v>
      </c>
      <c r="N15" s="2">
        <v>2</v>
      </c>
      <c r="O15" s="2">
        <v>3</v>
      </c>
      <c r="P15" s="2">
        <v>2</v>
      </c>
      <c r="Q15" s="2">
        <v>0</v>
      </c>
      <c r="R15" s="2">
        <v>1</v>
      </c>
      <c r="S15" s="2">
        <v>1684</v>
      </c>
      <c r="T15" s="2">
        <v>1218</v>
      </c>
      <c r="U15" s="2">
        <v>466</v>
      </c>
      <c r="V15" s="2">
        <v>1673</v>
      </c>
      <c r="W15" s="2">
        <v>1212</v>
      </c>
      <c r="X15" s="2">
        <v>461</v>
      </c>
      <c r="Y15" s="2">
        <v>11</v>
      </c>
      <c r="Z15" s="2">
        <v>6</v>
      </c>
      <c r="AA15" s="2">
        <v>5</v>
      </c>
      <c r="AB15" s="19">
        <v>18</v>
      </c>
    </row>
    <row r="16" spans="1:28" ht="21" customHeight="1" x14ac:dyDescent="0.15">
      <c r="A16" s="4">
        <v>19</v>
      </c>
      <c r="B16" s="4" t="s">
        <v>36</v>
      </c>
      <c r="C16" s="4"/>
      <c r="D16" s="4"/>
      <c r="E16" s="4"/>
      <c r="F16" s="22"/>
      <c r="G16" s="2">
        <v>4</v>
      </c>
      <c r="H16" s="2">
        <v>3</v>
      </c>
      <c r="I16" s="2">
        <v>1</v>
      </c>
      <c r="J16" s="2">
        <v>0</v>
      </c>
      <c r="K16" s="2">
        <v>2</v>
      </c>
      <c r="L16" s="2">
        <v>2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44</v>
      </c>
      <c r="T16" s="2">
        <v>32</v>
      </c>
      <c r="U16" s="2">
        <v>12</v>
      </c>
      <c r="V16" s="2">
        <v>42</v>
      </c>
      <c r="W16" s="2">
        <v>31</v>
      </c>
      <c r="X16" s="2">
        <v>11</v>
      </c>
      <c r="Y16" s="2">
        <v>2</v>
      </c>
      <c r="Z16" s="2">
        <v>1</v>
      </c>
      <c r="AA16" s="2">
        <v>1</v>
      </c>
      <c r="AB16" s="19">
        <v>19</v>
      </c>
    </row>
    <row r="17" spans="1:28" ht="21" customHeight="1" x14ac:dyDescent="0.15">
      <c r="A17" s="4">
        <v>20</v>
      </c>
      <c r="B17" s="4" t="s">
        <v>37</v>
      </c>
      <c r="C17" s="4"/>
      <c r="D17" s="4"/>
      <c r="E17" s="4"/>
      <c r="F17" s="22"/>
      <c r="G17" s="2">
        <v>1</v>
      </c>
      <c r="H17" s="2">
        <v>1</v>
      </c>
      <c r="I17" s="2">
        <v>0</v>
      </c>
      <c r="J17" s="2">
        <v>0</v>
      </c>
      <c r="K17" s="2">
        <v>0</v>
      </c>
      <c r="L17" s="2">
        <v>1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13</v>
      </c>
      <c r="T17" s="2">
        <v>4</v>
      </c>
      <c r="U17" s="2">
        <v>9</v>
      </c>
      <c r="V17" s="2">
        <v>13</v>
      </c>
      <c r="W17" s="2">
        <v>4</v>
      </c>
      <c r="X17" s="2">
        <v>9</v>
      </c>
      <c r="Y17" s="2">
        <v>0</v>
      </c>
      <c r="Z17" s="2">
        <v>0</v>
      </c>
      <c r="AA17" s="2">
        <v>0</v>
      </c>
      <c r="AB17" s="19">
        <v>20</v>
      </c>
    </row>
    <row r="18" spans="1:28" ht="21" customHeight="1" x14ac:dyDescent="0.15">
      <c r="A18" s="4">
        <v>21</v>
      </c>
      <c r="B18" s="4" t="s">
        <v>38</v>
      </c>
      <c r="C18" s="4"/>
      <c r="D18" s="4"/>
      <c r="E18" s="4"/>
      <c r="F18" s="22"/>
      <c r="G18" s="2">
        <v>29</v>
      </c>
      <c r="H18" s="2">
        <v>27</v>
      </c>
      <c r="I18" s="2">
        <v>2</v>
      </c>
      <c r="J18" s="2">
        <v>0</v>
      </c>
      <c r="K18" s="2">
        <v>10</v>
      </c>
      <c r="L18" s="2">
        <v>9</v>
      </c>
      <c r="M18" s="2">
        <v>2</v>
      </c>
      <c r="N18" s="2">
        <v>3</v>
      </c>
      <c r="O18" s="2">
        <v>2</v>
      </c>
      <c r="P18" s="2">
        <v>3</v>
      </c>
      <c r="Q18" s="2">
        <v>0</v>
      </c>
      <c r="R18" s="2">
        <v>0</v>
      </c>
      <c r="S18" s="2">
        <v>1005</v>
      </c>
      <c r="T18" s="2">
        <v>825</v>
      </c>
      <c r="U18" s="2">
        <v>180</v>
      </c>
      <c r="V18" s="2">
        <v>1003</v>
      </c>
      <c r="W18" s="2">
        <v>823</v>
      </c>
      <c r="X18" s="2">
        <v>180</v>
      </c>
      <c r="Y18" s="2">
        <v>2</v>
      </c>
      <c r="Z18" s="2">
        <v>2</v>
      </c>
      <c r="AA18" s="2">
        <v>0</v>
      </c>
      <c r="AB18" s="19">
        <v>21</v>
      </c>
    </row>
    <row r="19" spans="1:28" ht="21" customHeight="1" x14ac:dyDescent="0.15">
      <c r="A19" s="4">
        <v>22</v>
      </c>
      <c r="B19" s="4" t="s">
        <v>39</v>
      </c>
      <c r="C19" s="4"/>
      <c r="D19" s="4"/>
      <c r="E19" s="4"/>
      <c r="F19" s="22"/>
      <c r="G19" s="2">
        <v>47</v>
      </c>
      <c r="H19" s="2">
        <v>45</v>
      </c>
      <c r="I19" s="2">
        <v>1</v>
      </c>
      <c r="J19" s="2">
        <v>1</v>
      </c>
      <c r="K19" s="2">
        <v>13</v>
      </c>
      <c r="L19" s="2">
        <v>7</v>
      </c>
      <c r="M19" s="2">
        <v>3</v>
      </c>
      <c r="N19" s="2">
        <v>8</v>
      </c>
      <c r="O19" s="2">
        <v>6</v>
      </c>
      <c r="P19" s="2">
        <v>6</v>
      </c>
      <c r="Q19" s="2">
        <v>3</v>
      </c>
      <c r="R19" s="2">
        <v>1</v>
      </c>
      <c r="S19" s="2">
        <v>3716</v>
      </c>
      <c r="T19" s="2">
        <v>3446</v>
      </c>
      <c r="U19" s="2">
        <v>270</v>
      </c>
      <c r="V19" s="2">
        <v>3715</v>
      </c>
      <c r="W19" s="2">
        <v>3445</v>
      </c>
      <c r="X19" s="2">
        <v>270</v>
      </c>
      <c r="Y19" s="2">
        <v>1</v>
      </c>
      <c r="Z19" s="2">
        <v>1</v>
      </c>
      <c r="AA19" s="2">
        <v>0</v>
      </c>
      <c r="AB19" s="19">
        <v>22</v>
      </c>
    </row>
    <row r="20" spans="1:28" ht="21" customHeight="1" x14ac:dyDescent="0.15">
      <c r="A20" s="4">
        <v>23</v>
      </c>
      <c r="B20" s="4" t="s">
        <v>40</v>
      </c>
      <c r="C20" s="4"/>
      <c r="D20" s="4"/>
      <c r="E20" s="4"/>
      <c r="F20" s="22"/>
      <c r="G20" s="2">
        <v>28</v>
      </c>
      <c r="H20" s="2">
        <v>27</v>
      </c>
      <c r="I20" s="2">
        <v>1</v>
      </c>
      <c r="J20" s="2">
        <v>0</v>
      </c>
      <c r="K20" s="2">
        <v>10</v>
      </c>
      <c r="L20" s="2">
        <v>7</v>
      </c>
      <c r="M20" s="2">
        <v>3</v>
      </c>
      <c r="N20" s="2">
        <v>0</v>
      </c>
      <c r="O20" s="2">
        <v>4</v>
      </c>
      <c r="P20" s="2">
        <v>3</v>
      </c>
      <c r="Q20" s="2">
        <v>0</v>
      </c>
      <c r="R20" s="2">
        <v>1</v>
      </c>
      <c r="S20" s="2">
        <v>1939</v>
      </c>
      <c r="T20" s="2">
        <v>1599</v>
      </c>
      <c r="U20" s="2">
        <v>340</v>
      </c>
      <c r="V20" s="2">
        <v>1937</v>
      </c>
      <c r="W20" s="2">
        <v>1598</v>
      </c>
      <c r="X20" s="2">
        <v>339</v>
      </c>
      <c r="Y20" s="2">
        <v>2</v>
      </c>
      <c r="Z20" s="2">
        <v>1</v>
      </c>
      <c r="AA20" s="2">
        <v>1</v>
      </c>
      <c r="AB20" s="19">
        <v>23</v>
      </c>
    </row>
    <row r="21" spans="1:28" ht="21" customHeight="1" x14ac:dyDescent="0.15">
      <c r="A21" s="4">
        <v>24</v>
      </c>
      <c r="B21" s="4" t="s">
        <v>41</v>
      </c>
      <c r="C21" s="4"/>
      <c r="D21" s="4"/>
      <c r="E21" s="4"/>
      <c r="F21" s="22"/>
      <c r="G21" s="2">
        <v>188</v>
      </c>
      <c r="H21" s="2">
        <v>167</v>
      </c>
      <c r="I21" s="2">
        <v>21</v>
      </c>
      <c r="J21" s="2">
        <v>0</v>
      </c>
      <c r="K21" s="2">
        <v>86</v>
      </c>
      <c r="L21" s="2">
        <v>45</v>
      </c>
      <c r="M21" s="2">
        <v>23</v>
      </c>
      <c r="N21" s="2">
        <v>20</v>
      </c>
      <c r="O21" s="2">
        <v>10</v>
      </c>
      <c r="P21" s="2">
        <v>4</v>
      </c>
      <c r="Q21" s="2">
        <v>0</v>
      </c>
      <c r="R21" s="2">
        <v>0</v>
      </c>
      <c r="S21" s="2">
        <v>4011</v>
      </c>
      <c r="T21" s="2">
        <v>3205</v>
      </c>
      <c r="U21" s="2">
        <v>806</v>
      </c>
      <c r="V21" s="2">
        <v>3975</v>
      </c>
      <c r="W21" s="2">
        <v>3183</v>
      </c>
      <c r="X21" s="2">
        <v>792</v>
      </c>
      <c r="Y21" s="2">
        <v>36</v>
      </c>
      <c r="Z21" s="2">
        <v>22</v>
      </c>
      <c r="AA21" s="2">
        <v>14</v>
      </c>
      <c r="AB21" s="19">
        <v>24</v>
      </c>
    </row>
    <row r="22" spans="1:28" ht="21" customHeight="1" x14ac:dyDescent="0.15">
      <c r="A22" s="4">
        <v>25</v>
      </c>
      <c r="B22" s="4" t="s">
        <v>170</v>
      </c>
      <c r="C22" s="4"/>
      <c r="D22" s="4"/>
      <c r="E22" s="4"/>
      <c r="F22" s="22"/>
      <c r="G22" s="2">
        <v>56</v>
      </c>
      <c r="H22" s="2">
        <v>47</v>
      </c>
      <c r="I22" s="2">
        <v>9</v>
      </c>
      <c r="J22" s="2">
        <v>0</v>
      </c>
      <c r="K22" s="2">
        <v>31</v>
      </c>
      <c r="L22" s="2">
        <v>12</v>
      </c>
      <c r="M22" s="2">
        <v>1</v>
      </c>
      <c r="N22" s="2">
        <v>5</v>
      </c>
      <c r="O22" s="2">
        <v>3</v>
      </c>
      <c r="P22" s="2">
        <v>3</v>
      </c>
      <c r="Q22" s="2">
        <v>0</v>
      </c>
      <c r="R22" s="2">
        <v>1</v>
      </c>
      <c r="S22" s="2">
        <v>2088</v>
      </c>
      <c r="T22" s="2">
        <v>1798</v>
      </c>
      <c r="U22" s="2">
        <v>290</v>
      </c>
      <c r="V22" s="2">
        <v>2078</v>
      </c>
      <c r="W22" s="2">
        <v>1790</v>
      </c>
      <c r="X22" s="2">
        <v>288</v>
      </c>
      <c r="Y22" s="2">
        <v>10</v>
      </c>
      <c r="Z22" s="2">
        <v>8</v>
      </c>
      <c r="AA22" s="2">
        <v>2</v>
      </c>
      <c r="AB22" s="19">
        <v>25</v>
      </c>
    </row>
    <row r="23" spans="1:28" ht="21" customHeight="1" x14ac:dyDescent="0.15">
      <c r="A23" s="4">
        <v>26</v>
      </c>
      <c r="B23" s="4" t="s">
        <v>171</v>
      </c>
      <c r="C23" s="4"/>
      <c r="D23" s="4"/>
      <c r="E23" s="4"/>
      <c r="F23" s="22"/>
      <c r="G23" s="2">
        <v>125</v>
      </c>
      <c r="H23" s="2">
        <v>115</v>
      </c>
      <c r="I23" s="2">
        <v>10</v>
      </c>
      <c r="J23" s="2">
        <v>0</v>
      </c>
      <c r="K23" s="2">
        <v>62</v>
      </c>
      <c r="L23" s="2">
        <v>38</v>
      </c>
      <c r="M23" s="2">
        <v>8</v>
      </c>
      <c r="N23" s="2">
        <v>7</v>
      </c>
      <c r="O23" s="2">
        <v>4</v>
      </c>
      <c r="P23" s="2">
        <v>5</v>
      </c>
      <c r="Q23" s="2">
        <v>1</v>
      </c>
      <c r="R23" s="2">
        <v>0</v>
      </c>
      <c r="S23" s="2">
        <v>2782</v>
      </c>
      <c r="T23" s="2">
        <v>2379</v>
      </c>
      <c r="U23" s="2">
        <v>403</v>
      </c>
      <c r="V23" s="2">
        <v>2769</v>
      </c>
      <c r="W23" s="2">
        <v>2371</v>
      </c>
      <c r="X23" s="2">
        <v>398</v>
      </c>
      <c r="Y23" s="2">
        <v>13</v>
      </c>
      <c r="Z23" s="2">
        <v>8</v>
      </c>
      <c r="AA23" s="2">
        <v>5</v>
      </c>
      <c r="AB23" s="19">
        <v>26</v>
      </c>
    </row>
    <row r="24" spans="1:28" ht="21" customHeight="1" x14ac:dyDescent="0.15">
      <c r="A24" s="4">
        <v>27</v>
      </c>
      <c r="B24" s="4" t="s">
        <v>172</v>
      </c>
      <c r="C24" s="4"/>
      <c r="D24" s="4"/>
      <c r="E24" s="4"/>
      <c r="F24" s="22"/>
      <c r="G24" s="2">
        <v>21</v>
      </c>
      <c r="H24" s="2">
        <v>19</v>
      </c>
      <c r="I24" s="2">
        <v>2</v>
      </c>
      <c r="J24" s="2">
        <v>0</v>
      </c>
      <c r="K24" s="2">
        <v>9</v>
      </c>
      <c r="L24" s="2">
        <v>3</v>
      </c>
      <c r="M24" s="2">
        <v>2</v>
      </c>
      <c r="N24" s="2">
        <v>3</v>
      </c>
      <c r="O24" s="2">
        <v>4</v>
      </c>
      <c r="P24" s="2">
        <v>0</v>
      </c>
      <c r="Q24" s="2">
        <v>0</v>
      </c>
      <c r="R24" s="2">
        <v>0</v>
      </c>
      <c r="S24" s="2">
        <v>513</v>
      </c>
      <c r="T24" s="2">
        <v>340</v>
      </c>
      <c r="U24" s="2">
        <v>173</v>
      </c>
      <c r="V24" s="2">
        <v>508</v>
      </c>
      <c r="W24" s="2">
        <v>337</v>
      </c>
      <c r="X24" s="2">
        <v>171</v>
      </c>
      <c r="Y24" s="2">
        <v>5</v>
      </c>
      <c r="Z24" s="2">
        <v>3</v>
      </c>
      <c r="AA24" s="2">
        <v>2</v>
      </c>
      <c r="AB24" s="19">
        <v>27</v>
      </c>
    </row>
    <row r="25" spans="1:28" ht="21" customHeight="1" x14ac:dyDescent="0.15">
      <c r="A25" s="4">
        <v>28</v>
      </c>
      <c r="B25" s="4" t="s">
        <v>45</v>
      </c>
      <c r="C25" s="4"/>
      <c r="D25" s="4"/>
      <c r="E25" s="4"/>
      <c r="F25" s="22"/>
      <c r="G25" s="2">
        <v>15</v>
      </c>
      <c r="H25" s="2">
        <v>15</v>
      </c>
      <c r="I25" s="2">
        <v>0</v>
      </c>
      <c r="J25" s="2">
        <v>0</v>
      </c>
      <c r="K25" s="2">
        <v>2</v>
      </c>
      <c r="L25" s="2">
        <v>4</v>
      </c>
      <c r="M25" s="2">
        <v>2</v>
      </c>
      <c r="N25" s="2">
        <v>0</v>
      </c>
      <c r="O25" s="2">
        <v>3</v>
      </c>
      <c r="P25" s="2">
        <v>3</v>
      </c>
      <c r="Q25" s="2">
        <v>0</v>
      </c>
      <c r="R25" s="2">
        <v>1</v>
      </c>
      <c r="S25" s="2">
        <v>1523</v>
      </c>
      <c r="T25" s="2">
        <v>1277</v>
      </c>
      <c r="U25" s="2">
        <v>246</v>
      </c>
      <c r="V25" s="2">
        <v>1523</v>
      </c>
      <c r="W25" s="2">
        <v>1277</v>
      </c>
      <c r="X25" s="2">
        <v>246</v>
      </c>
      <c r="Y25" s="2">
        <v>0</v>
      </c>
      <c r="Z25" s="2">
        <v>0</v>
      </c>
      <c r="AA25" s="2">
        <v>0</v>
      </c>
      <c r="AB25" s="19">
        <v>28</v>
      </c>
    </row>
    <row r="26" spans="1:28" ht="21" customHeight="1" x14ac:dyDescent="0.15">
      <c r="A26" s="4">
        <v>29</v>
      </c>
      <c r="B26" s="4" t="s">
        <v>46</v>
      </c>
      <c r="C26" s="4"/>
      <c r="D26" s="4"/>
      <c r="E26" s="4"/>
      <c r="F26" s="22"/>
      <c r="G26" s="2">
        <v>54</v>
      </c>
      <c r="H26" s="2">
        <v>49</v>
      </c>
      <c r="I26" s="2">
        <v>5</v>
      </c>
      <c r="J26" s="2">
        <v>0</v>
      </c>
      <c r="K26" s="2">
        <v>24</v>
      </c>
      <c r="L26" s="2">
        <v>13</v>
      </c>
      <c r="M26" s="2">
        <v>10</v>
      </c>
      <c r="N26" s="2">
        <v>3</v>
      </c>
      <c r="O26" s="2">
        <v>2</v>
      </c>
      <c r="P26" s="2">
        <v>0</v>
      </c>
      <c r="Q26" s="2">
        <v>0</v>
      </c>
      <c r="R26" s="2">
        <v>2</v>
      </c>
      <c r="S26" s="2">
        <v>2779</v>
      </c>
      <c r="T26" s="2">
        <v>2197</v>
      </c>
      <c r="U26" s="2">
        <v>582</v>
      </c>
      <c r="V26" s="2">
        <v>2774</v>
      </c>
      <c r="W26" s="2">
        <v>2193</v>
      </c>
      <c r="X26" s="2">
        <v>581</v>
      </c>
      <c r="Y26" s="2">
        <v>5</v>
      </c>
      <c r="Z26" s="2">
        <v>4</v>
      </c>
      <c r="AA26" s="2">
        <v>1</v>
      </c>
      <c r="AB26" s="19">
        <v>29</v>
      </c>
    </row>
    <row r="27" spans="1:28" ht="21" customHeight="1" x14ac:dyDescent="0.15">
      <c r="A27" s="4">
        <v>30</v>
      </c>
      <c r="B27" s="4" t="s">
        <v>47</v>
      </c>
      <c r="C27" s="4"/>
      <c r="D27" s="4"/>
      <c r="E27" s="4"/>
      <c r="F27" s="22"/>
      <c r="G27" s="2">
        <v>6</v>
      </c>
      <c r="H27" s="2">
        <v>6</v>
      </c>
      <c r="I27" s="2">
        <v>0</v>
      </c>
      <c r="J27" s="2">
        <v>0</v>
      </c>
      <c r="K27" s="2">
        <v>1</v>
      </c>
      <c r="L27" s="2">
        <v>0</v>
      </c>
      <c r="M27" s="2">
        <v>1</v>
      </c>
      <c r="N27" s="2">
        <v>0</v>
      </c>
      <c r="O27" s="2">
        <v>2</v>
      </c>
      <c r="P27" s="2">
        <v>0</v>
      </c>
      <c r="Q27" s="2">
        <v>0</v>
      </c>
      <c r="R27" s="2">
        <v>2</v>
      </c>
      <c r="S27" s="2">
        <v>2599</v>
      </c>
      <c r="T27" s="2">
        <v>2157</v>
      </c>
      <c r="U27" s="2">
        <v>442</v>
      </c>
      <c r="V27" s="2">
        <v>2599</v>
      </c>
      <c r="W27" s="2">
        <v>2157</v>
      </c>
      <c r="X27" s="2">
        <v>442</v>
      </c>
      <c r="Y27" s="2">
        <v>0</v>
      </c>
      <c r="Z27" s="2">
        <v>0</v>
      </c>
      <c r="AA27" s="2">
        <v>0</v>
      </c>
      <c r="AB27" s="19">
        <v>30</v>
      </c>
    </row>
    <row r="28" spans="1:28" ht="21" customHeight="1" x14ac:dyDescent="0.15">
      <c r="A28" s="4">
        <v>31</v>
      </c>
      <c r="B28" s="4" t="s">
        <v>48</v>
      </c>
      <c r="C28" s="4"/>
      <c r="D28" s="4"/>
      <c r="E28" s="4"/>
      <c r="F28" s="22"/>
      <c r="G28" s="2">
        <v>30</v>
      </c>
      <c r="H28" s="2">
        <v>30</v>
      </c>
      <c r="I28" s="2">
        <v>0</v>
      </c>
      <c r="J28" s="2">
        <v>0</v>
      </c>
      <c r="K28" s="2">
        <v>8</v>
      </c>
      <c r="L28" s="2">
        <v>6</v>
      </c>
      <c r="M28" s="2">
        <v>8</v>
      </c>
      <c r="N28" s="2">
        <v>3</v>
      </c>
      <c r="O28" s="2">
        <v>2</v>
      </c>
      <c r="P28" s="2">
        <v>1</v>
      </c>
      <c r="Q28" s="2">
        <v>0</v>
      </c>
      <c r="R28" s="2">
        <v>2</v>
      </c>
      <c r="S28" s="2">
        <v>2637</v>
      </c>
      <c r="T28" s="2">
        <v>2326</v>
      </c>
      <c r="U28" s="2">
        <v>311</v>
      </c>
      <c r="V28" s="2">
        <v>2637</v>
      </c>
      <c r="W28" s="2">
        <v>2326</v>
      </c>
      <c r="X28" s="2">
        <v>311</v>
      </c>
      <c r="Y28" s="2">
        <v>0</v>
      </c>
      <c r="Z28" s="2">
        <v>0</v>
      </c>
      <c r="AA28" s="2">
        <v>0</v>
      </c>
      <c r="AB28" s="19">
        <v>31</v>
      </c>
    </row>
    <row r="29" spans="1:28" ht="21" customHeight="1" thickBot="1" x14ac:dyDescent="0.2">
      <c r="A29" s="26">
        <v>32</v>
      </c>
      <c r="B29" s="26" t="s">
        <v>49</v>
      </c>
      <c r="C29" s="26"/>
      <c r="D29" s="26"/>
      <c r="E29" s="26"/>
      <c r="F29" s="27"/>
      <c r="G29" s="28">
        <v>22</v>
      </c>
      <c r="H29" s="28">
        <v>17</v>
      </c>
      <c r="I29" s="28">
        <v>5</v>
      </c>
      <c r="J29" s="28">
        <v>0</v>
      </c>
      <c r="K29" s="28">
        <v>13</v>
      </c>
      <c r="L29" s="28">
        <v>4</v>
      </c>
      <c r="M29" s="28">
        <v>2</v>
      </c>
      <c r="N29" s="28">
        <v>2</v>
      </c>
      <c r="O29" s="28">
        <v>1</v>
      </c>
      <c r="P29" s="28">
        <v>0</v>
      </c>
      <c r="Q29" s="28">
        <v>0</v>
      </c>
      <c r="R29" s="28">
        <v>0</v>
      </c>
      <c r="S29" s="28">
        <v>336</v>
      </c>
      <c r="T29" s="28">
        <v>265</v>
      </c>
      <c r="U29" s="28">
        <v>71</v>
      </c>
      <c r="V29" s="28">
        <v>327</v>
      </c>
      <c r="W29" s="28">
        <v>259</v>
      </c>
      <c r="X29" s="28">
        <v>68</v>
      </c>
      <c r="Y29" s="28">
        <v>9</v>
      </c>
      <c r="Z29" s="28">
        <v>6</v>
      </c>
      <c r="AA29" s="28">
        <v>3</v>
      </c>
      <c r="AB29" s="29">
        <v>32</v>
      </c>
    </row>
    <row r="30" spans="1:28" ht="21" customHeight="1" thickTop="1" x14ac:dyDescent="0.15">
      <c r="A30" s="4"/>
      <c r="B30" s="22"/>
      <c r="C30" s="4">
        <v>4</v>
      </c>
      <c r="D30" s="4" t="s">
        <v>50</v>
      </c>
      <c r="E30" s="4">
        <v>9</v>
      </c>
      <c r="F30" s="22" t="s">
        <v>51</v>
      </c>
      <c r="G30" s="2">
        <v>357</v>
      </c>
      <c r="H30" s="2">
        <v>279</v>
      </c>
      <c r="I30" s="2">
        <v>78</v>
      </c>
      <c r="J30" s="2">
        <v>0</v>
      </c>
      <c r="K30" s="2"/>
      <c r="L30" s="2"/>
      <c r="M30" s="2"/>
      <c r="N30" s="2"/>
      <c r="O30" s="2"/>
      <c r="P30" s="2"/>
      <c r="Q30" s="2"/>
      <c r="R30" s="2"/>
      <c r="S30" s="2">
        <v>2145</v>
      </c>
      <c r="T30" s="2">
        <v>1484</v>
      </c>
      <c r="U30" s="2">
        <v>661</v>
      </c>
      <c r="V30" s="2">
        <v>2033</v>
      </c>
      <c r="W30" s="2">
        <v>1411</v>
      </c>
      <c r="X30" s="2">
        <v>622</v>
      </c>
      <c r="Y30" s="2">
        <v>112</v>
      </c>
      <c r="Z30" s="2">
        <v>73</v>
      </c>
      <c r="AA30" s="2">
        <v>39</v>
      </c>
      <c r="AB30" s="19" t="s">
        <v>61</v>
      </c>
    </row>
    <row r="31" spans="1:28" ht="21" customHeight="1" x14ac:dyDescent="0.15">
      <c r="A31" s="4"/>
      <c r="B31" s="20" t="s">
        <v>52</v>
      </c>
      <c r="C31" s="4">
        <v>10</v>
      </c>
      <c r="D31" s="4" t="s">
        <v>50</v>
      </c>
      <c r="E31" s="4">
        <v>19</v>
      </c>
      <c r="F31" s="22" t="s">
        <v>51</v>
      </c>
      <c r="G31" s="2">
        <v>197</v>
      </c>
      <c r="H31" s="2">
        <v>191</v>
      </c>
      <c r="I31" s="2">
        <v>6</v>
      </c>
      <c r="J31" s="2">
        <v>0</v>
      </c>
      <c r="K31" s="2"/>
      <c r="L31" s="2"/>
      <c r="M31" s="2"/>
      <c r="N31" s="2"/>
      <c r="O31" s="2"/>
      <c r="P31" s="2"/>
      <c r="Q31" s="2"/>
      <c r="R31" s="2"/>
      <c r="S31" s="2">
        <v>2654</v>
      </c>
      <c r="T31" s="2">
        <v>1914</v>
      </c>
      <c r="U31" s="2">
        <v>740</v>
      </c>
      <c r="V31" s="2">
        <v>2647</v>
      </c>
      <c r="W31" s="2">
        <v>1911</v>
      </c>
      <c r="X31" s="2">
        <v>736</v>
      </c>
      <c r="Y31" s="2">
        <v>7</v>
      </c>
      <c r="Z31" s="2">
        <v>3</v>
      </c>
      <c r="AA31" s="2">
        <v>4</v>
      </c>
      <c r="AB31" s="19" t="s">
        <v>62</v>
      </c>
    </row>
    <row r="32" spans="1:28" ht="21" customHeight="1" x14ac:dyDescent="0.15">
      <c r="A32" s="4"/>
      <c r="B32" s="20" t="s">
        <v>53</v>
      </c>
      <c r="C32" s="4">
        <v>20</v>
      </c>
      <c r="D32" s="4" t="s">
        <v>50</v>
      </c>
      <c r="E32" s="4">
        <v>29</v>
      </c>
      <c r="F32" s="22" t="s">
        <v>51</v>
      </c>
      <c r="G32" s="2">
        <v>91</v>
      </c>
      <c r="H32" s="2">
        <v>90</v>
      </c>
      <c r="I32" s="2">
        <v>1</v>
      </c>
      <c r="J32" s="2">
        <v>0</v>
      </c>
      <c r="K32" s="2"/>
      <c r="L32" s="2"/>
      <c r="M32" s="2"/>
      <c r="N32" s="2"/>
      <c r="O32" s="2"/>
      <c r="P32" s="2"/>
      <c r="Q32" s="2"/>
      <c r="R32" s="2"/>
      <c r="S32" s="2">
        <v>2230</v>
      </c>
      <c r="T32" s="2">
        <v>1671</v>
      </c>
      <c r="U32" s="2">
        <v>559</v>
      </c>
      <c r="V32" s="2">
        <v>2230</v>
      </c>
      <c r="W32" s="2">
        <v>1671</v>
      </c>
      <c r="X32" s="2">
        <v>559</v>
      </c>
      <c r="Y32" s="2">
        <v>0</v>
      </c>
      <c r="Z32" s="2">
        <v>0</v>
      </c>
      <c r="AA32" s="2">
        <v>0</v>
      </c>
      <c r="AB32" s="19" t="s">
        <v>63</v>
      </c>
    </row>
    <row r="33" spans="1:28" ht="21" customHeight="1" x14ac:dyDescent="0.15">
      <c r="A33" s="4"/>
      <c r="B33" s="20" t="s">
        <v>54</v>
      </c>
      <c r="C33" s="4">
        <v>30</v>
      </c>
      <c r="D33" s="4" t="s">
        <v>50</v>
      </c>
      <c r="E33" s="4">
        <v>49</v>
      </c>
      <c r="F33" s="22" t="s">
        <v>51</v>
      </c>
      <c r="G33" s="2">
        <v>70</v>
      </c>
      <c r="H33" s="2">
        <v>70</v>
      </c>
      <c r="I33" s="2">
        <v>0</v>
      </c>
      <c r="J33" s="2">
        <v>0</v>
      </c>
      <c r="K33" s="2"/>
      <c r="L33" s="2"/>
      <c r="M33" s="2"/>
      <c r="N33" s="2"/>
      <c r="O33" s="2"/>
      <c r="P33" s="2"/>
      <c r="Q33" s="2"/>
      <c r="R33" s="2"/>
      <c r="S33" s="2">
        <v>2703</v>
      </c>
      <c r="T33" s="2">
        <v>2083</v>
      </c>
      <c r="U33" s="2">
        <v>620</v>
      </c>
      <c r="V33" s="2">
        <v>2703</v>
      </c>
      <c r="W33" s="2">
        <v>2083</v>
      </c>
      <c r="X33" s="2">
        <v>620</v>
      </c>
      <c r="Y33" s="2">
        <v>0</v>
      </c>
      <c r="Z33" s="2">
        <v>0</v>
      </c>
      <c r="AA33" s="2">
        <v>0</v>
      </c>
      <c r="AB33" s="19" t="s">
        <v>64</v>
      </c>
    </row>
    <row r="34" spans="1:28" ht="21" customHeight="1" x14ac:dyDescent="0.15">
      <c r="A34" s="4"/>
      <c r="B34" s="20" t="s">
        <v>55</v>
      </c>
      <c r="C34" s="4">
        <v>50</v>
      </c>
      <c r="D34" s="4" t="s">
        <v>50</v>
      </c>
      <c r="E34" s="4">
        <v>99</v>
      </c>
      <c r="F34" s="22" t="s">
        <v>51</v>
      </c>
      <c r="G34" s="2">
        <v>56</v>
      </c>
      <c r="H34" s="2">
        <v>55</v>
      </c>
      <c r="I34" s="2">
        <v>0</v>
      </c>
      <c r="J34" s="2">
        <v>1</v>
      </c>
      <c r="K34" s="2"/>
      <c r="L34" s="2"/>
      <c r="M34" s="2"/>
      <c r="N34" s="2"/>
      <c r="O34" s="2"/>
      <c r="P34" s="2"/>
      <c r="Q34" s="2"/>
      <c r="R34" s="2"/>
      <c r="S34" s="2">
        <v>3887</v>
      </c>
      <c r="T34" s="2">
        <v>2937</v>
      </c>
      <c r="U34" s="2">
        <v>950</v>
      </c>
      <c r="V34" s="2">
        <v>3887</v>
      </c>
      <c r="W34" s="2">
        <v>2937</v>
      </c>
      <c r="X34" s="2">
        <v>950</v>
      </c>
      <c r="Y34" s="2">
        <v>0</v>
      </c>
      <c r="Z34" s="2">
        <v>0</v>
      </c>
      <c r="AA34" s="2">
        <v>0</v>
      </c>
      <c r="AB34" s="19" t="s">
        <v>65</v>
      </c>
    </row>
    <row r="35" spans="1:28" ht="21" customHeight="1" x14ac:dyDescent="0.15">
      <c r="A35" s="4"/>
      <c r="B35" s="20" t="s">
        <v>56</v>
      </c>
      <c r="C35" s="4">
        <v>100</v>
      </c>
      <c r="D35" s="4" t="s">
        <v>50</v>
      </c>
      <c r="E35" s="4">
        <v>299</v>
      </c>
      <c r="F35" s="22" t="s">
        <v>51</v>
      </c>
      <c r="G35" s="2">
        <v>48</v>
      </c>
      <c r="H35" s="2">
        <v>48</v>
      </c>
      <c r="I35" s="2">
        <v>0</v>
      </c>
      <c r="J35" s="2">
        <v>0</v>
      </c>
      <c r="K35" s="2"/>
      <c r="L35" s="2"/>
      <c r="M35" s="2"/>
      <c r="N35" s="2"/>
      <c r="O35" s="2"/>
      <c r="P35" s="2"/>
      <c r="Q35" s="2"/>
      <c r="R35" s="2"/>
      <c r="S35" s="2">
        <v>8326</v>
      </c>
      <c r="T35" s="2">
        <v>6576</v>
      </c>
      <c r="U35" s="2">
        <v>1750</v>
      </c>
      <c r="V35" s="2">
        <v>8326</v>
      </c>
      <c r="W35" s="2">
        <v>6576</v>
      </c>
      <c r="X35" s="2">
        <v>1750</v>
      </c>
      <c r="Y35" s="2">
        <v>0</v>
      </c>
      <c r="Z35" s="2">
        <v>0</v>
      </c>
      <c r="AA35" s="2">
        <v>0</v>
      </c>
      <c r="AB35" s="19" t="s">
        <v>66</v>
      </c>
    </row>
    <row r="36" spans="1:28" ht="21" customHeight="1" x14ac:dyDescent="0.15">
      <c r="A36" s="4"/>
      <c r="B36" s="22"/>
      <c r="C36" s="4">
        <v>300</v>
      </c>
      <c r="D36" s="4" t="s">
        <v>50</v>
      </c>
      <c r="E36" s="4">
        <v>499</v>
      </c>
      <c r="F36" s="22" t="s">
        <v>51</v>
      </c>
      <c r="G36" s="2">
        <v>6</v>
      </c>
      <c r="H36" s="2">
        <v>6</v>
      </c>
      <c r="I36" s="2">
        <v>0</v>
      </c>
      <c r="J36" s="2">
        <v>0</v>
      </c>
      <c r="K36" s="2"/>
      <c r="L36" s="2"/>
      <c r="M36" s="2"/>
      <c r="N36" s="2"/>
      <c r="O36" s="2"/>
      <c r="P36" s="2"/>
      <c r="Q36" s="2"/>
      <c r="R36" s="2"/>
      <c r="S36" s="2">
        <v>2354</v>
      </c>
      <c r="T36" s="2">
        <v>2036</v>
      </c>
      <c r="U36" s="2">
        <v>318</v>
      </c>
      <c r="V36" s="2">
        <v>2354</v>
      </c>
      <c r="W36" s="2">
        <v>2036</v>
      </c>
      <c r="X36" s="2">
        <v>318</v>
      </c>
      <c r="Y36" s="2">
        <v>0</v>
      </c>
      <c r="Z36" s="2">
        <v>0</v>
      </c>
      <c r="AA36" s="2">
        <v>0</v>
      </c>
      <c r="AB36" s="19" t="s">
        <v>67</v>
      </c>
    </row>
    <row r="37" spans="1:28" ht="21" customHeight="1" x14ac:dyDescent="0.15">
      <c r="A37" s="5"/>
      <c r="B37" s="23"/>
      <c r="C37" s="5">
        <v>500</v>
      </c>
      <c r="D37" s="5" t="s">
        <v>57</v>
      </c>
      <c r="E37" s="5"/>
      <c r="F37" s="23"/>
      <c r="G37" s="24">
        <v>11</v>
      </c>
      <c r="H37" s="24">
        <v>11</v>
      </c>
      <c r="I37" s="24">
        <v>0</v>
      </c>
      <c r="J37" s="24">
        <v>0</v>
      </c>
      <c r="K37" s="24"/>
      <c r="L37" s="24"/>
      <c r="M37" s="24"/>
      <c r="N37" s="24"/>
      <c r="O37" s="24"/>
      <c r="P37" s="24"/>
      <c r="Q37" s="24"/>
      <c r="R37" s="24"/>
      <c r="S37" s="24">
        <v>9804</v>
      </c>
      <c r="T37" s="24">
        <v>8583</v>
      </c>
      <c r="U37" s="24">
        <v>1221</v>
      </c>
      <c r="V37" s="24">
        <v>9804</v>
      </c>
      <c r="W37" s="24">
        <v>8583</v>
      </c>
      <c r="X37" s="24">
        <v>1221</v>
      </c>
      <c r="Y37" s="24">
        <v>0</v>
      </c>
      <c r="Z37" s="24">
        <v>0</v>
      </c>
      <c r="AA37" s="24">
        <v>0</v>
      </c>
      <c r="AB37" s="25" t="s">
        <v>68</v>
      </c>
    </row>
    <row r="38" spans="1:28" ht="21.75" customHeight="1" x14ac:dyDescent="0.15"/>
    <row r="39" spans="1:28" ht="21.75" customHeight="1" x14ac:dyDescent="0.15">
      <c r="A39" t="s">
        <v>163</v>
      </c>
      <c r="B39" s="20" t="s">
        <v>52</v>
      </c>
      <c r="C39">
        <v>4</v>
      </c>
      <c r="D39" t="s">
        <v>50</v>
      </c>
      <c r="E39">
        <v>20</v>
      </c>
      <c r="F39" s="22" t="s">
        <v>51</v>
      </c>
      <c r="G39" s="67">
        <v>563</v>
      </c>
      <c r="H39" s="67">
        <v>478</v>
      </c>
      <c r="I39" s="67">
        <v>85</v>
      </c>
      <c r="J39" s="67"/>
      <c r="K39" s="67"/>
      <c r="L39" s="67"/>
      <c r="M39" s="67"/>
      <c r="N39" s="67"/>
      <c r="O39" s="67"/>
      <c r="P39" s="67"/>
      <c r="Q39" s="67"/>
      <c r="R39" s="67"/>
      <c r="S39" s="67">
        <v>4979</v>
      </c>
      <c r="T39" s="67">
        <v>3537</v>
      </c>
      <c r="U39" s="67">
        <v>1442</v>
      </c>
      <c r="V39" s="67">
        <v>4860</v>
      </c>
      <c r="W39" s="67">
        <v>3461</v>
      </c>
      <c r="X39" s="67">
        <v>1399</v>
      </c>
      <c r="Y39" s="67">
        <v>119</v>
      </c>
      <c r="Z39" s="67">
        <v>76</v>
      </c>
      <c r="AA39" s="67">
        <v>43</v>
      </c>
      <c r="AB39" s="19" t="s">
        <v>61</v>
      </c>
    </row>
    <row r="40" spans="1:28" ht="21.75" customHeight="1" x14ac:dyDescent="0.15">
      <c r="B40" s="20" t="s">
        <v>53</v>
      </c>
      <c r="C40">
        <v>21</v>
      </c>
      <c r="D40" t="s">
        <v>50</v>
      </c>
      <c r="E40">
        <v>50</v>
      </c>
      <c r="F40" s="22" t="s">
        <v>51</v>
      </c>
      <c r="G40" s="67">
        <v>153</v>
      </c>
      <c r="H40" s="67">
        <v>153</v>
      </c>
      <c r="I40" s="68" t="s">
        <v>169</v>
      </c>
      <c r="J40" s="68" t="s">
        <v>169</v>
      </c>
      <c r="K40" s="67"/>
      <c r="L40" s="67"/>
      <c r="M40" s="67"/>
      <c r="N40" s="67"/>
      <c r="O40" s="67"/>
      <c r="P40" s="67"/>
      <c r="Q40" s="67"/>
      <c r="R40" s="67"/>
      <c r="S40" s="67">
        <v>4803</v>
      </c>
      <c r="T40" s="67">
        <v>3648</v>
      </c>
      <c r="U40" s="67">
        <v>1155</v>
      </c>
      <c r="V40" s="67">
        <v>4803</v>
      </c>
      <c r="W40" s="67">
        <v>3648</v>
      </c>
      <c r="X40" s="67">
        <v>1155</v>
      </c>
      <c r="Y40" s="67">
        <v>0</v>
      </c>
      <c r="Z40" s="67">
        <v>0</v>
      </c>
      <c r="AA40" s="67">
        <v>0</v>
      </c>
      <c r="AB40" s="19" t="s">
        <v>173</v>
      </c>
    </row>
    <row r="41" spans="1:28" ht="21.75" customHeight="1" x14ac:dyDescent="0.15">
      <c r="A41" t="s">
        <v>164</v>
      </c>
      <c r="B41" s="20" t="s">
        <v>54</v>
      </c>
      <c r="C41">
        <v>51</v>
      </c>
      <c r="D41" t="s">
        <v>50</v>
      </c>
      <c r="E41">
        <v>100</v>
      </c>
      <c r="F41" s="22" t="s">
        <v>51</v>
      </c>
      <c r="G41" s="67">
        <v>57</v>
      </c>
      <c r="H41" s="67">
        <v>56</v>
      </c>
      <c r="I41" s="68" t="s">
        <v>169</v>
      </c>
      <c r="J41" s="67">
        <v>1</v>
      </c>
      <c r="K41" s="67"/>
      <c r="L41" s="67"/>
      <c r="M41" s="67"/>
      <c r="N41" s="67"/>
      <c r="O41" s="67"/>
      <c r="P41" s="67"/>
      <c r="Q41" s="67"/>
      <c r="R41" s="67"/>
      <c r="S41" s="67">
        <v>4037</v>
      </c>
      <c r="T41" s="67">
        <v>3080</v>
      </c>
      <c r="U41" s="67">
        <v>957</v>
      </c>
      <c r="V41" s="67">
        <v>4037</v>
      </c>
      <c r="W41" s="67">
        <v>3080</v>
      </c>
      <c r="X41" s="67">
        <v>957</v>
      </c>
      <c r="Y41" s="67">
        <v>0</v>
      </c>
      <c r="Z41" s="67">
        <v>0</v>
      </c>
      <c r="AA41" s="67">
        <v>0</v>
      </c>
      <c r="AB41" s="19" t="s">
        <v>174</v>
      </c>
    </row>
    <row r="42" spans="1:28" ht="21.75" customHeight="1" x14ac:dyDescent="0.15">
      <c r="B42" s="20" t="s">
        <v>55</v>
      </c>
      <c r="C42">
        <v>101</v>
      </c>
      <c r="D42" t="s">
        <v>50</v>
      </c>
      <c r="E42">
        <v>300</v>
      </c>
      <c r="F42" s="22" t="s">
        <v>51</v>
      </c>
      <c r="G42" s="67">
        <v>46</v>
      </c>
      <c r="H42" s="67">
        <v>46</v>
      </c>
      <c r="I42" s="68" t="s">
        <v>169</v>
      </c>
      <c r="J42" s="68" t="s">
        <v>169</v>
      </c>
      <c r="K42" s="67"/>
      <c r="L42" s="67"/>
      <c r="M42" s="67"/>
      <c r="N42" s="67"/>
      <c r="O42" s="67"/>
      <c r="P42" s="67"/>
      <c r="Q42" s="67"/>
      <c r="R42" s="67"/>
      <c r="S42" s="67">
        <v>8126</v>
      </c>
      <c r="T42" s="67">
        <v>6400</v>
      </c>
      <c r="U42" s="67">
        <v>1726</v>
      </c>
      <c r="V42" s="67">
        <v>8126</v>
      </c>
      <c r="W42" s="67">
        <v>6400</v>
      </c>
      <c r="X42" s="67">
        <v>1726</v>
      </c>
      <c r="Y42" s="67">
        <v>0</v>
      </c>
      <c r="Z42" s="67">
        <v>0</v>
      </c>
      <c r="AA42" s="67">
        <v>0</v>
      </c>
      <c r="AB42" s="19" t="s">
        <v>175</v>
      </c>
    </row>
    <row r="43" spans="1:28" ht="21.75" customHeight="1" x14ac:dyDescent="0.15">
      <c r="B43" s="20" t="s">
        <v>56</v>
      </c>
      <c r="C43">
        <v>300</v>
      </c>
      <c r="D43" s="4" t="s">
        <v>57</v>
      </c>
      <c r="E43" s="4"/>
      <c r="F43" s="22"/>
      <c r="G43" s="67">
        <v>17</v>
      </c>
      <c r="H43" s="67">
        <v>17</v>
      </c>
      <c r="I43" s="68" t="s">
        <v>169</v>
      </c>
      <c r="J43" s="68" t="s">
        <v>169</v>
      </c>
      <c r="K43" s="67"/>
      <c r="L43" s="67"/>
      <c r="M43" s="67"/>
      <c r="N43" s="67"/>
      <c r="O43" s="67"/>
      <c r="P43" s="67"/>
      <c r="Q43" s="67"/>
      <c r="R43" s="67"/>
      <c r="S43" s="67">
        <v>12158</v>
      </c>
      <c r="T43" s="67">
        <v>10619</v>
      </c>
      <c r="U43" s="67">
        <v>1539</v>
      </c>
      <c r="V43" s="67">
        <v>12158</v>
      </c>
      <c r="W43" s="67">
        <v>10619</v>
      </c>
      <c r="X43" s="67">
        <v>1539</v>
      </c>
      <c r="Y43" s="67">
        <v>0</v>
      </c>
      <c r="Z43" s="67">
        <v>0</v>
      </c>
      <c r="AA43" s="67">
        <v>0</v>
      </c>
      <c r="AB43" s="19" t="s">
        <v>176</v>
      </c>
    </row>
    <row r="44" spans="1:28" ht="21.75" customHeight="1" x14ac:dyDescent="0.15"/>
  </sheetData>
  <mergeCells count="13">
    <mergeCell ref="R3:R4"/>
    <mergeCell ref="L3:L4"/>
    <mergeCell ref="N3:N4"/>
    <mergeCell ref="M3:M4"/>
    <mergeCell ref="O3:O4"/>
    <mergeCell ref="P3:P4"/>
    <mergeCell ref="Q3:Q4"/>
    <mergeCell ref="K3:K4"/>
    <mergeCell ref="A2:F4"/>
    <mergeCell ref="G2:G4"/>
    <mergeCell ref="H3:H4"/>
    <mergeCell ref="I3:I4"/>
    <mergeCell ref="J3:J4"/>
  </mergeCells>
  <phoneticPr fontId="4"/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D14"/>
  <sheetViews>
    <sheetView zoomScale="85" zoomScaleNormal="85" workbookViewId="0">
      <selection activeCell="C23" sqref="C23"/>
    </sheetView>
  </sheetViews>
  <sheetFormatPr defaultRowHeight="13.5" x14ac:dyDescent="0.15"/>
  <cols>
    <col min="1" max="9" width="9.625" customWidth="1"/>
  </cols>
  <sheetData>
    <row r="14" spans="4:4" ht="42" x14ac:dyDescent="0.15">
      <c r="D14" s="1" t="s">
        <v>195</v>
      </c>
    </row>
  </sheetData>
  <phoneticPr fontId="4"/>
  <printOptions verticalCentered="1"/>
  <pageMargins left="1.5748031496062993" right="0.59055118110236227" top="0.78740157480314965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CCFF"/>
  </sheetPr>
  <dimension ref="A1:AD38"/>
  <sheetViews>
    <sheetView view="pageBreakPreview" zoomScale="75" zoomScaleNormal="84" zoomScaleSheetLayoutView="75" workbookViewId="0">
      <pane xSplit="6" ySplit="4" topLeftCell="G5" activePane="bottomRight" state="frozen"/>
      <selection activeCell="C23" sqref="C23"/>
      <selection pane="topRight" activeCell="C23" sqref="C23"/>
      <selection pane="bottomLeft" activeCell="C23" sqref="C23"/>
      <selection pane="bottomRight" activeCell="AC11" sqref="AC11"/>
    </sheetView>
  </sheetViews>
  <sheetFormatPr defaultRowHeight="13.5" x14ac:dyDescent="0.15"/>
  <cols>
    <col min="1" max="1" width="5.25" style="77" customWidth="1"/>
    <col min="2" max="2" width="11.625" style="77" customWidth="1"/>
    <col min="3" max="3" width="6.125" style="77" customWidth="1"/>
    <col min="4" max="4" width="4" style="77" customWidth="1"/>
    <col min="5" max="5" width="5.625" style="77" customWidth="1"/>
    <col min="6" max="6" width="3.625" style="77" customWidth="1"/>
    <col min="7" max="7" width="7.5" style="142" customWidth="1"/>
    <col min="8" max="8" width="8.5" style="142" customWidth="1"/>
    <col min="9" max="9" width="12" style="142" customWidth="1"/>
    <col min="10" max="10" width="7.5" style="142" customWidth="1"/>
    <col min="11" max="11" width="8.625" style="142" customWidth="1"/>
    <col min="12" max="12" width="13.375" style="142" customWidth="1"/>
    <col min="13" max="13" width="6.375" style="142" customWidth="1"/>
    <col min="14" max="14" width="5.125" style="142" customWidth="1"/>
    <col min="15" max="15" width="7.625" style="142" bestFit="1" customWidth="1"/>
    <col min="16" max="16" width="13.625" style="142" customWidth="1"/>
    <col min="17" max="17" width="5.125" style="142" customWidth="1"/>
    <col min="18" max="18" width="7.625" style="142" bestFit="1" customWidth="1"/>
    <col min="19" max="19" width="12.5" style="142" bestFit="1" customWidth="1"/>
    <col min="20" max="20" width="5.125" style="142" customWidth="1"/>
    <col min="21" max="21" width="6.125" style="142" customWidth="1"/>
    <col min="22" max="22" width="11" style="142" customWidth="1"/>
    <col min="23" max="23" width="5.125" style="142" customWidth="1"/>
    <col min="24" max="24" width="7.5" style="142" bestFit="1" customWidth="1"/>
    <col min="25" max="25" width="12.5" style="142" customWidth="1"/>
    <col min="26" max="26" width="5.25" style="77" customWidth="1"/>
    <col min="27" max="29" width="9" style="142"/>
    <col min="30" max="30" width="13.375" style="142" bestFit="1" customWidth="1"/>
    <col min="31" max="16384" width="9" style="142"/>
  </cols>
  <sheetData>
    <row r="1" spans="1:30" s="77" customFormat="1" ht="24.95" customHeight="1" x14ac:dyDescent="0.15">
      <c r="A1" s="77" t="s">
        <v>206</v>
      </c>
      <c r="N1" s="77" t="s">
        <v>207</v>
      </c>
      <c r="Y1" s="78" t="s">
        <v>87</v>
      </c>
    </row>
    <row r="2" spans="1:30" s="77" customFormat="1" ht="21" customHeight="1" x14ac:dyDescent="0.15">
      <c r="A2" s="377" t="s">
        <v>3</v>
      </c>
      <c r="B2" s="377"/>
      <c r="C2" s="377"/>
      <c r="D2" s="377"/>
      <c r="E2" s="377"/>
      <c r="F2" s="378"/>
      <c r="G2" s="199" t="s">
        <v>88</v>
      </c>
      <c r="H2" s="200"/>
      <c r="I2" s="201"/>
      <c r="J2" s="199" t="s">
        <v>89</v>
      </c>
      <c r="K2" s="200"/>
      <c r="L2" s="201"/>
      <c r="M2" s="154"/>
      <c r="N2" s="199" t="s">
        <v>90</v>
      </c>
      <c r="O2" s="200"/>
      <c r="P2" s="201"/>
      <c r="Q2" s="199" t="s">
        <v>91</v>
      </c>
      <c r="R2" s="200"/>
      <c r="S2" s="201"/>
      <c r="T2" s="199" t="s">
        <v>92</v>
      </c>
      <c r="U2" s="200"/>
      <c r="V2" s="201"/>
      <c r="W2" s="199" t="s">
        <v>93</v>
      </c>
      <c r="X2" s="200"/>
      <c r="Y2" s="201"/>
      <c r="Z2" s="202"/>
    </row>
    <row r="3" spans="1:30" s="77" customFormat="1" ht="27" customHeight="1" x14ac:dyDescent="0.15">
      <c r="A3" s="381"/>
      <c r="B3" s="381"/>
      <c r="C3" s="381"/>
      <c r="D3" s="381"/>
      <c r="E3" s="381"/>
      <c r="F3" s="382"/>
      <c r="G3" s="80" t="s">
        <v>94</v>
      </c>
      <c r="H3" s="80" t="s">
        <v>160</v>
      </c>
      <c r="I3" s="80" t="s">
        <v>95</v>
      </c>
      <c r="J3" s="80" t="s">
        <v>94</v>
      </c>
      <c r="K3" s="80" t="s">
        <v>160</v>
      </c>
      <c r="L3" s="80" t="s">
        <v>95</v>
      </c>
      <c r="M3" s="154"/>
      <c r="N3" s="80" t="s">
        <v>94</v>
      </c>
      <c r="O3" s="80" t="s">
        <v>160</v>
      </c>
      <c r="P3" s="80" t="s">
        <v>95</v>
      </c>
      <c r="Q3" s="80" t="s">
        <v>94</v>
      </c>
      <c r="R3" s="80" t="s">
        <v>160</v>
      </c>
      <c r="S3" s="80" t="s">
        <v>95</v>
      </c>
      <c r="T3" s="80" t="s">
        <v>94</v>
      </c>
      <c r="U3" s="80" t="s">
        <v>160</v>
      </c>
      <c r="V3" s="80" t="s">
        <v>95</v>
      </c>
      <c r="W3" s="80" t="s">
        <v>94</v>
      </c>
      <c r="X3" s="80" t="s">
        <v>160</v>
      </c>
      <c r="Y3" s="80" t="s">
        <v>95</v>
      </c>
      <c r="Z3" s="48" t="s">
        <v>22</v>
      </c>
      <c r="AB3" s="80" t="s">
        <v>94</v>
      </c>
      <c r="AC3" s="80" t="s">
        <v>160</v>
      </c>
      <c r="AD3" s="80" t="s">
        <v>95</v>
      </c>
    </row>
    <row r="4" spans="1:30" ht="23.1" customHeight="1" x14ac:dyDescent="0.15">
      <c r="B4" s="77" t="s">
        <v>25</v>
      </c>
      <c r="F4" s="203"/>
      <c r="G4" s="362">
        <v>139</v>
      </c>
      <c r="H4" s="208">
        <v>7130</v>
      </c>
      <c r="I4" s="208">
        <v>27021751</v>
      </c>
      <c r="J4" s="208">
        <v>261</v>
      </c>
      <c r="K4" s="208">
        <v>9545</v>
      </c>
      <c r="L4" s="208">
        <v>42291676</v>
      </c>
      <c r="M4" s="198"/>
      <c r="N4" s="208">
        <v>83</v>
      </c>
      <c r="O4" s="208">
        <v>4761</v>
      </c>
      <c r="P4" s="208">
        <v>21574161</v>
      </c>
      <c r="Q4" s="208">
        <v>50</v>
      </c>
      <c r="R4" s="208">
        <v>1841</v>
      </c>
      <c r="S4" s="208">
        <v>5319704</v>
      </c>
      <c r="T4" s="208">
        <v>19</v>
      </c>
      <c r="U4" s="208">
        <v>373</v>
      </c>
      <c r="V4" s="208">
        <v>815710</v>
      </c>
      <c r="W4" s="208">
        <v>102</v>
      </c>
      <c r="X4" s="208">
        <v>8301</v>
      </c>
      <c r="Y4" s="349">
        <v>33851586</v>
      </c>
      <c r="Z4" s="19" t="s">
        <v>69</v>
      </c>
      <c r="AB4" s="205">
        <f>G4+J4+N4+Q4+T4+W4</f>
        <v>654</v>
      </c>
      <c r="AC4" s="205">
        <f t="shared" ref="AC4:AD4" si="0">H4+K4+O4+R4+U4+X4</f>
        <v>31951</v>
      </c>
      <c r="AD4" s="205">
        <f t="shared" si="0"/>
        <v>130874588</v>
      </c>
    </row>
    <row r="5" spans="1:30" ht="23.1" customHeight="1" x14ac:dyDescent="0.15">
      <c r="A5" s="154">
        <v>9</v>
      </c>
      <c r="B5" s="154" t="s">
        <v>26</v>
      </c>
      <c r="C5" s="154"/>
      <c r="D5" s="154"/>
      <c r="E5" s="154"/>
      <c r="F5" s="155"/>
      <c r="G5" s="351">
        <v>8</v>
      </c>
      <c r="H5" s="346">
        <v>229</v>
      </c>
      <c r="I5" s="346">
        <v>1004573</v>
      </c>
      <c r="J5" s="346">
        <v>10</v>
      </c>
      <c r="K5" s="346">
        <v>377</v>
      </c>
      <c r="L5" s="346">
        <v>446616</v>
      </c>
      <c r="M5" s="176"/>
      <c r="N5" s="346">
        <v>2</v>
      </c>
      <c r="O5" s="346">
        <v>43</v>
      </c>
      <c r="P5" s="347" t="s">
        <v>238</v>
      </c>
      <c r="Q5" s="346">
        <v>6</v>
      </c>
      <c r="R5" s="346">
        <v>142</v>
      </c>
      <c r="S5" s="346">
        <v>187774</v>
      </c>
      <c r="T5" s="346">
        <v>2</v>
      </c>
      <c r="U5" s="346">
        <v>45</v>
      </c>
      <c r="V5" s="348" t="s">
        <v>238</v>
      </c>
      <c r="W5" s="208">
        <v>3</v>
      </c>
      <c r="X5" s="346">
        <v>287</v>
      </c>
      <c r="Y5" s="350">
        <v>458244</v>
      </c>
      <c r="Z5" s="19">
        <v>9</v>
      </c>
      <c r="AB5" s="185">
        <v>654</v>
      </c>
      <c r="AC5" s="185">
        <v>31951</v>
      </c>
      <c r="AD5" s="185">
        <v>130874588</v>
      </c>
    </row>
    <row r="6" spans="1:30" ht="23.1" customHeight="1" x14ac:dyDescent="0.15">
      <c r="A6" s="154">
        <v>10</v>
      </c>
      <c r="B6" s="154" t="s">
        <v>27</v>
      </c>
      <c r="C6" s="154"/>
      <c r="D6" s="154"/>
      <c r="E6" s="154"/>
      <c r="F6" s="155"/>
      <c r="G6" s="208" t="s">
        <v>239</v>
      </c>
      <c r="H6" s="208" t="s">
        <v>239</v>
      </c>
      <c r="I6" s="208" t="s">
        <v>239</v>
      </c>
      <c r="J6" s="346">
        <v>1</v>
      </c>
      <c r="K6" s="346">
        <v>11</v>
      </c>
      <c r="L6" s="348" t="s">
        <v>238</v>
      </c>
      <c r="M6" s="176"/>
      <c r="N6" s="208">
        <v>1</v>
      </c>
      <c r="O6" s="208">
        <v>8</v>
      </c>
      <c r="P6" s="348" t="s">
        <v>238</v>
      </c>
      <c r="Q6" s="208" t="s">
        <v>239</v>
      </c>
      <c r="R6" s="208" t="s">
        <v>239</v>
      </c>
      <c r="S6" s="208" t="s">
        <v>239</v>
      </c>
      <c r="T6" s="208" t="s">
        <v>239</v>
      </c>
      <c r="U6" s="208" t="s">
        <v>239</v>
      </c>
      <c r="V6" s="208" t="s">
        <v>239</v>
      </c>
      <c r="W6" s="208" t="s">
        <v>239</v>
      </c>
      <c r="X6" s="208" t="s">
        <v>239</v>
      </c>
      <c r="Y6" s="349" t="s">
        <v>239</v>
      </c>
      <c r="Z6" s="19">
        <v>10</v>
      </c>
    </row>
    <row r="7" spans="1:30" ht="23.1" customHeight="1" x14ac:dyDescent="0.15">
      <c r="A7" s="154">
        <v>11</v>
      </c>
      <c r="B7" s="154" t="s">
        <v>28</v>
      </c>
      <c r="C7" s="154"/>
      <c r="D7" s="154"/>
      <c r="E7" s="154"/>
      <c r="F7" s="155"/>
      <c r="G7" s="208" t="s">
        <v>239</v>
      </c>
      <c r="H7" s="208" t="s">
        <v>239</v>
      </c>
      <c r="I7" s="208" t="s">
        <v>239</v>
      </c>
      <c r="J7" s="346">
        <v>1</v>
      </c>
      <c r="K7" s="346">
        <v>29</v>
      </c>
      <c r="L7" s="348" t="s">
        <v>238</v>
      </c>
      <c r="M7" s="176"/>
      <c r="N7" s="208" t="s">
        <v>239</v>
      </c>
      <c r="O7" s="208" t="s">
        <v>239</v>
      </c>
      <c r="P7" s="208" t="s">
        <v>239</v>
      </c>
      <c r="Q7" s="346">
        <v>1</v>
      </c>
      <c r="R7" s="346">
        <v>20</v>
      </c>
      <c r="S7" s="348" t="s">
        <v>238</v>
      </c>
      <c r="T7" s="208">
        <v>3</v>
      </c>
      <c r="U7" s="208">
        <v>31</v>
      </c>
      <c r="V7" s="208">
        <v>97896</v>
      </c>
      <c r="W7" s="346">
        <v>2</v>
      </c>
      <c r="X7" s="346">
        <v>12</v>
      </c>
      <c r="Y7" s="350" t="s">
        <v>238</v>
      </c>
      <c r="Z7" s="19">
        <v>11</v>
      </c>
    </row>
    <row r="8" spans="1:30" ht="23.1" customHeight="1" x14ac:dyDescent="0.15">
      <c r="A8" s="154">
        <v>12</v>
      </c>
      <c r="B8" s="154" t="s">
        <v>29</v>
      </c>
      <c r="C8" s="154"/>
      <c r="D8" s="154"/>
      <c r="E8" s="154"/>
      <c r="F8" s="155"/>
      <c r="G8" s="208">
        <v>1</v>
      </c>
      <c r="H8" s="208">
        <v>8</v>
      </c>
      <c r="I8" s="208" t="s">
        <v>238</v>
      </c>
      <c r="J8" s="346">
        <v>2</v>
      </c>
      <c r="K8" s="346">
        <v>21</v>
      </c>
      <c r="L8" s="348" t="s">
        <v>238</v>
      </c>
      <c r="M8" s="176"/>
      <c r="N8" s="346">
        <v>1</v>
      </c>
      <c r="O8" s="346">
        <v>7</v>
      </c>
      <c r="P8" s="348" t="s">
        <v>238</v>
      </c>
      <c r="Q8" s="207">
        <v>1</v>
      </c>
      <c r="R8" s="207">
        <v>33</v>
      </c>
      <c r="S8" s="208" t="s">
        <v>238</v>
      </c>
      <c r="T8" s="208" t="s">
        <v>239</v>
      </c>
      <c r="U8" s="208" t="s">
        <v>239</v>
      </c>
      <c r="V8" s="208" t="s">
        <v>239</v>
      </c>
      <c r="W8" s="346">
        <v>3</v>
      </c>
      <c r="X8" s="346">
        <v>55</v>
      </c>
      <c r="Y8" s="350">
        <v>56378</v>
      </c>
      <c r="Z8" s="19">
        <v>12</v>
      </c>
    </row>
    <row r="9" spans="1:30" ht="23.1" customHeight="1" x14ac:dyDescent="0.15">
      <c r="A9" s="154">
        <v>13</v>
      </c>
      <c r="B9" s="154" t="s">
        <v>30</v>
      </c>
      <c r="C9" s="154"/>
      <c r="D9" s="154"/>
      <c r="E9" s="154"/>
      <c r="F9" s="155"/>
      <c r="G9" s="351">
        <v>2</v>
      </c>
      <c r="H9" s="346">
        <v>36</v>
      </c>
      <c r="I9" s="208" t="s">
        <v>238</v>
      </c>
      <c r="J9" s="208">
        <v>1</v>
      </c>
      <c r="K9" s="208">
        <v>6</v>
      </c>
      <c r="L9" s="348" t="s">
        <v>238</v>
      </c>
      <c r="M9" s="176"/>
      <c r="N9" s="208" t="s">
        <v>239</v>
      </c>
      <c r="O9" s="208" t="s">
        <v>239</v>
      </c>
      <c r="P9" s="208" t="s">
        <v>239</v>
      </c>
      <c r="Q9" s="207">
        <v>2</v>
      </c>
      <c r="R9" s="207">
        <v>14</v>
      </c>
      <c r="S9" s="208" t="s">
        <v>238</v>
      </c>
      <c r="T9" s="208" t="s">
        <v>239</v>
      </c>
      <c r="U9" s="208" t="s">
        <v>239</v>
      </c>
      <c r="V9" s="208" t="s">
        <v>239</v>
      </c>
      <c r="W9" s="208" t="s">
        <v>239</v>
      </c>
      <c r="X9" s="208" t="s">
        <v>239</v>
      </c>
      <c r="Y9" s="349" t="s">
        <v>239</v>
      </c>
      <c r="Z9" s="19">
        <v>13</v>
      </c>
    </row>
    <row r="10" spans="1:30" ht="23.1" customHeight="1" x14ac:dyDescent="0.15">
      <c r="A10" s="154">
        <v>14</v>
      </c>
      <c r="B10" s="154" t="s">
        <v>31</v>
      </c>
      <c r="C10" s="154"/>
      <c r="D10" s="154"/>
      <c r="E10" s="154"/>
      <c r="F10" s="155"/>
      <c r="G10" s="346">
        <v>3</v>
      </c>
      <c r="H10" s="346">
        <v>87</v>
      </c>
      <c r="I10" s="208">
        <v>198609</v>
      </c>
      <c r="J10" s="346">
        <v>10</v>
      </c>
      <c r="K10" s="346">
        <v>742</v>
      </c>
      <c r="L10" s="346">
        <v>6610038</v>
      </c>
      <c r="M10" s="176"/>
      <c r="N10" s="346">
        <v>3</v>
      </c>
      <c r="O10" s="346">
        <v>34</v>
      </c>
      <c r="P10" s="346">
        <v>87315</v>
      </c>
      <c r="Q10" s="352">
        <v>1</v>
      </c>
      <c r="R10" s="352">
        <v>25</v>
      </c>
      <c r="S10" s="348" t="s">
        <v>238</v>
      </c>
      <c r="T10" s="208" t="s">
        <v>239</v>
      </c>
      <c r="U10" s="208" t="s">
        <v>239</v>
      </c>
      <c r="V10" s="208" t="s">
        <v>239</v>
      </c>
      <c r="W10" s="346">
        <v>3</v>
      </c>
      <c r="X10" s="346">
        <v>76</v>
      </c>
      <c r="Y10" s="349">
        <v>118636</v>
      </c>
      <c r="Z10" s="19">
        <v>14</v>
      </c>
    </row>
    <row r="11" spans="1:30" ht="23.1" customHeight="1" x14ac:dyDescent="0.15">
      <c r="A11" s="154">
        <v>15</v>
      </c>
      <c r="B11" s="154" t="s">
        <v>32</v>
      </c>
      <c r="C11" s="154"/>
      <c r="D11" s="154"/>
      <c r="E11" s="154"/>
      <c r="F11" s="155"/>
      <c r="G11" s="351">
        <v>3</v>
      </c>
      <c r="H11" s="346">
        <v>60</v>
      </c>
      <c r="I11" s="346">
        <v>94488</v>
      </c>
      <c r="J11" s="346">
        <v>5</v>
      </c>
      <c r="K11" s="346">
        <v>226</v>
      </c>
      <c r="L11" s="346">
        <v>252505</v>
      </c>
      <c r="M11" s="176"/>
      <c r="N11" s="346">
        <v>3</v>
      </c>
      <c r="O11" s="346">
        <v>134</v>
      </c>
      <c r="P11" s="348">
        <v>291461</v>
      </c>
      <c r="Q11" s="352">
        <v>1</v>
      </c>
      <c r="R11" s="352">
        <v>125</v>
      </c>
      <c r="S11" s="348" t="s">
        <v>238</v>
      </c>
      <c r="T11" s="208" t="s">
        <v>239</v>
      </c>
      <c r="U11" s="208" t="s">
        <v>239</v>
      </c>
      <c r="V11" s="208" t="s">
        <v>239</v>
      </c>
      <c r="W11" s="346">
        <v>2</v>
      </c>
      <c r="X11" s="346">
        <v>24</v>
      </c>
      <c r="Y11" s="349" t="s">
        <v>238</v>
      </c>
      <c r="Z11" s="19">
        <v>15</v>
      </c>
    </row>
    <row r="12" spans="1:30" ht="23.1" customHeight="1" x14ac:dyDescent="0.15">
      <c r="A12" s="154">
        <v>16</v>
      </c>
      <c r="B12" s="154" t="s">
        <v>33</v>
      </c>
      <c r="C12" s="154"/>
      <c r="D12" s="154"/>
      <c r="E12" s="154"/>
      <c r="F12" s="155"/>
      <c r="G12" s="346">
        <v>7</v>
      </c>
      <c r="H12" s="346">
        <v>332</v>
      </c>
      <c r="I12" s="346">
        <v>3354475</v>
      </c>
      <c r="J12" s="346">
        <v>14</v>
      </c>
      <c r="K12" s="346">
        <v>1051</v>
      </c>
      <c r="L12" s="346">
        <v>9526643</v>
      </c>
      <c r="M12" s="176"/>
      <c r="N12" s="346">
        <v>5</v>
      </c>
      <c r="O12" s="346">
        <v>617</v>
      </c>
      <c r="P12" s="346">
        <v>5819489</v>
      </c>
      <c r="Q12" s="352">
        <v>6</v>
      </c>
      <c r="R12" s="352">
        <v>581</v>
      </c>
      <c r="S12" s="346">
        <v>1467471</v>
      </c>
      <c r="T12" s="208" t="s">
        <v>239</v>
      </c>
      <c r="U12" s="208" t="s">
        <v>239</v>
      </c>
      <c r="V12" s="208" t="s">
        <v>239</v>
      </c>
      <c r="W12" s="346">
        <v>5</v>
      </c>
      <c r="X12" s="346">
        <v>81</v>
      </c>
      <c r="Y12" s="349">
        <v>400005</v>
      </c>
      <c r="Z12" s="19">
        <v>16</v>
      </c>
    </row>
    <row r="13" spans="1:30" ht="23.1" customHeight="1" x14ac:dyDescent="0.15">
      <c r="A13" s="154">
        <v>17</v>
      </c>
      <c r="B13" s="154" t="s">
        <v>34</v>
      </c>
      <c r="C13" s="154"/>
      <c r="D13" s="154"/>
      <c r="E13" s="154"/>
      <c r="F13" s="155"/>
      <c r="G13" s="208" t="s">
        <v>239</v>
      </c>
      <c r="H13" s="208" t="s">
        <v>239</v>
      </c>
      <c r="I13" s="208" t="s">
        <v>239</v>
      </c>
      <c r="J13" s="208" t="s">
        <v>239</v>
      </c>
      <c r="K13" s="208" t="s">
        <v>239</v>
      </c>
      <c r="L13" s="208" t="s">
        <v>239</v>
      </c>
      <c r="M13" s="176"/>
      <c r="N13" s="208" t="s">
        <v>239</v>
      </c>
      <c r="O13" s="208" t="s">
        <v>239</v>
      </c>
      <c r="P13" s="208" t="s">
        <v>239</v>
      </c>
      <c r="Q13" s="207" t="s">
        <v>239</v>
      </c>
      <c r="R13" s="207" t="s">
        <v>239</v>
      </c>
      <c r="S13" s="208" t="s">
        <v>239</v>
      </c>
      <c r="T13" s="208" t="s">
        <v>239</v>
      </c>
      <c r="U13" s="208" t="s">
        <v>239</v>
      </c>
      <c r="V13" s="208" t="s">
        <v>239</v>
      </c>
      <c r="W13" s="346">
        <v>1</v>
      </c>
      <c r="X13" s="346">
        <v>27</v>
      </c>
      <c r="Y13" s="350" t="s">
        <v>238</v>
      </c>
      <c r="Z13" s="19">
        <v>17</v>
      </c>
    </row>
    <row r="14" spans="1:30" ht="23.1" customHeight="1" x14ac:dyDescent="0.15">
      <c r="A14" s="154">
        <v>18</v>
      </c>
      <c r="B14" s="154" t="s">
        <v>35</v>
      </c>
      <c r="C14" s="154"/>
      <c r="D14" s="154"/>
      <c r="E14" s="154"/>
      <c r="F14" s="155"/>
      <c r="G14" s="346">
        <v>9</v>
      </c>
      <c r="H14" s="346">
        <v>177</v>
      </c>
      <c r="I14" s="346">
        <v>300372</v>
      </c>
      <c r="J14" s="346">
        <v>9</v>
      </c>
      <c r="K14" s="346">
        <v>264</v>
      </c>
      <c r="L14" s="346">
        <v>877744</v>
      </c>
      <c r="M14" s="176"/>
      <c r="N14" s="346">
        <v>1</v>
      </c>
      <c r="O14" s="346">
        <v>99</v>
      </c>
      <c r="P14" s="348" t="s">
        <v>238</v>
      </c>
      <c r="Q14" s="352">
        <v>3</v>
      </c>
      <c r="R14" s="352">
        <v>26</v>
      </c>
      <c r="S14" s="346">
        <v>34159</v>
      </c>
      <c r="T14" s="208" t="s">
        <v>239</v>
      </c>
      <c r="U14" s="208" t="s">
        <v>239</v>
      </c>
      <c r="V14" s="208" t="s">
        <v>239</v>
      </c>
      <c r="W14" s="346">
        <v>3</v>
      </c>
      <c r="X14" s="346">
        <v>400</v>
      </c>
      <c r="Y14" s="349">
        <v>2484056</v>
      </c>
      <c r="Z14" s="19">
        <v>18</v>
      </c>
    </row>
    <row r="15" spans="1:30" ht="23.1" customHeight="1" x14ac:dyDescent="0.15">
      <c r="A15" s="154">
        <v>19</v>
      </c>
      <c r="B15" s="154" t="s">
        <v>36</v>
      </c>
      <c r="C15" s="154"/>
      <c r="D15" s="154"/>
      <c r="E15" s="154"/>
      <c r="F15" s="155"/>
      <c r="G15" s="351">
        <v>1</v>
      </c>
      <c r="H15" s="346">
        <v>12</v>
      </c>
      <c r="I15" s="348" t="s">
        <v>238</v>
      </c>
      <c r="J15" s="208">
        <v>1</v>
      </c>
      <c r="K15" s="208">
        <v>5</v>
      </c>
      <c r="L15" s="208" t="s">
        <v>238</v>
      </c>
      <c r="M15" s="176"/>
      <c r="N15" s="208" t="s">
        <v>239</v>
      </c>
      <c r="O15" s="208" t="s">
        <v>239</v>
      </c>
      <c r="P15" s="208" t="s">
        <v>239</v>
      </c>
      <c r="Q15" s="207" t="s">
        <v>239</v>
      </c>
      <c r="R15" s="207" t="s">
        <v>239</v>
      </c>
      <c r="S15" s="208" t="s">
        <v>239</v>
      </c>
      <c r="T15" s="208" t="s">
        <v>239</v>
      </c>
      <c r="U15" s="208" t="s">
        <v>239</v>
      </c>
      <c r="V15" s="208" t="s">
        <v>239</v>
      </c>
      <c r="W15" s="346">
        <v>2</v>
      </c>
      <c r="X15" s="346">
        <v>19</v>
      </c>
      <c r="Y15" s="350" t="s">
        <v>238</v>
      </c>
      <c r="Z15" s="19">
        <v>19</v>
      </c>
    </row>
    <row r="16" spans="1:30" ht="23.1" customHeight="1" x14ac:dyDescent="0.15">
      <c r="A16" s="154">
        <v>20</v>
      </c>
      <c r="B16" s="154" t="s">
        <v>37</v>
      </c>
      <c r="C16" s="154"/>
      <c r="D16" s="154"/>
      <c r="E16" s="154"/>
      <c r="F16" s="155"/>
      <c r="G16" s="208" t="s">
        <v>239</v>
      </c>
      <c r="H16" s="208" t="s">
        <v>239</v>
      </c>
      <c r="I16" s="208" t="s">
        <v>239</v>
      </c>
      <c r="J16" s="208" t="s">
        <v>239</v>
      </c>
      <c r="K16" s="208" t="s">
        <v>239</v>
      </c>
      <c r="L16" s="208" t="s">
        <v>239</v>
      </c>
      <c r="M16" s="176"/>
      <c r="N16" s="208" t="s">
        <v>239</v>
      </c>
      <c r="O16" s="208" t="s">
        <v>239</v>
      </c>
      <c r="P16" s="208" t="s">
        <v>239</v>
      </c>
      <c r="Q16" s="207" t="s">
        <v>239</v>
      </c>
      <c r="R16" s="207" t="s">
        <v>239</v>
      </c>
      <c r="S16" s="208" t="s">
        <v>239</v>
      </c>
      <c r="T16" s="346">
        <v>1</v>
      </c>
      <c r="U16" s="346">
        <v>14</v>
      </c>
      <c r="V16" s="348" t="s">
        <v>238</v>
      </c>
      <c r="W16" s="208" t="s">
        <v>239</v>
      </c>
      <c r="X16" s="208" t="s">
        <v>239</v>
      </c>
      <c r="Y16" s="349" t="s">
        <v>239</v>
      </c>
      <c r="Z16" s="19">
        <v>20</v>
      </c>
    </row>
    <row r="17" spans="1:26" ht="23.1" customHeight="1" x14ac:dyDescent="0.15">
      <c r="A17" s="154">
        <v>21</v>
      </c>
      <c r="B17" s="154" t="s">
        <v>38</v>
      </c>
      <c r="C17" s="154"/>
      <c r="D17" s="154"/>
      <c r="E17" s="154"/>
      <c r="F17" s="155"/>
      <c r="G17" s="346">
        <v>14</v>
      </c>
      <c r="H17" s="346">
        <v>486</v>
      </c>
      <c r="I17" s="346">
        <v>2078705</v>
      </c>
      <c r="J17" s="346">
        <v>4</v>
      </c>
      <c r="K17" s="346">
        <v>104</v>
      </c>
      <c r="L17" s="346">
        <v>151255</v>
      </c>
      <c r="M17" s="176"/>
      <c r="N17" s="346">
        <v>7</v>
      </c>
      <c r="O17" s="346">
        <v>231</v>
      </c>
      <c r="P17" s="346">
        <v>791694</v>
      </c>
      <c r="Q17" s="352">
        <v>1</v>
      </c>
      <c r="R17" s="352">
        <v>24</v>
      </c>
      <c r="S17" s="348" t="s">
        <v>238</v>
      </c>
      <c r="T17" s="208">
        <v>1</v>
      </c>
      <c r="U17" s="208">
        <v>8</v>
      </c>
      <c r="V17" s="208" t="s">
        <v>238</v>
      </c>
      <c r="W17" s="346">
        <v>1</v>
      </c>
      <c r="X17" s="346">
        <v>8</v>
      </c>
      <c r="Y17" s="350" t="s">
        <v>238</v>
      </c>
      <c r="Z17" s="19">
        <v>21</v>
      </c>
    </row>
    <row r="18" spans="1:26" ht="23.1" customHeight="1" x14ac:dyDescent="0.15">
      <c r="A18" s="154">
        <v>22</v>
      </c>
      <c r="B18" s="154" t="s">
        <v>39</v>
      </c>
      <c r="C18" s="154"/>
      <c r="D18" s="154"/>
      <c r="E18" s="154"/>
      <c r="F18" s="155"/>
      <c r="G18" s="351">
        <v>17</v>
      </c>
      <c r="H18" s="346">
        <v>1448</v>
      </c>
      <c r="I18" s="346">
        <v>7579297</v>
      </c>
      <c r="J18" s="346">
        <v>15</v>
      </c>
      <c r="K18" s="346">
        <v>543</v>
      </c>
      <c r="L18" s="346">
        <v>4662431</v>
      </c>
      <c r="M18" s="176"/>
      <c r="N18" s="346">
        <v>13</v>
      </c>
      <c r="O18" s="346">
        <v>1812</v>
      </c>
      <c r="P18" s="346">
        <v>9596373</v>
      </c>
      <c r="Q18" s="352">
        <v>1</v>
      </c>
      <c r="R18" s="352">
        <v>7</v>
      </c>
      <c r="S18" s="208" t="s">
        <v>238</v>
      </c>
      <c r="T18" s="208">
        <v>2</v>
      </c>
      <c r="U18" s="208">
        <v>16</v>
      </c>
      <c r="V18" s="208" t="s">
        <v>238</v>
      </c>
      <c r="W18" s="346">
        <v>2</v>
      </c>
      <c r="X18" s="346">
        <v>146</v>
      </c>
      <c r="Y18" s="350" t="s">
        <v>238</v>
      </c>
      <c r="Z18" s="19">
        <v>22</v>
      </c>
    </row>
    <row r="19" spans="1:26" ht="23.1" customHeight="1" x14ac:dyDescent="0.15">
      <c r="A19" s="154">
        <v>23</v>
      </c>
      <c r="B19" s="154" t="s">
        <v>40</v>
      </c>
      <c r="C19" s="154"/>
      <c r="D19" s="154"/>
      <c r="E19" s="154"/>
      <c r="F19" s="155"/>
      <c r="G19" s="346">
        <v>4</v>
      </c>
      <c r="H19" s="346">
        <v>966</v>
      </c>
      <c r="I19" s="346">
        <v>4333344</v>
      </c>
      <c r="J19" s="346">
        <v>10</v>
      </c>
      <c r="K19" s="346">
        <v>410</v>
      </c>
      <c r="L19" s="346">
        <v>924304</v>
      </c>
      <c r="M19" s="176"/>
      <c r="N19" s="346">
        <v>3</v>
      </c>
      <c r="O19" s="346">
        <v>53</v>
      </c>
      <c r="P19" s="346">
        <v>187074</v>
      </c>
      <c r="Q19" s="352">
        <v>1</v>
      </c>
      <c r="R19" s="352">
        <v>85</v>
      </c>
      <c r="S19" s="208" t="s">
        <v>238</v>
      </c>
      <c r="T19" s="208">
        <v>1</v>
      </c>
      <c r="U19" s="208">
        <v>15</v>
      </c>
      <c r="V19" s="208" t="s">
        <v>238</v>
      </c>
      <c r="W19" s="346">
        <v>4</v>
      </c>
      <c r="X19" s="346">
        <v>32</v>
      </c>
      <c r="Y19" s="353">
        <v>29557</v>
      </c>
      <c r="Z19" s="19">
        <v>23</v>
      </c>
    </row>
    <row r="20" spans="1:26" ht="23.1" customHeight="1" x14ac:dyDescent="0.15">
      <c r="A20" s="154">
        <v>24</v>
      </c>
      <c r="B20" s="154" t="s">
        <v>41</v>
      </c>
      <c r="C20" s="154"/>
      <c r="D20" s="154"/>
      <c r="E20" s="154"/>
      <c r="F20" s="155"/>
      <c r="G20" s="351">
        <v>28</v>
      </c>
      <c r="H20" s="346">
        <v>699</v>
      </c>
      <c r="I20" s="346">
        <v>1770906</v>
      </c>
      <c r="J20" s="346">
        <v>56</v>
      </c>
      <c r="K20" s="346">
        <v>1278</v>
      </c>
      <c r="L20" s="346">
        <v>3259083</v>
      </c>
      <c r="M20" s="176"/>
      <c r="N20" s="346">
        <v>25</v>
      </c>
      <c r="O20" s="346">
        <v>739</v>
      </c>
      <c r="P20" s="346">
        <v>2385246</v>
      </c>
      <c r="Q20" s="352">
        <v>9</v>
      </c>
      <c r="R20" s="352">
        <v>164</v>
      </c>
      <c r="S20" s="348">
        <v>269397</v>
      </c>
      <c r="T20" s="346">
        <v>1</v>
      </c>
      <c r="U20" s="346">
        <v>15</v>
      </c>
      <c r="V20" s="348" t="s">
        <v>238</v>
      </c>
      <c r="W20" s="346">
        <v>27</v>
      </c>
      <c r="X20" s="346">
        <v>697</v>
      </c>
      <c r="Y20" s="353">
        <v>1349549</v>
      </c>
      <c r="Z20" s="19">
        <v>24</v>
      </c>
    </row>
    <row r="21" spans="1:26" ht="23.1" customHeight="1" x14ac:dyDescent="0.15">
      <c r="A21" s="154">
        <v>25</v>
      </c>
      <c r="B21" s="154" t="s">
        <v>42</v>
      </c>
      <c r="C21" s="154"/>
      <c r="D21" s="154"/>
      <c r="E21" s="154"/>
      <c r="F21" s="155"/>
      <c r="G21" s="346">
        <v>9</v>
      </c>
      <c r="H21" s="346">
        <v>305</v>
      </c>
      <c r="I21" s="346">
        <v>388587</v>
      </c>
      <c r="J21" s="346">
        <v>24</v>
      </c>
      <c r="K21" s="346">
        <v>450</v>
      </c>
      <c r="L21" s="346">
        <v>1130534</v>
      </c>
      <c r="M21" s="176"/>
      <c r="N21" s="346">
        <v>7</v>
      </c>
      <c r="O21" s="346">
        <v>426</v>
      </c>
      <c r="P21" s="348">
        <v>1155176</v>
      </c>
      <c r="Q21" s="207">
        <v>1</v>
      </c>
      <c r="R21" s="207">
        <v>27</v>
      </c>
      <c r="S21" s="208" t="s">
        <v>238</v>
      </c>
      <c r="T21" s="208" t="s">
        <v>239</v>
      </c>
      <c r="U21" s="208" t="s">
        <v>239</v>
      </c>
      <c r="V21" s="208" t="s">
        <v>239</v>
      </c>
      <c r="W21" s="346">
        <v>10</v>
      </c>
      <c r="X21" s="346">
        <v>989</v>
      </c>
      <c r="Y21" s="353">
        <v>2672846</v>
      </c>
      <c r="Z21" s="19">
        <v>25</v>
      </c>
    </row>
    <row r="22" spans="1:26" ht="23.1" customHeight="1" x14ac:dyDescent="0.15">
      <c r="A22" s="154">
        <v>26</v>
      </c>
      <c r="B22" s="154" t="s">
        <v>43</v>
      </c>
      <c r="C22" s="154"/>
      <c r="D22" s="154"/>
      <c r="E22" s="154"/>
      <c r="F22" s="155"/>
      <c r="G22" s="351">
        <v>12</v>
      </c>
      <c r="H22" s="346">
        <v>500</v>
      </c>
      <c r="I22" s="346">
        <v>1355703</v>
      </c>
      <c r="J22" s="346">
        <v>50</v>
      </c>
      <c r="K22" s="346">
        <v>1573</v>
      </c>
      <c r="L22" s="346">
        <v>5324723</v>
      </c>
      <c r="M22" s="176"/>
      <c r="N22" s="346">
        <v>4</v>
      </c>
      <c r="O22" s="346">
        <v>57</v>
      </c>
      <c r="P22" s="346">
        <v>68138</v>
      </c>
      <c r="Q22" s="352">
        <v>4</v>
      </c>
      <c r="R22" s="352">
        <v>130</v>
      </c>
      <c r="S22" s="346">
        <v>413412</v>
      </c>
      <c r="T22" s="346">
        <v>5</v>
      </c>
      <c r="U22" s="346">
        <v>128</v>
      </c>
      <c r="V22" s="346">
        <v>340047</v>
      </c>
      <c r="W22" s="346">
        <v>15</v>
      </c>
      <c r="X22" s="346">
        <v>230</v>
      </c>
      <c r="Y22" s="353">
        <v>586392</v>
      </c>
      <c r="Z22" s="19">
        <v>26</v>
      </c>
    </row>
    <row r="23" spans="1:26" ht="23.1" customHeight="1" x14ac:dyDescent="0.15">
      <c r="A23" s="154">
        <v>27</v>
      </c>
      <c r="B23" s="154" t="s">
        <v>44</v>
      </c>
      <c r="C23" s="154"/>
      <c r="D23" s="154"/>
      <c r="E23" s="154"/>
      <c r="F23" s="155"/>
      <c r="G23" s="346">
        <v>4</v>
      </c>
      <c r="H23" s="346">
        <v>232</v>
      </c>
      <c r="I23" s="346">
        <v>428135</v>
      </c>
      <c r="J23" s="346">
        <v>4</v>
      </c>
      <c r="K23" s="346">
        <v>276</v>
      </c>
      <c r="L23" s="346">
        <v>1191115</v>
      </c>
      <c r="M23" s="176"/>
      <c r="N23" s="208" t="s">
        <v>239</v>
      </c>
      <c r="O23" s="208" t="s">
        <v>239</v>
      </c>
      <c r="P23" s="208" t="s">
        <v>239</v>
      </c>
      <c r="Q23" s="352">
        <v>2</v>
      </c>
      <c r="R23" s="352">
        <v>59</v>
      </c>
      <c r="S23" s="348" t="s">
        <v>238</v>
      </c>
      <c r="T23" s="208" t="s">
        <v>239</v>
      </c>
      <c r="U23" s="208" t="s">
        <v>239</v>
      </c>
      <c r="V23" s="208" t="s">
        <v>239</v>
      </c>
      <c r="W23" s="346">
        <v>1</v>
      </c>
      <c r="X23" s="346">
        <v>12</v>
      </c>
      <c r="Y23" s="349" t="s">
        <v>238</v>
      </c>
      <c r="Z23" s="19">
        <v>27</v>
      </c>
    </row>
    <row r="24" spans="1:26" ht="23.1" customHeight="1" x14ac:dyDescent="0.15">
      <c r="A24" s="154">
        <v>28</v>
      </c>
      <c r="B24" s="154" t="s">
        <v>45</v>
      </c>
      <c r="C24" s="154"/>
      <c r="D24" s="154"/>
      <c r="E24" s="154"/>
      <c r="F24" s="155"/>
      <c r="G24" s="351">
        <v>2</v>
      </c>
      <c r="H24" s="346">
        <v>137</v>
      </c>
      <c r="I24" s="354">
        <v>443080</v>
      </c>
      <c r="J24" s="346">
        <v>5</v>
      </c>
      <c r="K24" s="346">
        <v>530</v>
      </c>
      <c r="L24" s="346">
        <v>1097947</v>
      </c>
      <c r="M24" s="176"/>
      <c r="N24" s="346">
        <v>1</v>
      </c>
      <c r="O24" s="346">
        <v>241</v>
      </c>
      <c r="P24" s="348" t="s">
        <v>238</v>
      </c>
      <c r="Q24" s="207" t="s">
        <v>239</v>
      </c>
      <c r="R24" s="207" t="s">
        <v>239</v>
      </c>
      <c r="S24" s="208" t="s">
        <v>239</v>
      </c>
      <c r="T24" s="346">
        <v>1</v>
      </c>
      <c r="U24" s="346">
        <v>70</v>
      </c>
      <c r="V24" s="348" t="s">
        <v>238</v>
      </c>
      <c r="W24" s="346">
        <v>3</v>
      </c>
      <c r="X24" s="346">
        <v>196</v>
      </c>
      <c r="Y24" s="350">
        <v>136034</v>
      </c>
      <c r="Z24" s="19">
        <v>28</v>
      </c>
    </row>
    <row r="25" spans="1:26" ht="23.1" customHeight="1" x14ac:dyDescent="0.15">
      <c r="A25" s="154">
        <v>29</v>
      </c>
      <c r="B25" s="154" t="s">
        <v>46</v>
      </c>
      <c r="C25" s="154"/>
      <c r="D25" s="154"/>
      <c r="E25" s="154"/>
      <c r="F25" s="155"/>
      <c r="G25" s="346">
        <v>8</v>
      </c>
      <c r="H25" s="346">
        <v>109</v>
      </c>
      <c r="I25" s="346">
        <v>241148</v>
      </c>
      <c r="J25" s="346">
        <v>18</v>
      </c>
      <c r="K25" s="346">
        <v>496</v>
      </c>
      <c r="L25" s="346">
        <v>1099487</v>
      </c>
      <c r="M25" s="176"/>
      <c r="N25" s="346">
        <v>3</v>
      </c>
      <c r="O25" s="346">
        <v>117</v>
      </c>
      <c r="P25" s="346">
        <v>90560</v>
      </c>
      <c r="Q25" s="352">
        <v>5</v>
      </c>
      <c r="R25" s="352">
        <v>108</v>
      </c>
      <c r="S25" s="346">
        <v>244491</v>
      </c>
      <c r="T25" s="346">
        <v>1</v>
      </c>
      <c r="U25" s="346">
        <v>27</v>
      </c>
      <c r="V25" s="208" t="s">
        <v>238</v>
      </c>
      <c r="W25" s="346">
        <v>7</v>
      </c>
      <c r="X25" s="346">
        <v>2541</v>
      </c>
      <c r="Y25" s="353">
        <v>12715796</v>
      </c>
      <c r="Z25" s="19">
        <v>29</v>
      </c>
    </row>
    <row r="26" spans="1:26" ht="23.1" customHeight="1" x14ac:dyDescent="0.15">
      <c r="A26" s="154">
        <v>30</v>
      </c>
      <c r="B26" s="154" t="s">
        <v>47</v>
      </c>
      <c r="C26" s="154"/>
      <c r="D26" s="154"/>
      <c r="E26" s="154"/>
      <c r="F26" s="155"/>
      <c r="G26" s="208" t="s">
        <v>239</v>
      </c>
      <c r="H26" s="208" t="s">
        <v>239</v>
      </c>
      <c r="I26" s="208" t="s">
        <v>239</v>
      </c>
      <c r="J26" s="208">
        <v>2</v>
      </c>
      <c r="K26" s="208">
        <v>84</v>
      </c>
      <c r="L26" s="354">
        <v>442319</v>
      </c>
      <c r="M26" s="176"/>
      <c r="N26" s="208" t="s">
        <v>239</v>
      </c>
      <c r="O26" s="208" t="s">
        <v>239</v>
      </c>
      <c r="P26" s="208" t="s">
        <v>239</v>
      </c>
      <c r="Q26" s="352">
        <v>1</v>
      </c>
      <c r="R26" s="352">
        <v>4</v>
      </c>
      <c r="S26" s="348" t="s">
        <v>238</v>
      </c>
      <c r="T26" s="346">
        <v>1</v>
      </c>
      <c r="U26" s="346">
        <v>4</v>
      </c>
      <c r="V26" s="354">
        <v>377767</v>
      </c>
      <c r="W26" s="346">
        <v>2</v>
      </c>
      <c r="X26" s="346">
        <v>2335</v>
      </c>
      <c r="Y26" s="355">
        <v>12591900</v>
      </c>
      <c r="Z26" s="19">
        <v>30</v>
      </c>
    </row>
    <row r="27" spans="1:26" ht="23.1" customHeight="1" x14ac:dyDescent="0.15">
      <c r="A27" s="154">
        <v>31</v>
      </c>
      <c r="B27" s="154" t="s">
        <v>48</v>
      </c>
      <c r="C27" s="154"/>
      <c r="D27" s="154"/>
      <c r="E27" s="154"/>
      <c r="F27" s="155"/>
      <c r="G27" s="346">
        <v>4</v>
      </c>
      <c r="H27" s="346">
        <v>1281</v>
      </c>
      <c r="I27" s="346">
        <v>3424012</v>
      </c>
      <c r="J27" s="346">
        <v>15</v>
      </c>
      <c r="K27" s="346">
        <v>1011</v>
      </c>
      <c r="L27" s="346">
        <v>5224536</v>
      </c>
      <c r="M27" s="176"/>
      <c r="N27" s="346">
        <v>2</v>
      </c>
      <c r="O27" s="346">
        <v>36</v>
      </c>
      <c r="P27" s="348" t="s">
        <v>238</v>
      </c>
      <c r="Q27" s="352">
        <v>2</v>
      </c>
      <c r="R27" s="352">
        <v>251</v>
      </c>
      <c r="S27" s="348" t="s">
        <v>238</v>
      </c>
      <c r="T27" s="208" t="s">
        <v>239</v>
      </c>
      <c r="U27" s="208" t="s">
        <v>239</v>
      </c>
      <c r="V27" s="208" t="s">
        <v>239</v>
      </c>
      <c r="W27" s="346">
        <v>6</v>
      </c>
      <c r="X27" s="346">
        <v>134</v>
      </c>
      <c r="Y27" s="353">
        <v>252193</v>
      </c>
      <c r="Z27" s="19">
        <v>31</v>
      </c>
    </row>
    <row r="28" spans="1:26" ht="23.1" customHeight="1" thickBot="1" x14ac:dyDescent="0.2">
      <c r="A28" s="157">
        <v>32</v>
      </c>
      <c r="B28" s="157" t="s">
        <v>49</v>
      </c>
      <c r="C28" s="157"/>
      <c r="D28" s="157"/>
      <c r="E28" s="157"/>
      <c r="F28" s="158"/>
      <c r="G28" s="356">
        <v>3</v>
      </c>
      <c r="H28" s="345">
        <v>26</v>
      </c>
      <c r="I28" s="345">
        <v>26317</v>
      </c>
      <c r="J28" s="345">
        <v>4</v>
      </c>
      <c r="K28" s="345">
        <v>58</v>
      </c>
      <c r="L28" s="345">
        <v>70396</v>
      </c>
      <c r="M28" s="176"/>
      <c r="N28" s="344">
        <v>2</v>
      </c>
      <c r="O28" s="344">
        <v>107</v>
      </c>
      <c r="P28" s="290">
        <v>1101635</v>
      </c>
      <c r="Q28" s="344">
        <v>2</v>
      </c>
      <c r="R28" s="344">
        <v>16</v>
      </c>
      <c r="S28" s="290">
        <v>2703000</v>
      </c>
      <c r="T28" s="357" t="s">
        <v>239</v>
      </c>
      <c r="U28" s="357" t="s">
        <v>239</v>
      </c>
      <c r="V28" s="357" t="s">
        <v>239</v>
      </c>
      <c r="W28" s="357" t="s">
        <v>239</v>
      </c>
      <c r="X28" s="357" t="s">
        <v>239</v>
      </c>
      <c r="Y28" s="358" t="s">
        <v>239</v>
      </c>
      <c r="Z28" s="29">
        <v>32</v>
      </c>
    </row>
    <row r="29" spans="1:26" ht="23.1" customHeight="1" thickTop="1" x14ac:dyDescent="0.15">
      <c r="B29" s="197"/>
      <c r="C29" s="359">
        <v>4</v>
      </c>
      <c r="D29" s="154" t="s">
        <v>50</v>
      </c>
      <c r="E29" s="154">
        <v>9</v>
      </c>
      <c r="F29" s="155" t="s">
        <v>51</v>
      </c>
      <c r="G29" s="346">
        <v>40</v>
      </c>
      <c r="H29" s="346">
        <v>250</v>
      </c>
      <c r="I29" s="346">
        <v>1034407</v>
      </c>
      <c r="J29" s="360">
        <v>97</v>
      </c>
      <c r="K29" s="360">
        <v>585</v>
      </c>
      <c r="L29" s="346">
        <v>909514</v>
      </c>
      <c r="M29" s="176"/>
      <c r="N29" s="208">
        <v>19</v>
      </c>
      <c r="O29" s="208">
        <v>120</v>
      </c>
      <c r="P29" s="208">
        <v>295526</v>
      </c>
      <c r="Q29" s="346">
        <v>15</v>
      </c>
      <c r="R29" s="346">
        <v>92</v>
      </c>
      <c r="S29" s="361">
        <v>138816</v>
      </c>
      <c r="T29" s="208">
        <v>8</v>
      </c>
      <c r="U29" s="208">
        <v>57</v>
      </c>
      <c r="V29" s="346">
        <v>172647</v>
      </c>
      <c r="W29" s="361">
        <v>37</v>
      </c>
      <c r="X29" s="361">
        <v>254</v>
      </c>
      <c r="Y29" s="353">
        <v>426602</v>
      </c>
      <c r="Z29" s="19" t="s">
        <v>61</v>
      </c>
    </row>
    <row r="30" spans="1:26" ht="23.1" customHeight="1" x14ac:dyDescent="0.15">
      <c r="B30" s="186" t="s">
        <v>52</v>
      </c>
      <c r="C30" s="359">
        <v>10</v>
      </c>
      <c r="D30" s="154" t="s">
        <v>50</v>
      </c>
      <c r="E30" s="154">
        <v>19</v>
      </c>
      <c r="F30" s="155" t="s">
        <v>51</v>
      </c>
      <c r="G30" s="351">
        <v>28</v>
      </c>
      <c r="H30" s="346">
        <v>368</v>
      </c>
      <c r="I30" s="346">
        <v>1046116</v>
      </c>
      <c r="J30" s="360">
        <v>58</v>
      </c>
      <c r="K30" s="360">
        <v>770</v>
      </c>
      <c r="L30" s="346">
        <v>1605334</v>
      </c>
      <c r="M30" s="198"/>
      <c r="N30" s="208">
        <v>23</v>
      </c>
      <c r="O30" s="208">
        <v>330</v>
      </c>
      <c r="P30" s="208">
        <v>723644</v>
      </c>
      <c r="Q30" s="346">
        <v>10</v>
      </c>
      <c r="R30" s="346">
        <v>132</v>
      </c>
      <c r="S30" s="361">
        <v>203976</v>
      </c>
      <c r="T30" s="208">
        <v>7</v>
      </c>
      <c r="U30" s="208">
        <v>106</v>
      </c>
      <c r="V30" s="346">
        <v>169633</v>
      </c>
      <c r="W30" s="361">
        <v>28</v>
      </c>
      <c r="X30" s="361">
        <v>362</v>
      </c>
      <c r="Y30" s="353">
        <v>739009</v>
      </c>
      <c r="Z30" s="19" t="s">
        <v>62</v>
      </c>
    </row>
    <row r="31" spans="1:26" ht="23.1" customHeight="1" x14ac:dyDescent="0.15">
      <c r="B31" s="186" t="s">
        <v>53</v>
      </c>
      <c r="C31" s="359">
        <v>20</v>
      </c>
      <c r="D31" s="154" t="s">
        <v>50</v>
      </c>
      <c r="E31" s="154">
        <v>29</v>
      </c>
      <c r="F31" s="155" t="s">
        <v>51</v>
      </c>
      <c r="G31" s="346">
        <v>22</v>
      </c>
      <c r="H31" s="346">
        <v>522</v>
      </c>
      <c r="I31" s="346">
        <v>1506567</v>
      </c>
      <c r="J31" s="360">
        <v>31</v>
      </c>
      <c r="K31" s="360">
        <v>762</v>
      </c>
      <c r="L31" s="346">
        <v>2231823</v>
      </c>
      <c r="M31" s="198"/>
      <c r="N31" s="208">
        <v>9</v>
      </c>
      <c r="O31" s="208">
        <v>226</v>
      </c>
      <c r="P31" s="208">
        <v>401202</v>
      </c>
      <c r="Q31" s="346">
        <v>8</v>
      </c>
      <c r="R31" s="346">
        <v>189</v>
      </c>
      <c r="S31" s="361">
        <v>242516</v>
      </c>
      <c r="T31" s="208">
        <v>2</v>
      </c>
      <c r="U31" s="208">
        <v>54</v>
      </c>
      <c r="V31" s="347" t="s">
        <v>240</v>
      </c>
      <c r="W31" s="361">
        <v>17</v>
      </c>
      <c r="X31" s="361">
        <v>412</v>
      </c>
      <c r="Y31" s="353">
        <v>811486</v>
      </c>
      <c r="Z31" s="19" t="s">
        <v>63</v>
      </c>
    </row>
    <row r="32" spans="1:26" ht="23.1" customHeight="1" x14ac:dyDescent="0.15">
      <c r="B32" s="186" t="s">
        <v>54</v>
      </c>
      <c r="C32" s="359">
        <v>30</v>
      </c>
      <c r="D32" s="154" t="s">
        <v>50</v>
      </c>
      <c r="E32" s="154">
        <v>49</v>
      </c>
      <c r="F32" s="155" t="s">
        <v>51</v>
      </c>
      <c r="G32" s="351">
        <v>20</v>
      </c>
      <c r="H32" s="346">
        <v>727</v>
      </c>
      <c r="I32" s="346">
        <v>2507019</v>
      </c>
      <c r="J32" s="360">
        <v>27</v>
      </c>
      <c r="K32" s="360">
        <v>1066</v>
      </c>
      <c r="L32" s="346">
        <v>2356975</v>
      </c>
      <c r="M32" s="198"/>
      <c r="N32" s="208">
        <v>11</v>
      </c>
      <c r="O32" s="208">
        <v>439</v>
      </c>
      <c r="P32" s="208">
        <v>1671704</v>
      </c>
      <c r="Q32" s="346">
        <v>7</v>
      </c>
      <c r="R32" s="346">
        <v>254</v>
      </c>
      <c r="S32" s="361">
        <v>529202</v>
      </c>
      <c r="T32" s="208" t="s">
        <v>169</v>
      </c>
      <c r="U32" s="208" t="s">
        <v>169</v>
      </c>
      <c r="V32" s="348" t="s">
        <v>169</v>
      </c>
      <c r="W32" s="361">
        <v>6</v>
      </c>
      <c r="X32" s="361">
        <v>216</v>
      </c>
      <c r="Y32" s="350">
        <v>537179</v>
      </c>
      <c r="Z32" s="19" t="s">
        <v>64</v>
      </c>
    </row>
    <row r="33" spans="1:26" ht="23.1" customHeight="1" x14ac:dyDescent="0.15">
      <c r="B33" s="186" t="s">
        <v>55</v>
      </c>
      <c r="C33" s="359">
        <v>50</v>
      </c>
      <c r="D33" s="154" t="s">
        <v>50</v>
      </c>
      <c r="E33" s="154">
        <v>99</v>
      </c>
      <c r="F33" s="155" t="s">
        <v>51</v>
      </c>
      <c r="G33" s="346">
        <v>16</v>
      </c>
      <c r="H33" s="346">
        <v>1113</v>
      </c>
      <c r="I33" s="346">
        <v>5040354</v>
      </c>
      <c r="J33" s="360">
        <v>26</v>
      </c>
      <c r="K33" s="360">
        <v>1818</v>
      </c>
      <c r="L33" s="346">
        <v>5913276</v>
      </c>
      <c r="M33" s="198"/>
      <c r="N33" s="208">
        <v>8</v>
      </c>
      <c r="O33" s="208">
        <v>517</v>
      </c>
      <c r="P33" s="208">
        <v>905984</v>
      </c>
      <c r="Q33" s="346">
        <v>6</v>
      </c>
      <c r="R33" s="346">
        <v>431</v>
      </c>
      <c r="S33" s="361">
        <v>1087870</v>
      </c>
      <c r="T33" s="208">
        <v>2</v>
      </c>
      <c r="U33" s="208">
        <v>156</v>
      </c>
      <c r="V33" s="354">
        <v>473430</v>
      </c>
      <c r="W33" s="361">
        <v>2</v>
      </c>
      <c r="X33" s="361">
        <v>145</v>
      </c>
      <c r="Y33" s="350" t="s">
        <v>240</v>
      </c>
      <c r="Z33" s="19" t="s">
        <v>65</v>
      </c>
    </row>
    <row r="34" spans="1:26" ht="23.1" customHeight="1" x14ac:dyDescent="0.15">
      <c r="B34" s="186" t="s">
        <v>56</v>
      </c>
      <c r="C34" s="359">
        <v>100</v>
      </c>
      <c r="D34" s="154" t="s">
        <v>50</v>
      </c>
      <c r="E34" s="154">
        <v>299</v>
      </c>
      <c r="F34" s="155" t="s">
        <v>51</v>
      </c>
      <c r="G34" s="351">
        <v>10</v>
      </c>
      <c r="H34" s="346">
        <v>1555</v>
      </c>
      <c r="I34" s="348">
        <v>4816204</v>
      </c>
      <c r="J34" s="360">
        <v>20</v>
      </c>
      <c r="K34" s="360">
        <v>3375</v>
      </c>
      <c r="L34" s="346">
        <v>21213873</v>
      </c>
      <c r="M34" s="198"/>
      <c r="N34" s="208">
        <v>10</v>
      </c>
      <c r="O34" s="208">
        <v>1719</v>
      </c>
      <c r="P34" s="208">
        <v>6736576</v>
      </c>
      <c r="Q34" s="346">
        <v>4</v>
      </c>
      <c r="R34" s="346">
        <v>743</v>
      </c>
      <c r="S34" s="361">
        <v>3117324</v>
      </c>
      <c r="T34" s="208" t="s">
        <v>169</v>
      </c>
      <c r="U34" s="208" t="s">
        <v>169</v>
      </c>
      <c r="V34" s="208" t="s">
        <v>169</v>
      </c>
      <c r="W34" s="361">
        <v>5</v>
      </c>
      <c r="X34" s="361">
        <v>914</v>
      </c>
      <c r="Y34" s="350">
        <v>2378949</v>
      </c>
      <c r="Z34" s="19" t="s">
        <v>66</v>
      </c>
    </row>
    <row r="35" spans="1:26" ht="23.1" customHeight="1" x14ac:dyDescent="0.15">
      <c r="A35" s="154"/>
      <c r="B35" s="186"/>
      <c r="C35" s="359">
        <v>300</v>
      </c>
      <c r="D35" s="154" t="s">
        <v>50</v>
      </c>
      <c r="E35" s="154">
        <v>499</v>
      </c>
      <c r="F35" s="155" t="s">
        <v>51</v>
      </c>
      <c r="G35" s="362" t="s">
        <v>169</v>
      </c>
      <c r="H35" s="208" t="s">
        <v>169</v>
      </c>
      <c r="I35" s="208" t="s">
        <v>169</v>
      </c>
      <c r="J35" s="360">
        <v>1</v>
      </c>
      <c r="K35" s="360">
        <v>441</v>
      </c>
      <c r="L35" s="363" t="s">
        <v>240</v>
      </c>
      <c r="M35" s="198"/>
      <c r="N35" s="208">
        <v>2</v>
      </c>
      <c r="O35" s="208">
        <v>726</v>
      </c>
      <c r="P35" s="347" t="s">
        <v>240</v>
      </c>
      <c r="Q35" s="208" t="s">
        <v>169</v>
      </c>
      <c r="R35" s="208" t="s">
        <v>169</v>
      </c>
      <c r="S35" s="208" t="s">
        <v>169</v>
      </c>
      <c r="T35" s="208" t="s">
        <v>169</v>
      </c>
      <c r="U35" s="208" t="s">
        <v>169</v>
      </c>
      <c r="V35" s="208" t="s">
        <v>169</v>
      </c>
      <c r="W35" s="361">
        <v>2</v>
      </c>
      <c r="X35" s="361">
        <v>685</v>
      </c>
      <c r="Y35" s="354">
        <v>3413755</v>
      </c>
      <c r="Z35" s="19" t="s">
        <v>67</v>
      </c>
    </row>
    <row r="36" spans="1:26" ht="23.1" customHeight="1" x14ac:dyDescent="0.15">
      <c r="A36" s="187"/>
      <c r="B36" s="188"/>
      <c r="C36" s="364">
        <v>500</v>
      </c>
      <c r="D36" s="187" t="s">
        <v>57</v>
      </c>
      <c r="E36" s="187"/>
      <c r="F36" s="189"/>
      <c r="G36" s="365">
        <v>3</v>
      </c>
      <c r="H36" s="366">
        <v>2595</v>
      </c>
      <c r="I36" s="367">
        <v>11071084</v>
      </c>
      <c r="J36" s="368">
        <v>1</v>
      </c>
      <c r="K36" s="368">
        <v>728</v>
      </c>
      <c r="L36" s="372">
        <v>8060881</v>
      </c>
      <c r="M36" s="176"/>
      <c r="N36" s="369">
        <v>1</v>
      </c>
      <c r="O36" s="369">
        <v>684</v>
      </c>
      <c r="P36" s="372">
        <v>10839525</v>
      </c>
      <c r="Q36" s="369" t="s">
        <v>169</v>
      </c>
      <c r="R36" s="369" t="s">
        <v>169</v>
      </c>
      <c r="S36" s="369" t="s">
        <v>169</v>
      </c>
      <c r="T36" s="369" t="s">
        <v>169</v>
      </c>
      <c r="U36" s="369" t="s">
        <v>169</v>
      </c>
      <c r="V36" s="369" t="s">
        <v>169</v>
      </c>
      <c r="W36" s="370">
        <v>5</v>
      </c>
      <c r="X36" s="370">
        <v>5313</v>
      </c>
      <c r="Y36" s="371">
        <v>25544606</v>
      </c>
      <c r="Z36" s="25" t="s">
        <v>68</v>
      </c>
    </row>
    <row r="37" spans="1:26" x14ac:dyDescent="0.15">
      <c r="Q37" s="147"/>
      <c r="R37" s="147"/>
      <c r="S37" s="147"/>
      <c r="T37" s="147"/>
      <c r="U37" s="147"/>
      <c r="V37" s="147"/>
      <c r="Z37" s="69"/>
    </row>
    <row r="38" spans="1:26" x14ac:dyDescent="0.15">
      <c r="Q38" s="147"/>
      <c r="R38" s="147"/>
      <c r="S38" s="147"/>
      <c r="T38" s="147"/>
      <c r="U38" s="147"/>
      <c r="V38" s="147"/>
    </row>
  </sheetData>
  <mergeCells count="1">
    <mergeCell ref="A2:F3"/>
  </mergeCells>
  <phoneticPr fontId="4"/>
  <pageMargins left="0.59055118110236227" right="0.59055118110236227" top="0.78740157480314965" bottom="0.39370078740157483" header="0.51181102362204722" footer="0.19685039370078741"/>
  <pageSetup paperSize="9" scale="88" firstPageNumber="24" orientation="portrait" useFirstPageNumber="1" r:id="rId1"/>
  <headerFooter alignWithMargins="0"/>
  <colBreaks count="1" manualBreakCount="1">
    <brk id="1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CFF"/>
  </sheetPr>
  <dimension ref="A1:T40"/>
  <sheetViews>
    <sheetView view="pageBreakPreview" topLeftCell="A13" zoomScale="90" zoomScaleNormal="100" zoomScaleSheetLayoutView="90" workbookViewId="0">
      <selection activeCell="V8" sqref="V8"/>
    </sheetView>
  </sheetViews>
  <sheetFormatPr defaultRowHeight="13.5" x14ac:dyDescent="0.15"/>
  <cols>
    <col min="1" max="1" width="1.625" style="77" customWidth="1"/>
    <col min="2" max="2" width="14.125" style="77" customWidth="1"/>
    <col min="3" max="3" width="6.625" style="77" customWidth="1"/>
    <col min="4" max="4" width="8.125" style="77" customWidth="1"/>
    <col min="5" max="5" width="13.125" style="77" customWidth="1"/>
    <col min="6" max="6" width="1.625" style="77" customWidth="1"/>
    <col min="7" max="7" width="14.125" style="77" customWidth="1"/>
    <col min="8" max="8" width="6.625" style="77" customWidth="1"/>
    <col min="9" max="9" width="8.125" style="77" customWidth="1"/>
    <col min="10" max="10" width="13.125" style="77" customWidth="1"/>
    <col min="11" max="11" width="1.5" style="77" customWidth="1"/>
    <col min="12" max="12" width="14.625" style="77" customWidth="1"/>
    <col min="13" max="13" width="6.625" style="77" customWidth="1"/>
    <col min="14" max="14" width="8.125" style="77" customWidth="1"/>
    <col min="15" max="15" width="12.625" style="77" customWidth="1"/>
    <col min="16" max="16" width="1.625" style="77" customWidth="1"/>
    <col min="17" max="17" width="14.875" style="77" customWidth="1"/>
    <col min="18" max="18" width="6.625" style="77" customWidth="1"/>
    <col min="19" max="19" width="8.125" style="77" customWidth="1"/>
    <col min="20" max="20" width="13.125" style="77" customWidth="1"/>
  </cols>
  <sheetData>
    <row r="1" spans="1:20" ht="24.95" customHeight="1" x14ac:dyDescent="0.15">
      <c r="A1" s="77" t="s">
        <v>335</v>
      </c>
      <c r="T1" s="78" t="s">
        <v>87</v>
      </c>
    </row>
    <row r="2" spans="1:20" ht="27" customHeight="1" x14ac:dyDescent="0.15">
      <c r="A2" s="79"/>
      <c r="B2" s="83" t="s">
        <v>143</v>
      </c>
      <c r="C2" s="80" t="s">
        <v>156</v>
      </c>
      <c r="D2" s="80" t="s">
        <v>157</v>
      </c>
      <c r="E2" s="81" t="s">
        <v>144</v>
      </c>
      <c r="F2" s="79"/>
      <c r="G2" s="83" t="s">
        <v>143</v>
      </c>
      <c r="H2" s="80" t="s">
        <v>156</v>
      </c>
      <c r="I2" s="80" t="s">
        <v>157</v>
      </c>
      <c r="J2" s="82" t="s">
        <v>144</v>
      </c>
      <c r="K2" s="79"/>
      <c r="L2" s="83" t="s">
        <v>143</v>
      </c>
      <c r="M2" s="80" t="s">
        <v>156</v>
      </c>
      <c r="N2" s="80" t="s">
        <v>159</v>
      </c>
      <c r="O2" s="81" t="s">
        <v>144</v>
      </c>
      <c r="P2" s="79"/>
      <c r="Q2" s="83" t="s">
        <v>143</v>
      </c>
      <c r="R2" s="80" t="s">
        <v>156</v>
      </c>
      <c r="S2" s="80" t="s">
        <v>157</v>
      </c>
      <c r="T2" s="82" t="s">
        <v>144</v>
      </c>
    </row>
    <row r="3" spans="1:20" ht="20.100000000000001" customHeight="1" x14ac:dyDescent="0.15">
      <c r="A3" s="94" t="s">
        <v>145</v>
      </c>
      <c r="B3" s="92"/>
      <c r="C3" s="267">
        <v>654</v>
      </c>
      <c r="D3" s="267">
        <v>31951</v>
      </c>
      <c r="E3" s="267">
        <v>130874588</v>
      </c>
      <c r="F3" s="100"/>
      <c r="G3" s="101"/>
      <c r="H3" s="101"/>
      <c r="I3" s="101"/>
      <c r="J3" s="101"/>
      <c r="K3" s="101"/>
      <c r="L3" s="101"/>
      <c r="M3" s="101"/>
      <c r="N3" s="101"/>
      <c r="O3" s="102"/>
      <c r="P3" s="92"/>
      <c r="Q3" s="92"/>
      <c r="R3" s="92"/>
      <c r="S3" s="92"/>
      <c r="T3" s="92"/>
    </row>
    <row r="4" spans="1:20" ht="20.100000000000001" customHeight="1" x14ac:dyDescent="0.15">
      <c r="A4" s="94"/>
      <c r="B4" s="92"/>
      <c r="C4" s="92"/>
      <c r="D4" s="92"/>
      <c r="E4" s="97"/>
      <c r="F4" s="103"/>
      <c r="G4" s="77" t="s">
        <v>322</v>
      </c>
      <c r="H4" s="275">
        <v>2</v>
      </c>
      <c r="I4" s="275">
        <v>50</v>
      </c>
      <c r="J4" s="286" t="s">
        <v>336</v>
      </c>
      <c r="K4" s="97" t="s">
        <v>191</v>
      </c>
      <c r="L4" s="97"/>
      <c r="M4" s="277">
        <v>50</v>
      </c>
      <c r="N4" s="277">
        <v>1841</v>
      </c>
      <c r="O4" s="278">
        <v>5319704</v>
      </c>
      <c r="P4" s="92" t="s">
        <v>193</v>
      </c>
      <c r="Q4" s="92"/>
      <c r="R4" s="267">
        <v>102</v>
      </c>
      <c r="S4" s="267">
        <v>8301</v>
      </c>
      <c r="T4" s="267">
        <v>33851586</v>
      </c>
    </row>
    <row r="5" spans="1:20" ht="20.100000000000001" customHeight="1" x14ac:dyDescent="0.15">
      <c r="A5" s="94"/>
      <c r="B5" s="92"/>
      <c r="C5" s="92"/>
      <c r="D5" s="92"/>
      <c r="E5" s="97"/>
      <c r="F5" s="103"/>
      <c r="G5" s="106" t="s">
        <v>270</v>
      </c>
      <c r="H5" s="275">
        <v>28</v>
      </c>
      <c r="I5" s="275">
        <v>1387</v>
      </c>
      <c r="J5" s="275">
        <v>5733911</v>
      </c>
      <c r="K5" s="97"/>
      <c r="L5" s="104" t="s">
        <v>299</v>
      </c>
      <c r="M5" s="275">
        <v>1</v>
      </c>
      <c r="N5" s="275">
        <v>55</v>
      </c>
      <c r="O5" s="288" t="s">
        <v>336</v>
      </c>
      <c r="P5" s="92"/>
      <c r="Q5" s="106" t="s">
        <v>306</v>
      </c>
      <c r="R5" s="268">
        <v>4</v>
      </c>
      <c r="S5" s="268">
        <v>77</v>
      </c>
      <c r="T5" s="268">
        <v>190255</v>
      </c>
    </row>
    <row r="6" spans="1:20" ht="20.100000000000001" customHeight="1" x14ac:dyDescent="0.15">
      <c r="A6" s="94" t="s">
        <v>188</v>
      </c>
      <c r="B6" s="92"/>
      <c r="C6" s="274">
        <v>139</v>
      </c>
      <c r="D6" s="274">
        <v>7130</v>
      </c>
      <c r="E6" s="274">
        <v>27021751</v>
      </c>
      <c r="F6" s="103"/>
      <c r="G6" s="104" t="s">
        <v>271</v>
      </c>
      <c r="H6" s="275">
        <v>2</v>
      </c>
      <c r="I6" s="275">
        <v>18</v>
      </c>
      <c r="J6" s="286" t="s">
        <v>336</v>
      </c>
      <c r="K6" s="97"/>
      <c r="L6" s="104" t="s">
        <v>324</v>
      </c>
      <c r="M6" s="275">
        <v>3</v>
      </c>
      <c r="N6" s="275">
        <v>325</v>
      </c>
      <c r="O6" s="276">
        <v>715237</v>
      </c>
      <c r="P6" s="92"/>
      <c r="Q6" s="106" t="s">
        <v>307</v>
      </c>
      <c r="R6" s="268">
        <v>17</v>
      </c>
      <c r="S6" s="268">
        <v>144</v>
      </c>
      <c r="T6" s="268">
        <v>218490</v>
      </c>
    </row>
    <row r="7" spans="1:20" ht="20.100000000000001" customHeight="1" x14ac:dyDescent="0.15">
      <c r="A7" s="94"/>
      <c r="B7" s="106" t="s">
        <v>242</v>
      </c>
      <c r="C7" s="215">
        <v>2</v>
      </c>
      <c r="D7" s="215">
        <v>72</v>
      </c>
      <c r="E7" s="283" t="s">
        <v>336</v>
      </c>
      <c r="F7" s="103"/>
      <c r="G7" s="104" t="s">
        <v>272</v>
      </c>
      <c r="H7" s="275">
        <v>13</v>
      </c>
      <c r="I7" s="275">
        <v>537</v>
      </c>
      <c r="J7" s="275">
        <v>6617925</v>
      </c>
      <c r="K7" s="97"/>
      <c r="L7" s="104" t="s">
        <v>325</v>
      </c>
      <c r="M7" s="275">
        <v>10</v>
      </c>
      <c r="N7" s="275">
        <v>260</v>
      </c>
      <c r="O7" s="276">
        <v>464087</v>
      </c>
      <c r="P7" s="92"/>
      <c r="Q7" s="106" t="s">
        <v>308</v>
      </c>
      <c r="R7" s="268">
        <v>6</v>
      </c>
      <c r="S7" s="268">
        <v>597</v>
      </c>
      <c r="T7" s="268">
        <v>3494743</v>
      </c>
    </row>
    <row r="8" spans="1:20" ht="20.100000000000001" customHeight="1" x14ac:dyDescent="0.15">
      <c r="A8" s="94"/>
      <c r="B8" s="106" t="s">
        <v>243</v>
      </c>
      <c r="C8" s="215">
        <v>1</v>
      </c>
      <c r="D8" s="215">
        <v>21</v>
      </c>
      <c r="E8" s="283" t="s">
        <v>336</v>
      </c>
      <c r="F8" s="103"/>
      <c r="G8" s="104" t="s">
        <v>273</v>
      </c>
      <c r="H8" s="275">
        <v>5</v>
      </c>
      <c r="I8" s="275">
        <v>174</v>
      </c>
      <c r="J8" s="275">
        <v>1179660</v>
      </c>
      <c r="K8" s="97"/>
      <c r="L8" s="104" t="s">
        <v>300</v>
      </c>
      <c r="M8" s="275">
        <v>9</v>
      </c>
      <c r="N8" s="275">
        <v>130</v>
      </c>
      <c r="O8" s="276">
        <v>230904</v>
      </c>
      <c r="P8" s="92"/>
      <c r="Q8" s="106" t="s">
        <v>332</v>
      </c>
      <c r="R8" s="268">
        <v>1</v>
      </c>
      <c r="S8" s="268">
        <v>23</v>
      </c>
      <c r="T8" s="289" t="s">
        <v>336</v>
      </c>
    </row>
    <row r="9" spans="1:20" ht="20.100000000000001" customHeight="1" x14ac:dyDescent="0.15">
      <c r="A9" s="94"/>
      <c r="B9" s="106" t="s">
        <v>244</v>
      </c>
      <c r="C9" s="215">
        <v>6</v>
      </c>
      <c r="D9" s="215">
        <v>159</v>
      </c>
      <c r="E9" s="215">
        <v>401898</v>
      </c>
      <c r="F9" s="103"/>
      <c r="G9" s="104" t="s">
        <v>274</v>
      </c>
      <c r="H9" s="275">
        <v>5</v>
      </c>
      <c r="I9" s="275">
        <v>88</v>
      </c>
      <c r="J9" s="275">
        <v>181014</v>
      </c>
      <c r="K9" s="97"/>
      <c r="L9" s="104" t="s">
        <v>301</v>
      </c>
      <c r="M9" s="275">
        <v>10</v>
      </c>
      <c r="N9" s="275">
        <v>264</v>
      </c>
      <c r="O9" s="276">
        <v>783166</v>
      </c>
      <c r="P9" s="92"/>
      <c r="Q9" s="106" t="s">
        <v>309</v>
      </c>
      <c r="R9" s="268">
        <v>6</v>
      </c>
      <c r="S9" s="268">
        <v>45</v>
      </c>
      <c r="T9" s="268">
        <v>137459</v>
      </c>
    </row>
    <row r="10" spans="1:20" ht="20.100000000000001" customHeight="1" x14ac:dyDescent="0.15">
      <c r="A10" s="94"/>
      <c r="B10" s="106" t="s">
        <v>245</v>
      </c>
      <c r="C10" s="215">
        <v>12</v>
      </c>
      <c r="D10" s="215">
        <v>286</v>
      </c>
      <c r="E10" s="215">
        <v>617449</v>
      </c>
      <c r="F10" s="103"/>
      <c r="G10" s="104" t="s">
        <v>275</v>
      </c>
      <c r="H10" s="275">
        <v>2</v>
      </c>
      <c r="I10" s="275">
        <v>35</v>
      </c>
      <c r="J10" s="286" t="s">
        <v>336</v>
      </c>
      <c r="K10" s="97"/>
      <c r="L10" s="104" t="s">
        <v>302</v>
      </c>
      <c r="M10" s="275">
        <v>2</v>
      </c>
      <c r="N10" s="275">
        <v>8</v>
      </c>
      <c r="O10" s="288" t="s">
        <v>336</v>
      </c>
      <c r="P10" s="92"/>
      <c r="Q10" s="106" t="s">
        <v>310</v>
      </c>
      <c r="R10" s="268">
        <v>1</v>
      </c>
      <c r="S10" s="268">
        <v>7</v>
      </c>
      <c r="T10" s="289" t="s">
        <v>336</v>
      </c>
    </row>
    <row r="11" spans="1:20" ht="20.100000000000001" customHeight="1" x14ac:dyDescent="0.15">
      <c r="A11" s="94"/>
      <c r="B11" s="106" t="s">
        <v>246</v>
      </c>
      <c r="C11" s="215">
        <v>9</v>
      </c>
      <c r="D11" s="215">
        <v>276</v>
      </c>
      <c r="E11" s="215">
        <v>708959</v>
      </c>
      <c r="F11" s="103"/>
      <c r="G11" s="104" t="s">
        <v>276</v>
      </c>
      <c r="H11" s="275">
        <v>10</v>
      </c>
      <c r="I11" s="275">
        <v>646</v>
      </c>
      <c r="J11" s="275">
        <v>3772767</v>
      </c>
      <c r="K11" s="97"/>
      <c r="L11" s="104" t="s">
        <v>326</v>
      </c>
      <c r="M11" s="275">
        <v>2</v>
      </c>
      <c r="N11" s="275">
        <v>12</v>
      </c>
      <c r="O11" s="288" t="s">
        <v>336</v>
      </c>
      <c r="P11" s="92"/>
      <c r="Q11" s="106" t="s">
        <v>311</v>
      </c>
      <c r="R11" s="268">
        <v>22</v>
      </c>
      <c r="S11" s="268">
        <v>418</v>
      </c>
      <c r="T11" s="268">
        <v>1056707</v>
      </c>
    </row>
    <row r="12" spans="1:20" ht="20.100000000000001" customHeight="1" x14ac:dyDescent="0.15">
      <c r="A12" s="94"/>
      <c r="B12" s="106" t="s">
        <v>247</v>
      </c>
      <c r="C12" s="215">
        <v>17</v>
      </c>
      <c r="D12" s="215">
        <v>515</v>
      </c>
      <c r="E12" s="215">
        <v>1007344</v>
      </c>
      <c r="F12" s="103"/>
      <c r="G12" s="104" t="s">
        <v>277</v>
      </c>
      <c r="H12" s="275">
        <v>7</v>
      </c>
      <c r="I12" s="275">
        <v>121</v>
      </c>
      <c r="J12" s="275">
        <v>153612</v>
      </c>
      <c r="K12" s="97"/>
      <c r="L12" s="104" t="s">
        <v>327</v>
      </c>
      <c r="M12" s="275">
        <v>11</v>
      </c>
      <c r="N12" s="275">
        <v>758</v>
      </c>
      <c r="O12" s="276">
        <v>2858188</v>
      </c>
      <c r="P12" s="92"/>
      <c r="Q12" s="106" t="s">
        <v>312</v>
      </c>
      <c r="R12" s="268">
        <v>1</v>
      </c>
      <c r="S12" s="268">
        <v>34</v>
      </c>
      <c r="T12" s="289" t="s">
        <v>336</v>
      </c>
    </row>
    <row r="13" spans="1:20" ht="20.100000000000001" customHeight="1" x14ac:dyDescent="0.15">
      <c r="A13" s="94"/>
      <c r="B13" s="106" t="s">
        <v>248</v>
      </c>
      <c r="C13" s="215">
        <v>1</v>
      </c>
      <c r="D13" s="215">
        <v>4</v>
      </c>
      <c r="E13" s="285" t="s">
        <v>336</v>
      </c>
      <c r="F13" s="103"/>
      <c r="G13" s="104" t="s">
        <v>278</v>
      </c>
      <c r="H13" s="275">
        <v>3</v>
      </c>
      <c r="I13" s="275">
        <v>23</v>
      </c>
      <c r="J13" s="275">
        <v>76323</v>
      </c>
      <c r="K13" s="97"/>
      <c r="L13" s="104" t="s">
        <v>328</v>
      </c>
      <c r="M13" s="275">
        <v>2</v>
      </c>
      <c r="N13" s="275">
        <v>29</v>
      </c>
      <c r="O13" s="287">
        <v>268122</v>
      </c>
      <c r="P13" s="92"/>
      <c r="Q13" s="106" t="s">
        <v>313</v>
      </c>
      <c r="R13" s="268">
        <v>16</v>
      </c>
      <c r="S13" s="268">
        <v>1138</v>
      </c>
      <c r="T13" s="268">
        <v>2591341</v>
      </c>
    </row>
    <row r="14" spans="1:20" ht="20.100000000000001" customHeight="1" x14ac:dyDescent="0.15">
      <c r="A14" s="94"/>
      <c r="B14" s="106" t="s">
        <v>249</v>
      </c>
      <c r="C14" s="215">
        <v>1</v>
      </c>
      <c r="D14" s="215">
        <v>6</v>
      </c>
      <c r="E14" s="283" t="s">
        <v>336</v>
      </c>
      <c r="F14" s="103"/>
      <c r="G14" s="104" t="s">
        <v>279</v>
      </c>
      <c r="H14" s="275">
        <v>2</v>
      </c>
      <c r="I14" s="275">
        <v>332</v>
      </c>
      <c r="J14" s="284">
        <v>2064155</v>
      </c>
      <c r="K14" s="97"/>
      <c r="M14" s="95"/>
      <c r="N14" s="95"/>
      <c r="O14" s="105"/>
      <c r="P14" s="92"/>
      <c r="Q14" s="106" t="s">
        <v>314</v>
      </c>
      <c r="R14" s="268">
        <v>6</v>
      </c>
      <c r="S14" s="268">
        <v>96</v>
      </c>
      <c r="T14" s="268">
        <v>199632</v>
      </c>
    </row>
    <row r="15" spans="1:20" ht="20.100000000000001" customHeight="1" x14ac:dyDescent="0.15">
      <c r="A15" s="94"/>
      <c r="B15" s="106" t="s">
        <v>250</v>
      </c>
      <c r="C15" s="215">
        <v>1</v>
      </c>
      <c r="D15" s="215">
        <v>5</v>
      </c>
      <c r="E15" s="283" t="s">
        <v>336</v>
      </c>
      <c r="F15" s="103"/>
      <c r="G15" s="104" t="s">
        <v>280</v>
      </c>
      <c r="H15" s="275">
        <v>7</v>
      </c>
      <c r="I15" s="275">
        <v>615</v>
      </c>
      <c r="J15" s="275">
        <v>6583542</v>
      </c>
      <c r="K15" s="97"/>
      <c r="L15" s="104"/>
      <c r="M15" s="95"/>
      <c r="N15" s="95"/>
      <c r="O15" s="105"/>
      <c r="P15" s="92"/>
      <c r="Q15" s="106" t="s">
        <v>315</v>
      </c>
      <c r="R15" s="268">
        <v>6</v>
      </c>
      <c r="S15" s="268">
        <v>95</v>
      </c>
      <c r="T15" s="268">
        <v>141500</v>
      </c>
    </row>
    <row r="16" spans="1:20" ht="20.100000000000001" customHeight="1" x14ac:dyDescent="0.15">
      <c r="A16" s="94"/>
      <c r="B16" s="106" t="s">
        <v>251</v>
      </c>
      <c r="C16" s="215">
        <v>1</v>
      </c>
      <c r="D16" s="215">
        <v>5</v>
      </c>
      <c r="E16" s="283" t="s">
        <v>336</v>
      </c>
      <c r="F16" s="103"/>
      <c r="G16" s="104" t="s">
        <v>281</v>
      </c>
      <c r="H16" s="275">
        <v>8</v>
      </c>
      <c r="I16" s="275">
        <v>935</v>
      </c>
      <c r="J16" s="275">
        <v>4951781</v>
      </c>
      <c r="K16" s="97" t="s">
        <v>192</v>
      </c>
      <c r="L16" s="97"/>
      <c r="M16" s="277">
        <v>19</v>
      </c>
      <c r="N16" s="277">
        <v>373</v>
      </c>
      <c r="O16" s="278">
        <v>815710</v>
      </c>
      <c r="P16" s="92"/>
      <c r="Q16" s="106" t="s">
        <v>316</v>
      </c>
      <c r="R16" s="268">
        <v>1</v>
      </c>
      <c r="S16" s="268">
        <v>8</v>
      </c>
      <c r="T16" s="289" t="s">
        <v>336</v>
      </c>
    </row>
    <row r="17" spans="1:20" ht="20.100000000000001" customHeight="1" x14ac:dyDescent="0.15">
      <c r="A17" s="94"/>
      <c r="B17" s="106" t="s">
        <v>252</v>
      </c>
      <c r="C17" s="215">
        <v>3</v>
      </c>
      <c r="D17" s="215">
        <v>49</v>
      </c>
      <c r="E17" s="215">
        <v>72566</v>
      </c>
      <c r="F17" s="103"/>
      <c r="G17" s="104" t="s">
        <v>282</v>
      </c>
      <c r="H17" s="275">
        <v>7</v>
      </c>
      <c r="I17" s="275">
        <v>86</v>
      </c>
      <c r="J17" s="275">
        <v>210265</v>
      </c>
      <c r="K17" s="97"/>
      <c r="L17" s="104" t="s">
        <v>303</v>
      </c>
      <c r="M17" s="280">
        <v>1</v>
      </c>
      <c r="N17" s="280">
        <v>4</v>
      </c>
      <c r="O17" s="288" t="s">
        <v>336</v>
      </c>
      <c r="P17" s="92"/>
      <c r="Q17" s="106" t="s">
        <v>317</v>
      </c>
      <c r="R17" s="268">
        <v>1</v>
      </c>
      <c r="S17" s="268">
        <v>29</v>
      </c>
      <c r="T17" s="284">
        <v>120860</v>
      </c>
    </row>
    <row r="18" spans="1:20" ht="20.100000000000001" customHeight="1" x14ac:dyDescent="0.15">
      <c r="A18" s="94"/>
      <c r="B18" s="106" t="s">
        <v>253</v>
      </c>
      <c r="C18" s="215">
        <v>4</v>
      </c>
      <c r="D18" s="215">
        <v>33</v>
      </c>
      <c r="E18" s="215">
        <v>101807</v>
      </c>
      <c r="F18" s="103"/>
      <c r="G18" s="104" t="s">
        <v>283</v>
      </c>
      <c r="H18" s="275">
        <v>7</v>
      </c>
      <c r="I18" s="275">
        <v>330</v>
      </c>
      <c r="J18" s="275">
        <v>1357099</v>
      </c>
      <c r="K18" s="97"/>
      <c r="L18" s="104" t="s">
        <v>304</v>
      </c>
      <c r="M18" s="280">
        <v>2</v>
      </c>
      <c r="N18" s="280">
        <v>44</v>
      </c>
      <c r="O18" s="288" t="s">
        <v>336</v>
      </c>
      <c r="P18" s="92"/>
      <c r="Q18" s="106" t="s">
        <v>333</v>
      </c>
      <c r="R18" s="268">
        <v>9</v>
      </c>
      <c r="S18" s="268">
        <v>5509</v>
      </c>
      <c r="T18" s="268">
        <v>25575453</v>
      </c>
    </row>
    <row r="19" spans="1:20" ht="20.100000000000001" customHeight="1" x14ac:dyDescent="0.15">
      <c r="A19" s="94"/>
      <c r="B19" s="106" t="s">
        <v>254</v>
      </c>
      <c r="C19" s="215">
        <v>1</v>
      </c>
      <c r="D19" s="215">
        <v>11</v>
      </c>
      <c r="E19" s="283" t="s">
        <v>336</v>
      </c>
      <c r="F19" s="103"/>
      <c r="G19" s="104" t="s">
        <v>284</v>
      </c>
      <c r="H19" s="275">
        <v>10</v>
      </c>
      <c r="I19" s="275">
        <v>119</v>
      </c>
      <c r="J19" s="275">
        <v>188384</v>
      </c>
      <c r="K19" s="97"/>
      <c r="L19" s="104" t="s">
        <v>305</v>
      </c>
      <c r="M19" s="280">
        <v>1</v>
      </c>
      <c r="N19" s="280">
        <v>7</v>
      </c>
      <c r="O19" s="288" t="s">
        <v>336</v>
      </c>
      <c r="P19" s="92"/>
      <c r="Q19" s="92" t="s">
        <v>318</v>
      </c>
      <c r="R19" s="268">
        <v>5</v>
      </c>
      <c r="S19" s="268">
        <v>81</v>
      </c>
      <c r="T19" s="268">
        <v>125146</v>
      </c>
    </row>
    <row r="20" spans="1:20" ht="20.100000000000001" customHeight="1" x14ac:dyDescent="0.15">
      <c r="A20" s="94"/>
      <c r="B20" s="106" t="s">
        <v>255</v>
      </c>
      <c r="C20" s="215">
        <v>1</v>
      </c>
      <c r="D20" s="215">
        <v>63</v>
      </c>
      <c r="E20" s="283" t="s">
        <v>336</v>
      </c>
      <c r="F20" s="103"/>
      <c r="G20" s="104" t="s">
        <v>285</v>
      </c>
      <c r="H20" s="275">
        <v>4</v>
      </c>
      <c r="I20" s="275">
        <v>118</v>
      </c>
      <c r="J20" s="275">
        <v>172362</v>
      </c>
      <c r="K20" s="97"/>
      <c r="L20" s="104" t="s">
        <v>329</v>
      </c>
      <c r="M20" s="280">
        <v>3</v>
      </c>
      <c r="N20" s="280">
        <v>85</v>
      </c>
      <c r="O20" s="281">
        <v>261193</v>
      </c>
      <c r="P20" s="92"/>
      <c r="R20" s="92"/>
      <c r="S20" s="92"/>
      <c r="T20" s="96"/>
    </row>
    <row r="21" spans="1:20" ht="20.100000000000001" customHeight="1" x14ac:dyDescent="0.15">
      <c r="A21" s="94"/>
      <c r="B21" s="106" t="s">
        <v>256</v>
      </c>
      <c r="C21" s="215">
        <v>7</v>
      </c>
      <c r="D21" s="215">
        <v>1213</v>
      </c>
      <c r="E21" s="215">
        <v>7518856</v>
      </c>
      <c r="F21" s="103"/>
      <c r="G21" s="104" t="s">
        <v>286</v>
      </c>
      <c r="H21" s="275">
        <v>21</v>
      </c>
      <c r="I21" s="275">
        <v>928</v>
      </c>
      <c r="J21" s="275">
        <v>2743352</v>
      </c>
      <c r="K21" s="97"/>
      <c r="L21" s="279" t="s">
        <v>330</v>
      </c>
      <c r="M21" s="280">
        <v>11</v>
      </c>
      <c r="N21" s="280">
        <v>218</v>
      </c>
      <c r="O21" s="281">
        <v>475801</v>
      </c>
      <c r="P21" s="92"/>
      <c r="Q21" s="92"/>
      <c r="R21" s="92"/>
      <c r="S21" s="92"/>
      <c r="T21" s="96"/>
    </row>
    <row r="22" spans="1:20" ht="20.100000000000001" customHeight="1" x14ac:dyDescent="0.15">
      <c r="A22" s="94"/>
      <c r="B22" s="106" t="s">
        <v>257</v>
      </c>
      <c r="C22" s="215">
        <v>12</v>
      </c>
      <c r="D22" s="215">
        <v>697</v>
      </c>
      <c r="E22" s="215">
        <v>2051478</v>
      </c>
      <c r="F22" s="103"/>
      <c r="G22" s="104" t="s">
        <v>287</v>
      </c>
      <c r="H22" s="277">
        <v>33</v>
      </c>
      <c r="I22" s="277">
        <v>1179</v>
      </c>
      <c r="J22" s="277">
        <v>2171211</v>
      </c>
      <c r="L22" s="279" t="s">
        <v>331</v>
      </c>
      <c r="M22" s="215">
        <v>1</v>
      </c>
      <c r="N22" s="215">
        <v>15</v>
      </c>
      <c r="O22" s="287">
        <v>78716</v>
      </c>
      <c r="P22" s="92"/>
      <c r="Q22" s="92"/>
      <c r="R22" s="92"/>
      <c r="S22" s="92"/>
      <c r="T22" s="96"/>
    </row>
    <row r="23" spans="1:20" ht="20.100000000000001" customHeight="1" x14ac:dyDescent="0.15">
      <c r="A23" s="94"/>
      <c r="B23" s="106" t="s">
        <v>258</v>
      </c>
      <c r="C23" s="215">
        <v>2</v>
      </c>
      <c r="D23" s="215">
        <v>231</v>
      </c>
      <c r="E23" s="283" t="s">
        <v>336</v>
      </c>
      <c r="F23" s="108"/>
      <c r="H23" s="97"/>
      <c r="I23" s="97"/>
      <c r="J23" s="97"/>
      <c r="O23" s="282"/>
      <c r="P23" s="92"/>
      <c r="Q23" s="92"/>
      <c r="R23" s="92"/>
      <c r="S23" s="92"/>
      <c r="T23" s="92"/>
    </row>
    <row r="24" spans="1:20" ht="20.100000000000001" customHeight="1" x14ac:dyDescent="0.15">
      <c r="A24" s="94"/>
      <c r="B24" s="106" t="s">
        <v>259</v>
      </c>
      <c r="C24" s="215">
        <v>13</v>
      </c>
      <c r="D24" s="215">
        <v>344</v>
      </c>
      <c r="E24" s="215">
        <v>859965</v>
      </c>
      <c r="F24" s="273"/>
      <c r="K24" s="95"/>
      <c r="L24" s="95"/>
      <c r="M24" s="95"/>
      <c r="N24" s="95"/>
      <c r="O24" s="105"/>
      <c r="P24" s="92"/>
      <c r="Q24" s="92"/>
      <c r="R24" s="92"/>
      <c r="S24" s="92"/>
      <c r="T24" s="92"/>
    </row>
    <row r="25" spans="1:20" ht="20.100000000000001" customHeight="1" x14ac:dyDescent="0.15">
      <c r="A25" s="94"/>
      <c r="B25" s="106" t="s">
        <v>260</v>
      </c>
      <c r="C25" s="215">
        <v>5</v>
      </c>
      <c r="D25" s="215">
        <v>361</v>
      </c>
      <c r="E25" s="215">
        <v>4318926</v>
      </c>
      <c r="F25" s="103" t="s">
        <v>190</v>
      </c>
      <c r="G25" s="97"/>
      <c r="H25" s="262">
        <v>83</v>
      </c>
      <c r="I25" s="262">
        <v>4761</v>
      </c>
      <c r="J25" s="262">
        <v>21574161</v>
      </c>
      <c r="K25" s="97"/>
      <c r="L25" s="109"/>
      <c r="M25" s="97"/>
      <c r="N25" s="97"/>
      <c r="O25" s="107"/>
      <c r="P25" s="92"/>
      <c r="Q25" s="92"/>
      <c r="R25" s="92"/>
      <c r="S25" s="92"/>
      <c r="T25" s="92"/>
    </row>
    <row r="26" spans="1:20" ht="20.100000000000001" customHeight="1" x14ac:dyDescent="0.15">
      <c r="A26" s="94"/>
      <c r="B26" s="106" t="s">
        <v>261</v>
      </c>
      <c r="C26" s="215">
        <v>3</v>
      </c>
      <c r="D26" s="215">
        <v>695</v>
      </c>
      <c r="E26" s="215">
        <v>2054178</v>
      </c>
      <c r="F26" s="103"/>
      <c r="G26" s="104" t="s">
        <v>288</v>
      </c>
      <c r="H26" s="262">
        <v>9</v>
      </c>
      <c r="I26" s="262">
        <v>337</v>
      </c>
      <c r="J26" s="262">
        <v>627432</v>
      </c>
      <c r="K26" s="93"/>
      <c r="L26" s="93"/>
      <c r="M26" s="93"/>
      <c r="N26" s="93"/>
      <c r="O26" s="110"/>
      <c r="P26" s="93"/>
      <c r="Q26" s="93"/>
      <c r="R26" s="93"/>
      <c r="S26" s="93"/>
      <c r="T26" s="93"/>
    </row>
    <row r="27" spans="1:20" ht="20.100000000000001" customHeight="1" x14ac:dyDescent="0.15">
      <c r="A27" s="94"/>
      <c r="B27" s="106" t="s">
        <v>262</v>
      </c>
      <c r="C27" s="215">
        <v>19</v>
      </c>
      <c r="D27" s="215">
        <v>392</v>
      </c>
      <c r="E27" s="215">
        <v>1873296</v>
      </c>
      <c r="F27" s="103"/>
      <c r="G27" s="104" t="s">
        <v>289</v>
      </c>
      <c r="H27" s="262">
        <v>13</v>
      </c>
      <c r="I27" s="262">
        <v>218</v>
      </c>
      <c r="J27" s="262">
        <v>408532</v>
      </c>
      <c r="K27" s="92"/>
      <c r="L27" s="92"/>
      <c r="M27" s="92"/>
      <c r="N27" s="92"/>
      <c r="O27" s="92"/>
      <c r="P27" s="92"/>
      <c r="Q27" s="92"/>
      <c r="R27" s="92"/>
      <c r="S27" s="92"/>
      <c r="T27" s="92"/>
    </row>
    <row r="28" spans="1:20" ht="20.100000000000001" customHeight="1" x14ac:dyDescent="0.15">
      <c r="A28" s="94"/>
      <c r="B28" s="106" t="s">
        <v>263</v>
      </c>
      <c r="C28" s="215">
        <v>7</v>
      </c>
      <c r="D28" s="215">
        <v>92</v>
      </c>
      <c r="E28" s="215">
        <v>126681</v>
      </c>
      <c r="F28" s="103"/>
      <c r="G28" s="104" t="s">
        <v>290</v>
      </c>
      <c r="H28" s="262">
        <v>3</v>
      </c>
      <c r="I28" s="262">
        <v>651</v>
      </c>
      <c r="J28" s="262">
        <v>3826790</v>
      </c>
      <c r="K28" s="92"/>
      <c r="L28" s="111" t="s">
        <v>194</v>
      </c>
      <c r="M28" s="426" t="s">
        <v>334</v>
      </c>
      <c r="N28" s="427"/>
      <c r="O28" s="427"/>
      <c r="P28" s="426" t="s">
        <v>319</v>
      </c>
      <c r="Q28" s="427"/>
      <c r="R28" s="427"/>
      <c r="S28" s="427"/>
      <c r="T28" s="92"/>
    </row>
    <row r="29" spans="1:20" ht="20.100000000000001" customHeight="1" x14ac:dyDescent="0.15">
      <c r="A29" s="94"/>
      <c r="B29" s="106" t="s">
        <v>264</v>
      </c>
      <c r="C29" s="215">
        <v>2</v>
      </c>
      <c r="D29" s="215">
        <v>76</v>
      </c>
      <c r="E29" s="283" t="s">
        <v>336</v>
      </c>
      <c r="F29" s="103"/>
      <c r="G29" s="104" t="s">
        <v>291</v>
      </c>
      <c r="H29" s="262">
        <v>11</v>
      </c>
      <c r="I29" s="262">
        <v>381</v>
      </c>
      <c r="J29" s="262">
        <v>1656980</v>
      </c>
      <c r="K29" s="92"/>
      <c r="L29" s="112"/>
      <c r="M29" s="427"/>
      <c r="N29" s="427"/>
      <c r="O29" s="427"/>
      <c r="P29" s="427"/>
      <c r="Q29" s="427"/>
      <c r="R29" s="427"/>
      <c r="S29" s="427"/>
      <c r="T29" s="92"/>
    </row>
    <row r="30" spans="1:20" ht="20.100000000000001" customHeight="1" x14ac:dyDescent="0.15">
      <c r="A30" s="94"/>
      <c r="B30" s="106" t="s">
        <v>320</v>
      </c>
      <c r="C30" s="215">
        <v>3</v>
      </c>
      <c r="D30" s="215">
        <v>77</v>
      </c>
      <c r="E30" s="215">
        <v>127711</v>
      </c>
      <c r="F30" s="103"/>
      <c r="G30" s="104" t="s">
        <v>292</v>
      </c>
      <c r="H30" s="262">
        <v>1</v>
      </c>
      <c r="I30" s="262">
        <v>14</v>
      </c>
      <c r="J30" s="285" t="s">
        <v>336</v>
      </c>
      <c r="K30" s="92"/>
      <c r="L30" s="112"/>
      <c r="M30" s="427"/>
      <c r="N30" s="427"/>
      <c r="O30" s="427"/>
      <c r="P30" s="427"/>
      <c r="Q30" s="427"/>
      <c r="R30" s="427"/>
      <c r="S30" s="427"/>
      <c r="T30" s="92"/>
    </row>
    <row r="31" spans="1:20" ht="20.100000000000001" customHeight="1" x14ac:dyDescent="0.15">
      <c r="A31" s="94"/>
      <c r="B31" s="94" t="s">
        <v>265</v>
      </c>
      <c r="C31" s="215">
        <v>5</v>
      </c>
      <c r="D31" s="215">
        <v>1443</v>
      </c>
      <c r="E31" s="215">
        <v>4254551</v>
      </c>
      <c r="F31" s="103"/>
      <c r="G31" s="104" t="s">
        <v>293</v>
      </c>
      <c r="H31" s="262">
        <v>23</v>
      </c>
      <c r="I31" s="262">
        <v>2237</v>
      </c>
      <c r="J31" s="262">
        <v>11818185</v>
      </c>
      <c r="K31" s="92"/>
      <c r="L31" s="112"/>
      <c r="M31" s="427"/>
      <c r="N31" s="427"/>
      <c r="O31" s="427"/>
      <c r="P31" s="427"/>
      <c r="Q31" s="427"/>
      <c r="R31" s="427"/>
      <c r="S31" s="427"/>
      <c r="T31" s="92"/>
    </row>
    <row r="32" spans="1:20" ht="20.100000000000001" customHeight="1" x14ac:dyDescent="0.15">
      <c r="A32" s="94"/>
      <c r="B32" s="106" t="s">
        <v>266</v>
      </c>
      <c r="C32" s="215">
        <v>1</v>
      </c>
      <c r="D32" s="215">
        <v>4</v>
      </c>
      <c r="E32" s="284">
        <v>926086</v>
      </c>
      <c r="F32" s="103"/>
      <c r="G32" s="104" t="s">
        <v>294</v>
      </c>
      <c r="H32" s="262">
        <v>8</v>
      </c>
      <c r="I32" s="262">
        <v>317</v>
      </c>
      <c r="J32" s="262">
        <v>1835526</v>
      </c>
      <c r="K32" s="92"/>
      <c r="L32" s="112"/>
      <c r="M32" s="427"/>
      <c r="N32" s="427"/>
      <c r="O32" s="427"/>
      <c r="P32" s="427"/>
      <c r="Q32" s="427"/>
      <c r="R32" s="427"/>
      <c r="S32" s="427"/>
      <c r="T32" s="112"/>
    </row>
    <row r="33" spans="1:20" ht="20.100000000000001" customHeight="1" x14ac:dyDescent="0.15">
      <c r="C33" s="215"/>
      <c r="D33" s="215"/>
      <c r="E33" s="215"/>
      <c r="F33" s="103"/>
      <c r="G33" s="104" t="s">
        <v>295</v>
      </c>
      <c r="H33" s="262">
        <v>10</v>
      </c>
      <c r="I33" s="262">
        <v>204</v>
      </c>
      <c r="J33" s="262">
        <v>308661</v>
      </c>
      <c r="K33" s="92"/>
      <c r="L33" s="92"/>
      <c r="M33" s="427"/>
      <c r="N33" s="427"/>
      <c r="O33" s="427"/>
      <c r="P33" s="427"/>
      <c r="Q33" s="427"/>
      <c r="R33" s="427"/>
      <c r="S33" s="427"/>
      <c r="T33" s="112"/>
    </row>
    <row r="34" spans="1:20" ht="20.100000000000001" customHeight="1" x14ac:dyDescent="0.15">
      <c r="C34" s="215"/>
      <c r="D34" s="215"/>
      <c r="E34" s="215"/>
      <c r="F34" s="103"/>
      <c r="G34" s="104" t="s">
        <v>296</v>
      </c>
      <c r="H34" s="262">
        <v>2</v>
      </c>
      <c r="I34" s="262">
        <v>17</v>
      </c>
      <c r="J34" s="285" t="s">
        <v>336</v>
      </c>
      <c r="K34" s="92"/>
      <c r="L34" s="92"/>
      <c r="M34" s="427"/>
      <c r="N34" s="427"/>
      <c r="O34" s="427"/>
      <c r="P34" s="427"/>
      <c r="Q34" s="427"/>
      <c r="R34" s="427"/>
      <c r="S34" s="427"/>
      <c r="T34" s="112"/>
    </row>
    <row r="35" spans="1:20" ht="20.100000000000001" customHeight="1" x14ac:dyDescent="0.15">
      <c r="A35" s="94" t="s">
        <v>189</v>
      </c>
      <c r="B35" s="92"/>
      <c r="C35" s="274">
        <v>261</v>
      </c>
      <c r="D35" s="274">
        <v>9545</v>
      </c>
      <c r="E35" s="274">
        <v>42291676</v>
      </c>
      <c r="F35" s="103"/>
      <c r="G35" s="104" t="s">
        <v>297</v>
      </c>
      <c r="H35" s="262">
        <v>1</v>
      </c>
      <c r="I35" s="262">
        <v>13</v>
      </c>
      <c r="J35" s="285" t="s">
        <v>336</v>
      </c>
      <c r="K35" s="92"/>
      <c r="L35" s="92"/>
      <c r="M35" s="427"/>
      <c r="N35" s="427"/>
      <c r="O35" s="427"/>
      <c r="P35" s="427"/>
      <c r="Q35" s="427"/>
      <c r="R35" s="427"/>
      <c r="S35" s="427"/>
      <c r="T35" s="112"/>
    </row>
    <row r="36" spans="1:20" ht="20.100000000000001" customHeight="1" x14ac:dyDescent="0.15">
      <c r="A36" s="94"/>
      <c r="B36" s="106" t="s">
        <v>267</v>
      </c>
      <c r="C36" s="215">
        <v>18</v>
      </c>
      <c r="D36" s="215">
        <v>298</v>
      </c>
      <c r="E36" s="215">
        <v>674964</v>
      </c>
      <c r="F36" s="103"/>
      <c r="G36" s="104" t="s">
        <v>298</v>
      </c>
      <c r="H36" s="262">
        <v>1</v>
      </c>
      <c r="I36" s="262">
        <v>110</v>
      </c>
      <c r="J36" s="285" t="s">
        <v>336</v>
      </c>
      <c r="K36" s="92"/>
      <c r="L36" s="92"/>
      <c r="M36" s="427"/>
      <c r="N36" s="427"/>
      <c r="O36" s="427"/>
      <c r="P36" s="427"/>
      <c r="Q36" s="427"/>
      <c r="R36" s="427"/>
      <c r="S36" s="427"/>
      <c r="T36" s="92"/>
    </row>
    <row r="37" spans="1:20" ht="20.100000000000001" customHeight="1" x14ac:dyDescent="0.15">
      <c r="A37" s="94"/>
      <c r="B37" s="106" t="s">
        <v>268</v>
      </c>
      <c r="C37" s="215">
        <v>11</v>
      </c>
      <c r="D37" s="215">
        <v>166</v>
      </c>
      <c r="E37" s="215">
        <v>397178</v>
      </c>
      <c r="F37" s="103"/>
      <c r="G37" s="104" t="s">
        <v>323</v>
      </c>
      <c r="H37" s="262">
        <v>1</v>
      </c>
      <c r="I37" s="262">
        <v>262</v>
      </c>
      <c r="J37" s="284">
        <v>1092055</v>
      </c>
      <c r="K37" s="92"/>
      <c r="L37" s="92"/>
      <c r="M37" s="427"/>
      <c r="N37" s="427"/>
      <c r="O37" s="427"/>
      <c r="P37" s="427"/>
      <c r="Q37" s="427"/>
      <c r="R37" s="427"/>
      <c r="S37" s="427"/>
      <c r="T37" s="92"/>
    </row>
    <row r="38" spans="1:20" ht="20.100000000000001" customHeight="1" x14ac:dyDescent="0.15">
      <c r="A38" s="94"/>
      <c r="B38" s="106" t="s">
        <v>269</v>
      </c>
      <c r="C38" s="215">
        <v>41</v>
      </c>
      <c r="D38" s="215">
        <v>892</v>
      </c>
      <c r="E38" s="215">
        <v>1659424</v>
      </c>
      <c r="F38" s="103"/>
      <c r="K38" s="92"/>
      <c r="L38" s="92"/>
      <c r="M38" s="427"/>
      <c r="N38" s="427"/>
      <c r="O38" s="427"/>
      <c r="P38" s="427"/>
      <c r="Q38" s="427"/>
      <c r="R38" s="427"/>
      <c r="S38" s="427"/>
      <c r="T38" s="92"/>
    </row>
    <row r="39" spans="1:20" ht="20.100000000000001" customHeight="1" x14ac:dyDescent="0.15">
      <c r="A39" s="94"/>
      <c r="B39" s="106" t="s">
        <v>321</v>
      </c>
      <c r="C39" s="215">
        <v>15</v>
      </c>
      <c r="D39" s="215">
        <v>468</v>
      </c>
      <c r="E39" s="215">
        <v>1402747</v>
      </c>
      <c r="F39" s="103"/>
      <c r="H39" s="97"/>
      <c r="I39" s="97"/>
      <c r="J39" s="97"/>
      <c r="K39" s="92"/>
      <c r="L39" s="92"/>
      <c r="M39" s="92"/>
      <c r="N39" s="92"/>
      <c r="O39" s="92"/>
      <c r="P39" s="92"/>
      <c r="Q39" s="92"/>
      <c r="R39" s="92"/>
      <c r="S39" s="92"/>
      <c r="T39" s="92"/>
    </row>
    <row r="40" spans="1:20" x14ac:dyDescent="0.15">
      <c r="A40" s="94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</row>
  </sheetData>
  <mergeCells count="2">
    <mergeCell ref="M28:O38"/>
    <mergeCell ref="P28:S38"/>
  </mergeCells>
  <phoneticPr fontId="4"/>
  <pageMargins left="0.78740157480314965" right="0.59055118110236227" top="0.78740157480314965" bottom="0.39370078740157483" header="0.51181102362204722" footer="0.19685039370078741"/>
  <pageSetup paperSize="9" firstPageNumber="40" fitToWidth="2" orientation="portrait" useFirstPageNumber="1" r:id="rId1"/>
  <headerFooter alignWithMargins="0"/>
  <colBreaks count="1" manualBreakCount="1">
    <brk id="10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S43"/>
  <sheetViews>
    <sheetView zoomScale="85" workbookViewId="0"/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9.5" customWidth="1"/>
    <col min="8" max="8" width="10.625" customWidth="1"/>
    <col min="9" max="9" width="10" customWidth="1"/>
    <col min="10" max="10" width="9.5" customWidth="1"/>
    <col min="11" max="11" width="10.625" customWidth="1"/>
    <col min="12" max="12" width="10" customWidth="1"/>
    <col min="13" max="13" width="14.25" customWidth="1"/>
    <col min="14" max="14" width="10.625" customWidth="1"/>
    <col min="15" max="15" width="10" customWidth="1"/>
    <col min="16" max="17" width="10.625" customWidth="1"/>
    <col min="18" max="18" width="19.625" customWidth="1"/>
    <col min="19" max="19" width="5.5" bestFit="1" customWidth="1"/>
  </cols>
  <sheetData>
    <row r="1" spans="1:19" ht="24.95" customHeight="1" x14ac:dyDescent="0.15">
      <c r="A1" t="s">
        <v>70</v>
      </c>
      <c r="C1" t="s">
        <v>71</v>
      </c>
      <c r="M1" t="s">
        <v>72</v>
      </c>
      <c r="R1" s="42" t="s">
        <v>73</v>
      </c>
    </row>
    <row r="2" spans="1:19" ht="21" customHeight="1" x14ac:dyDescent="0.15">
      <c r="A2" s="404" t="s">
        <v>3</v>
      </c>
      <c r="B2" s="404"/>
      <c r="C2" s="404"/>
      <c r="D2" s="404"/>
      <c r="E2" s="404"/>
      <c r="F2" s="413"/>
      <c r="G2" s="43" t="s">
        <v>74</v>
      </c>
      <c r="H2" s="44"/>
      <c r="I2" s="45"/>
      <c r="J2" s="43" t="s">
        <v>75</v>
      </c>
      <c r="K2" s="44"/>
      <c r="L2" s="45"/>
      <c r="M2" s="43" t="s">
        <v>76</v>
      </c>
      <c r="N2" s="44"/>
      <c r="O2" s="45"/>
      <c r="P2" s="43" t="s">
        <v>83</v>
      </c>
      <c r="Q2" s="44"/>
      <c r="R2" s="45"/>
      <c r="S2" s="3"/>
    </row>
    <row r="3" spans="1:19" ht="21" customHeight="1" x14ac:dyDescent="0.15">
      <c r="A3" s="405"/>
      <c r="B3" s="405"/>
      <c r="C3" s="405"/>
      <c r="D3" s="405"/>
      <c r="E3" s="405"/>
      <c r="F3" s="414"/>
      <c r="G3" s="7" t="s">
        <v>77</v>
      </c>
      <c r="H3" s="7" t="s">
        <v>162</v>
      </c>
      <c r="I3" s="7" t="s">
        <v>82</v>
      </c>
      <c r="J3" s="7" t="s">
        <v>77</v>
      </c>
      <c r="K3" s="7" t="s">
        <v>162</v>
      </c>
      <c r="L3" s="7" t="s">
        <v>82</v>
      </c>
      <c r="M3" s="7" t="s">
        <v>77</v>
      </c>
      <c r="N3" s="7" t="s">
        <v>162</v>
      </c>
      <c r="O3" s="7" t="s">
        <v>82</v>
      </c>
      <c r="P3" s="7" t="s">
        <v>78</v>
      </c>
      <c r="Q3" s="7" t="s">
        <v>79</v>
      </c>
      <c r="R3" s="7" t="s">
        <v>80</v>
      </c>
      <c r="S3" s="40" t="s">
        <v>22</v>
      </c>
    </row>
    <row r="4" spans="1:19" ht="21" customHeight="1" x14ac:dyDescent="0.15">
      <c r="B4" t="s">
        <v>25</v>
      </c>
      <c r="F4" s="9"/>
      <c r="G4" s="2">
        <v>836</v>
      </c>
      <c r="H4" s="31">
        <v>100</v>
      </c>
      <c r="I4" s="31">
        <v>95.2</v>
      </c>
      <c r="J4" s="2">
        <v>34103</v>
      </c>
      <c r="K4" s="31">
        <v>100</v>
      </c>
      <c r="L4" s="31">
        <v>100.6</v>
      </c>
      <c r="M4" s="2">
        <v>134736293</v>
      </c>
      <c r="N4" s="31">
        <v>100</v>
      </c>
      <c r="O4" s="31">
        <v>95.5</v>
      </c>
      <c r="P4" s="30">
        <v>-42</v>
      </c>
      <c r="Q4" s="30">
        <v>195</v>
      </c>
      <c r="R4" s="30">
        <v>-6297598</v>
      </c>
      <c r="S4" s="19" t="s">
        <v>69</v>
      </c>
    </row>
    <row r="5" spans="1:19" ht="21" customHeight="1" x14ac:dyDescent="0.15">
      <c r="A5">
        <v>9</v>
      </c>
      <c r="B5" t="s">
        <v>26</v>
      </c>
      <c r="F5" s="22"/>
      <c r="G5" s="2">
        <v>39</v>
      </c>
      <c r="H5" s="31">
        <v>4.7</v>
      </c>
      <c r="I5" s="31">
        <v>81.3</v>
      </c>
      <c r="J5" s="2">
        <v>1670</v>
      </c>
      <c r="K5" s="31">
        <v>4.9000000000000004</v>
      </c>
      <c r="L5" s="31">
        <v>79.900000000000006</v>
      </c>
      <c r="M5" s="2">
        <v>4371403</v>
      </c>
      <c r="N5" s="31">
        <v>3.2</v>
      </c>
      <c r="O5" s="31">
        <v>91.9</v>
      </c>
      <c r="P5" s="30">
        <v>-9</v>
      </c>
      <c r="Q5" s="30">
        <v>-419</v>
      </c>
      <c r="R5" s="30">
        <v>-385290</v>
      </c>
      <c r="S5" s="19">
        <v>9</v>
      </c>
    </row>
    <row r="6" spans="1:19" ht="21" customHeight="1" x14ac:dyDescent="0.15">
      <c r="A6">
        <v>10</v>
      </c>
      <c r="B6" t="s">
        <v>27</v>
      </c>
      <c r="F6" s="22"/>
      <c r="G6" s="2">
        <v>2</v>
      </c>
      <c r="H6" s="31">
        <v>0.2</v>
      </c>
      <c r="I6" s="31">
        <v>200</v>
      </c>
      <c r="J6" s="2">
        <v>22</v>
      </c>
      <c r="K6" s="31">
        <v>0.1</v>
      </c>
      <c r="L6" s="31">
        <v>183.3</v>
      </c>
      <c r="M6" s="32" t="s">
        <v>81</v>
      </c>
      <c r="N6" s="33" t="s">
        <v>81</v>
      </c>
      <c r="O6" s="33" t="s">
        <v>81</v>
      </c>
      <c r="P6" s="30">
        <v>1</v>
      </c>
      <c r="Q6" s="30">
        <v>10</v>
      </c>
      <c r="R6" s="33" t="s">
        <v>177</v>
      </c>
      <c r="S6" s="19">
        <v>10</v>
      </c>
    </row>
    <row r="7" spans="1:19" ht="21" customHeight="1" x14ac:dyDescent="0.15">
      <c r="A7">
        <v>11</v>
      </c>
      <c r="B7" t="s">
        <v>28</v>
      </c>
      <c r="F7" s="22"/>
      <c r="G7" s="2">
        <v>15</v>
      </c>
      <c r="H7" s="31">
        <v>1.8</v>
      </c>
      <c r="I7" s="31">
        <v>83.3</v>
      </c>
      <c r="J7" s="2">
        <v>149</v>
      </c>
      <c r="K7" s="31">
        <v>0.4</v>
      </c>
      <c r="L7" s="31">
        <v>87.6</v>
      </c>
      <c r="M7" s="2">
        <v>104518</v>
      </c>
      <c r="N7" s="31">
        <v>0.1</v>
      </c>
      <c r="O7" s="31">
        <v>85</v>
      </c>
      <c r="P7" s="30">
        <v>-3</v>
      </c>
      <c r="Q7" s="30">
        <v>-21</v>
      </c>
      <c r="R7" s="30">
        <v>-18431</v>
      </c>
      <c r="S7" s="19">
        <v>11</v>
      </c>
    </row>
    <row r="8" spans="1:19" ht="21" customHeight="1" x14ac:dyDescent="0.15">
      <c r="A8">
        <v>12</v>
      </c>
      <c r="B8" t="s">
        <v>29</v>
      </c>
      <c r="F8" s="22"/>
      <c r="G8" s="2">
        <v>6</v>
      </c>
      <c r="H8" s="31">
        <v>0.7</v>
      </c>
      <c r="I8" s="31">
        <v>100</v>
      </c>
      <c r="J8" s="2">
        <v>85</v>
      </c>
      <c r="K8" s="31">
        <v>0.2</v>
      </c>
      <c r="L8" s="31">
        <v>81.7</v>
      </c>
      <c r="M8" s="2">
        <v>114663</v>
      </c>
      <c r="N8" s="31">
        <v>0.1</v>
      </c>
      <c r="O8" s="31">
        <v>89.4</v>
      </c>
      <c r="P8" s="46" t="s">
        <v>178</v>
      </c>
      <c r="Q8" s="30">
        <v>-19</v>
      </c>
      <c r="R8" s="30">
        <v>-13662</v>
      </c>
      <c r="S8" s="19">
        <v>12</v>
      </c>
    </row>
    <row r="9" spans="1:19" ht="21" customHeight="1" x14ac:dyDescent="0.15">
      <c r="A9">
        <v>13</v>
      </c>
      <c r="B9" t="s">
        <v>30</v>
      </c>
      <c r="F9" s="22"/>
      <c r="G9" s="2">
        <v>6</v>
      </c>
      <c r="H9" s="31">
        <v>0.7</v>
      </c>
      <c r="I9" s="31">
        <v>85.7</v>
      </c>
      <c r="J9" s="2">
        <v>46</v>
      </c>
      <c r="K9" s="31">
        <v>0.1</v>
      </c>
      <c r="L9" s="31">
        <v>109.5</v>
      </c>
      <c r="M9" s="2">
        <v>117903</v>
      </c>
      <c r="N9" s="31">
        <v>0.1</v>
      </c>
      <c r="O9" s="31">
        <v>105.7</v>
      </c>
      <c r="P9" s="30">
        <v>-1</v>
      </c>
      <c r="Q9" s="30">
        <v>4</v>
      </c>
      <c r="R9" s="30">
        <v>6391</v>
      </c>
      <c r="S9" s="19">
        <v>13</v>
      </c>
    </row>
    <row r="10" spans="1:19" ht="21" customHeight="1" x14ac:dyDescent="0.15">
      <c r="A10">
        <v>14</v>
      </c>
      <c r="B10" t="s">
        <v>31</v>
      </c>
      <c r="F10" s="22"/>
      <c r="G10" s="2">
        <v>27</v>
      </c>
      <c r="H10" s="31">
        <v>3.2</v>
      </c>
      <c r="I10" s="31">
        <v>103.8</v>
      </c>
      <c r="J10" s="2">
        <v>1038</v>
      </c>
      <c r="K10" s="31">
        <v>3</v>
      </c>
      <c r="L10" s="31">
        <v>99.4</v>
      </c>
      <c r="M10" s="2">
        <v>4497293</v>
      </c>
      <c r="N10" s="31">
        <v>3.3</v>
      </c>
      <c r="O10" s="31">
        <v>70.8</v>
      </c>
      <c r="P10" s="30">
        <v>1</v>
      </c>
      <c r="Q10" s="30">
        <v>-6</v>
      </c>
      <c r="R10" s="30">
        <v>-1855362</v>
      </c>
      <c r="S10" s="19">
        <v>14</v>
      </c>
    </row>
    <row r="11" spans="1:19" ht="21" customHeight="1" x14ac:dyDescent="0.15">
      <c r="A11">
        <v>15</v>
      </c>
      <c r="B11" t="s">
        <v>32</v>
      </c>
      <c r="F11" s="22"/>
      <c r="G11" s="2">
        <v>18</v>
      </c>
      <c r="H11" s="31">
        <v>2.2000000000000002</v>
      </c>
      <c r="I11" s="31">
        <v>81.8</v>
      </c>
      <c r="J11" s="2">
        <v>483</v>
      </c>
      <c r="K11" s="31">
        <v>1.4</v>
      </c>
      <c r="L11" s="31">
        <v>75.099999999999994</v>
      </c>
      <c r="M11" s="2">
        <v>753556</v>
      </c>
      <c r="N11" s="31">
        <v>0.6</v>
      </c>
      <c r="O11" s="31">
        <v>84.7</v>
      </c>
      <c r="P11" s="30">
        <v>-4</v>
      </c>
      <c r="Q11" s="30">
        <v>-160</v>
      </c>
      <c r="R11" s="30">
        <v>-135788</v>
      </c>
      <c r="S11" s="19">
        <v>15</v>
      </c>
    </row>
    <row r="12" spans="1:19" ht="21" customHeight="1" x14ac:dyDescent="0.15">
      <c r="A12">
        <v>16</v>
      </c>
      <c r="B12" t="s">
        <v>33</v>
      </c>
      <c r="F12" s="22"/>
      <c r="G12" s="2">
        <v>44</v>
      </c>
      <c r="H12" s="31">
        <v>5.3</v>
      </c>
      <c r="I12" s="31">
        <v>100</v>
      </c>
      <c r="J12" s="2">
        <v>2872</v>
      </c>
      <c r="K12" s="31">
        <v>8.4</v>
      </c>
      <c r="L12" s="31">
        <v>118.9</v>
      </c>
      <c r="M12" s="2">
        <v>16894991</v>
      </c>
      <c r="N12" s="31">
        <v>12.5</v>
      </c>
      <c r="O12" s="31">
        <v>96.1</v>
      </c>
      <c r="P12" s="46" t="s">
        <v>178</v>
      </c>
      <c r="Q12" s="30">
        <v>456</v>
      </c>
      <c r="R12" s="30">
        <v>-685566</v>
      </c>
      <c r="S12" s="19">
        <v>16</v>
      </c>
    </row>
    <row r="13" spans="1:19" ht="21" customHeight="1" x14ac:dyDescent="0.15">
      <c r="A13">
        <v>17</v>
      </c>
      <c r="B13" t="s">
        <v>34</v>
      </c>
      <c r="F13" s="22"/>
      <c r="G13" s="2">
        <v>2</v>
      </c>
      <c r="H13" s="31">
        <v>0.2</v>
      </c>
      <c r="I13" s="31">
        <v>100</v>
      </c>
      <c r="J13" s="2">
        <v>69</v>
      </c>
      <c r="K13" s="31">
        <v>0.2</v>
      </c>
      <c r="L13" s="31">
        <v>530.79999999999995</v>
      </c>
      <c r="M13" s="32" t="s">
        <v>81</v>
      </c>
      <c r="N13" s="33" t="s">
        <v>81</v>
      </c>
      <c r="O13" s="33" t="s">
        <v>81</v>
      </c>
      <c r="P13" s="46" t="s">
        <v>178</v>
      </c>
      <c r="Q13" s="30">
        <v>56</v>
      </c>
      <c r="R13" s="33" t="s">
        <v>177</v>
      </c>
      <c r="S13" s="19">
        <v>17</v>
      </c>
    </row>
    <row r="14" spans="1:19" ht="21" customHeight="1" x14ac:dyDescent="0.15">
      <c r="A14">
        <v>18</v>
      </c>
      <c r="B14" t="s">
        <v>35</v>
      </c>
      <c r="F14" s="22"/>
      <c r="G14" s="2">
        <v>51</v>
      </c>
      <c r="H14" s="31">
        <v>6.1</v>
      </c>
      <c r="I14" s="31">
        <v>106.3</v>
      </c>
      <c r="J14" s="2">
        <v>1684</v>
      </c>
      <c r="K14" s="31">
        <v>4.9000000000000004</v>
      </c>
      <c r="L14" s="31">
        <v>109</v>
      </c>
      <c r="M14" s="2">
        <v>3987471</v>
      </c>
      <c r="N14" s="31">
        <v>3</v>
      </c>
      <c r="O14" s="31">
        <v>84.6</v>
      </c>
      <c r="P14" s="30">
        <v>3</v>
      </c>
      <c r="Q14" s="30">
        <v>139</v>
      </c>
      <c r="R14" s="30">
        <v>-724503</v>
      </c>
      <c r="S14" s="19">
        <v>18</v>
      </c>
    </row>
    <row r="15" spans="1:19" ht="21" customHeight="1" x14ac:dyDescent="0.15">
      <c r="A15">
        <v>19</v>
      </c>
      <c r="B15" t="s">
        <v>36</v>
      </c>
      <c r="F15" s="22"/>
      <c r="G15" s="2">
        <v>4</v>
      </c>
      <c r="H15" s="31">
        <v>0.5</v>
      </c>
      <c r="I15" s="31">
        <v>80</v>
      </c>
      <c r="J15" s="2">
        <v>44</v>
      </c>
      <c r="K15" s="31">
        <v>0.1</v>
      </c>
      <c r="L15" s="31">
        <v>80</v>
      </c>
      <c r="M15" s="2">
        <v>81057</v>
      </c>
      <c r="N15" s="31">
        <v>0.1</v>
      </c>
      <c r="O15" s="31">
        <v>79.7</v>
      </c>
      <c r="P15" s="30">
        <v>-1</v>
      </c>
      <c r="Q15" s="30">
        <v>-11</v>
      </c>
      <c r="R15" s="30">
        <v>-20592</v>
      </c>
      <c r="S15" s="19">
        <v>19</v>
      </c>
    </row>
    <row r="16" spans="1:19" ht="21" customHeight="1" x14ac:dyDescent="0.15">
      <c r="A16">
        <v>20</v>
      </c>
      <c r="B16" t="s">
        <v>37</v>
      </c>
      <c r="F16" s="22"/>
      <c r="G16" s="2">
        <v>1</v>
      </c>
      <c r="H16" s="31">
        <v>0.1</v>
      </c>
      <c r="I16" s="31">
        <v>100</v>
      </c>
      <c r="J16" s="2">
        <v>13</v>
      </c>
      <c r="K16" s="31">
        <v>0</v>
      </c>
      <c r="L16" s="31">
        <v>86.7</v>
      </c>
      <c r="M16" s="32" t="s">
        <v>81</v>
      </c>
      <c r="N16" s="33" t="s">
        <v>81</v>
      </c>
      <c r="O16" s="33" t="s">
        <v>81</v>
      </c>
      <c r="P16" s="46" t="s">
        <v>178</v>
      </c>
      <c r="Q16" s="30">
        <v>-2</v>
      </c>
      <c r="R16" s="33" t="s">
        <v>177</v>
      </c>
      <c r="S16" s="19">
        <v>20</v>
      </c>
    </row>
    <row r="17" spans="1:19" ht="21" customHeight="1" x14ac:dyDescent="0.15">
      <c r="A17">
        <v>21</v>
      </c>
      <c r="B17" t="s">
        <v>38</v>
      </c>
      <c r="F17" s="22"/>
      <c r="G17" s="2">
        <v>29</v>
      </c>
      <c r="H17" s="31">
        <v>3.5</v>
      </c>
      <c r="I17" s="31">
        <v>103.6</v>
      </c>
      <c r="J17" s="2">
        <v>1005</v>
      </c>
      <c r="K17" s="31">
        <v>2.9</v>
      </c>
      <c r="L17" s="31">
        <v>108.1</v>
      </c>
      <c r="M17" s="2">
        <v>3573638</v>
      </c>
      <c r="N17" s="31">
        <v>2.7</v>
      </c>
      <c r="O17" s="31">
        <v>34</v>
      </c>
      <c r="P17" s="30">
        <v>1</v>
      </c>
      <c r="Q17" s="30">
        <v>75</v>
      </c>
      <c r="R17" s="30">
        <v>-6929377</v>
      </c>
      <c r="S17" s="19">
        <v>21</v>
      </c>
    </row>
    <row r="18" spans="1:19" ht="21" customHeight="1" x14ac:dyDescent="0.15">
      <c r="A18">
        <v>22</v>
      </c>
      <c r="B18" t="s">
        <v>39</v>
      </c>
      <c r="F18" s="22"/>
      <c r="G18" s="2">
        <v>47</v>
      </c>
      <c r="H18" s="31">
        <v>5.6</v>
      </c>
      <c r="I18" s="31">
        <v>104.4</v>
      </c>
      <c r="J18" s="2">
        <v>3716</v>
      </c>
      <c r="K18" s="31">
        <v>10.9</v>
      </c>
      <c r="L18" s="31">
        <v>110.1</v>
      </c>
      <c r="M18" s="2">
        <v>24547719</v>
      </c>
      <c r="N18" s="31">
        <v>18.2</v>
      </c>
      <c r="O18" s="31">
        <v>108.9</v>
      </c>
      <c r="P18" s="30">
        <v>2</v>
      </c>
      <c r="Q18" s="30">
        <v>342</v>
      </c>
      <c r="R18" s="30">
        <v>2000047</v>
      </c>
      <c r="S18" s="19">
        <v>22</v>
      </c>
    </row>
    <row r="19" spans="1:19" ht="21" customHeight="1" x14ac:dyDescent="0.15">
      <c r="A19">
        <v>23</v>
      </c>
      <c r="B19" t="s">
        <v>40</v>
      </c>
      <c r="F19" s="22"/>
      <c r="G19" s="2">
        <v>28</v>
      </c>
      <c r="H19" s="31">
        <v>3.3</v>
      </c>
      <c r="I19" s="31">
        <v>112</v>
      </c>
      <c r="J19" s="2">
        <v>1939</v>
      </c>
      <c r="K19" s="31">
        <v>5.7</v>
      </c>
      <c r="L19" s="31">
        <v>101.3</v>
      </c>
      <c r="M19" s="2">
        <v>10014687</v>
      </c>
      <c r="N19" s="31">
        <v>7.4</v>
      </c>
      <c r="O19" s="31">
        <v>128.9</v>
      </c>
      <c r="P19" s="30">
        <v>3</v>
      </c>
      <c r="Q19" s="30">
        <v>24</v>
      </c>
      <c r="R19" s="30">
        <v>2242995</v>
      </c>
      <c r="S19" s="19">
        <v>23</v>
      </c>
    </row>
    <row r="20" spans="1:19" ht="21" customHeight="1" x14ac:dyDescent="0.15">
      <c r="A20">
        <v>24</v>
      </c>
      <c r="B20" t="s">
        <v>41</v>
      </c>
      <c r="F20" s="22"/>
      <c r="G20" s="2">
        <v>188</v>
      </c>
      <c r="H20" s="31">
        <v>22.5</v>
      </c>
      <c r="I20" s="31">
        <v>94.9</v>
      </c>
      <c r="J20" s="2">
        <v>4011</v>
      </c>
      <c r="K20" s="31">
        <v>11.8</v>
      </c>
      <c r="L20" s="31">
        <v>104.7</v>
      </c>
      <c r="M20" s="2">
        <v>8830399</v>
      </c>
      <c r="N20" s="31">
        <v>6.6</v>
      </c>
      <c r="O20" s="31">
        <v>97.6</v>
      </c>
      <c r="P20" s="30">
        <v>-10</v>
      </c>
      <c r="Q20" s="30">
        <v>179</v>
      </c>
      <c r="R20" s="30">
        <v>-216663</v>
      </c>
      <c r="S20" s="19">
        <v>24</v>
      </c>
    </row>
    <row r="21" spans="1:19" ht="21" customHeight="1" x14ac:dyDescent="0.15">
      <c r="A21">
        <v>25</v>
      </c>
      <c r="B21" t="s">
        <v>42</v>
      </c>
      <c r="F21" s="22"/>
      <c r="G21" s="2">
        <v>56</v>
      </c>
      <c r="H21" s="31">
        <v>6.7</v>
      </c>
      <c r="I21" s="31">
        <v>94.9</v>
      </c>
      <c r="J21" s="2">
        <v>2088</v>
      </c>
      <c r="K21" s="31">
        <v>6.1</v>
      </c>
      <c r="L21" s="31">
        <v>168</v>
      </c>
      <c r="M21" s="2">
        <v>5064712</v>
      </c>
      <c r="N21" s="31">
        <v>3.8</v>
      </c>
      <c r="O21" s="31">
        <v>229.7</v>
      </c>
      <c r="P21" s="30">
        <v>-3</v>
      </c>
      <c r="Q21" s="30">
        <v>845</v>
      </c>
      <c r="R21" s="30">
        <v>2859520</v>
      </c>
      <c r="S21" s="19">
        <v>25</v>
      </c>
    </row>
    <row r="22" spans="1:19" ht="21" customHeight="1" x14ac:dyDescent="0.15">
      <c r="A22">
        <v>26</v>
      </c>
      <c r="B22" t="s">
        <v>43</v>
      </c>
      <c r="F22" s="22"/>
      <c r="G22" s="2">
        <v>125</v>
      </c>
      <c r="H22" s="31">
        <v>15</v>
      </c>
      <c r="I22" s="31">
        <v>88</v>
      </c>
      <c r="J22" s="2">
        <v>2782</v>
      </c>
      <c r="K22" s="31">
        <v>8.1999999999999993</v>
      </c>
      <c r="L22" s="31">
        <v>75.2</v>
      </c>
      <c r="M22" s="2">
        <v>7823705</v>
      </c>
      <c r="N22" s="31">
        <v>5.8</v>
      </c>
      <c r="O22" s="31">
        <v>87.6</v>
      </c>
      <c r="P22" s="30">
        <v>-17</v>
      </c>
      <c r="Q22" s="30">
        <v>-916</v>
      </c>
      <c r="R22" s="30">
        <v>-1103581</v>
      </c>
      <c r="S22" s="19">
        <v>26</v>
      </c>
    </row>
    <row r="23" spans="1:19" ht="21" customHeight="1" x14ac:dyDescent="0.15">
      <c r="A23">
        <v>27</v>
      </c>
      <c r="B23" t="s">
        <v>44</v>
      </c>
      <c r="F23" s="22"/>
      <c r="G23" s="2">
        <v>21</v>
      </c>
      <c r="H23" s="31">
        <v>2.5</v>
      </c>
      <c r="I23" s="31">
        <v>95.5</v>
      </c>
      <c r="J23" s="2">
        <v>513</v>
      </c>
      <c r="K23" s="31">
        <v>1.5</v>
      </c>
      <c r="L23" s="31">
        <v>95.7</v>
      </c>
      <c r="M23" s="2">
        <v>781516</v>
      </c>
      <c r="N23" s="31">
        <v>0.6</v>
      </c>
      <c r="O23" s="31">
        <v>87.2</v>
      </c>
      <c r="P23" s="30">
        <v>-1</v>
      </c>
      <c r="Q23" s="30">
        <v>-23</v>
      </c>
      <c r="R23" s="30">
        <v>-115058</v>
      </c>
      <c r="S23" s="19">
        <v>27</v>
      </c>
    </row>
    <row r="24" spans="1:19" ht="21" customHeight="1" x14ac:dyDescent="0.15">
      <c r="A24">
        <v>28</v>
      </c>
      <c r="B24" t="s">
        <v>45</v>
      </c>
      <c r="F24" s="22"/>
      <c r="G24" s="2">
        <v>15</v>
      </c>
      <c r="H24" s="31">
        <v>1.8</v>
      </c>
      <c r="I24" s="31">
        <v>100</v>
      </c>
      <c r="J24" s="2">
        <v>1523</v>
      </c>
      <c r="K24" s="31">
        <v>4.5</v>
      </c>
      <c r="L24" s="31">
        <v>87.7</v>
      </c>
      <c r="M24" s="2">
        <v>5666984</v>
      </c>
      <c r="N24" s="31">
        <v>4.2</v>
      </c>
      <c r="O24" s="31">
        <v>64.5</v>
      </c>
      <c r="P24" s="46" t="s">
        <v>178</v>
      </c>
      <c r="Q24" s="30">
        <v>-214</v>
      </c>
      <c r="R24" s="30">
        <v>-3122515</v>
      </c>
      <c r="S24" s="19">
        <v>28</v>
      </c>
    </row>
    <row r="25" spans="1:19" ht="21" customHeight="1" x14ac:dyDescent="0.15">
      <c r="A25">
        <v>29</v>
      </c>
      <c r="B25" t="s">
        <v>46</v>
      </c>
      <c r="F25" s="22"/>
      <c r="G25" s="2">
        <v>54</v>
      </c>
      <c r="H25" s="31">
        <v>6.5</v>
      </c>
      <c r="I25" s="31">
        <v>120</v>
      </c>
      <c r="J25" s="2">
        <v>2779</v>
      </c>
      <c r="K25" s="31">
        <v>8.1</v>
      </c>
      <c r="L25" s="31">
        <v>97.1</v>
      </c>
      <c r="M25" s="2">
        <v>12074748</v>
      </c>
      <c r="N25" s="31">
        <v>9</v>
      </c>
      <c r="O25" s="31">
        <v>85.3</v>
      </c>
      <c r="P25" s="30">
        <v>9</v>
      </c>
      <c r="Q25" s="30">
        <v>-82</v>
      </c>
      <c r="R25" s="30">
        <v>-2072969</v>
      </c>
      <c r="S25" s="19">
        <v>29</v>
      </c>
    </row>
    <row r="26" spans="1:19" ht="21" customHeight="1" x14ac:dyDescent="0.15">
      <c r="A26">
        <v>30</v>
      </c>
      <c r="B26" t="s">
        <v>47</v>
      </c>
      <c r="F26" s="22"/>
      <c r="G26" s="2">
        <v>6</v>
      </c>
      <c r="H26" s="31">
        <v>0.7</v>
      </c>
      <c r="I26" s="31">
        <v>46.2</v>
      </c>
      <c r="J26" s="2">
        <v>2599</v>
      </c>
      <c r="K26" s="31">
        <v>7.6</v>
      </c>
      <c r="L26" s="31">
        <v>68.7</v>
      </c>
      <c r="M26" s="2">
        <v>12442156</v>
      </c>
      <c r="N26" s="31">
        <v>9.1999999999999993</v>
      </c>
      <c r="O26" s="31">
        <v>94.7</v>
      </c>
      <c r="P26" s="30">
        <v>-7</v>
      </c>
      <c r="Q26" s="30">
        <v>-1182</v>
      </c>
      <c r="R26" s="30">
        <v>-700493</v>
      </c>
      <c r="S26" s="19">
        <v>30</v>
      </c>
    </row>
    <row r="27" spans="1:19" ht="21" customHeight="1" x14ac:dyDescent="0.15">
      <c r="A27">
        <v>31</v>
      </c>
      <c r="B27" t="s">
        <v>48</v>
      </c>
      <c r="F27" s="22"/>
      <c r="G27" s="2">
        <v>30</v>
      </c>
      <c r="H27" s="31">
        <v>3.6</v>
      </c>
      <c r="I27" s="31">
        <v>90.9</v>
      </c>
      <c r="J27" s="2">
        <v>2637</v>
      </c>
      <c r="K27" s="31">
        <v>7.7</v>
      </c>
      <c r="L27" s="31">
        <v>177.5</v>
      </c>
      <c r="M27" s="2">
        <v>12039336</v>
      </c>
      <c r="N27" s="31">
        <v>8.9</v>
      </c>
      <c r="O27" s="31">
        <v>161</v>
      </c>
      <c r="P27" s="30">
        <v>-3</v>
      </c>
      <c r="Q27" s="30">
        <v>1151</v>
      </c>
      <c r="R27" s="30">
        <v>4559703</v>
      </c>
      <c r="S27" s="19">
        <v>31</v>
      </c>
    </row>
    <row r="28" spans="1:19" ht="21" customHeight="1" thickBot="1" x14ac:dyDescent="0.2">
      <c r="A28" s="26">
        <v>32</v>
      </c>
      <c r="B28" s="26" t="s">
        <v>49</v>
      </c>
      <c r="C28" s="26"/>
      <c r="D28" s="26"/>
      <c r="E28" s="26"/>
      <c r="F28" s="27"/>
      <c r="G28" s="28">
        <v>22</v>
      </c>
      <c r="H28" s="36">
        <v>2.6</v>
      </c>
      <c r="I28" s="36">
        <v>88</v>
      </c>
      <c r="J28" s="28">
        <v>336</v>
      </c>
      <c r="K28" s="36">
        <v>1</v>
      </c>
      <c r="L28" s="36">
        <v>91.6</v>
      </c>
      <c r="M28" s="37">
        <f>M4-SUM(M5:M27)</f>
        <v>953838</v>
      </c>
      <c r="N28" s="38" t="s">
        <v>81</v>
      </c>
      <c r="O28" s="38" t="s">
        <v>81</v>
      </c>
      <c r="P28" s="39">
        <v>-3</v>
      </c>
      <c r="Q28" s="39">
        <v>-31</v>
      </c>
      <c r="R28" s="37">
        <f>R4-SUM(R5:R27)</f>
        <v>133596</v>
      </c>
      <c r="S28" s="29">
        <v>32</v>
      </c>
    </row>
    <row r="29" spans="1:19" ht="21" customHeight="1" thickTop="1" x14ac:dyDescent="0.15">
      <c r="B29" s="53"/>
      <c r="C29">
        <v>4</v>
      </c>
      <c r="D29" t="s">
        <v>50</v>
      </c>
      <c r="E29">
        <v>9</v>
      </c>
      <c r="F29" s="22" t="s">
        <v>51</v>
      </c>
      <c r="G29" s="2">
        <v>357</v>
      </c>
      <c r="H29" s="31">
        <v>42.7</v>
      </c>
      <c r="I29" s="31">
        <v>91.1</v>
      </c>
      <c r="J29" s="2">
        <v>2145</v>
      </c>
      <c r="K29" s="31">
        <v>6.3</v>
      </c>
      <c r="L29" s="31">
        <v>94.2</v>
      </c>
      <c r="M29" s="2">
        <v>3168809</v>
      </c>
      <c r="N29" s="31">
        <v>2.4</v>
      </c>
      <c r="O29" s="31">
        <v>75.8</v>
      </c>
      <c r="P29" s="30">
        <v>-35</v>
      </c>
      <c r="Q29" s="30">
        <v>-131</v>
      </c>
      <c r="R29" s="30">
        <v>-1012724</v>
      </c>
      <c r="S29" s="19" t="s">
        <v>61</v>
      </c>
    </row>
    <row r="30" spans="1:19" ht="21" customHeight="1" x14ac:dyDescent="0.15">
      <c r="B30" s="20" t="s">
        <v>52</v>
      </c>
      <c r="C30">
        <v>10</v>
      </c>
      <c r="D30" t="s">
        <v>50</v>
      </c>
      <c r="E30">
        <v>19</v>
      </c>
      <c r="F30" s="22" t="s">
        <v>51</v>
      </c>
      <c r="G30" s="2">
        <v>197</v>
      </c>
      <c r="H30" s="31">
        <v>23.6</v>
      </c>
      <c r="I30" s="31">
        <v>98</v>
      </c>
      <c r="J30" s="2">
        <v>2654</v>
      </c>
      <c r="K30" s="31">
        <v>7.8</v>
      </c>
      <c r="L30" s="31">
        <v>98.2</v>
      </c>
      <c r="M30" s="2">
        <v>4773823</v>
      </c>
      <c r="N30" s="31">
        <v>3.5</v>
      </c>
      <c r="O30" s="31">
        <v>83.7</v>
      </c>
      <c r="P30" s="30">
        <v>-4</v>
      </c>
      <c r="Q30" s="30">
        <v>-50</v>
      </c>
      <c r="R30" s="30">
        <v>-930527</v>
      </c>
      <c r="S30" s="19" t="s">
        <v>62</v>
      </c>
    </row>
    <row r="31" spans="1:19" ht="21" customHeight="1" x14ac:dyDescent="0.15">
      <c r="B31" s="20" t="s">
        <v>53</v>
      </c>
      <c r="C31">
        <v>20</v>
      </c>
      <c r="D31" t="s">
        <v>50</v>
      </c>
      <c r="E31">
        <v>29</v>
      </c>
      <c r="F31" s="22" t="s">
        <v>51</v>
      </c>
      <c r="G31" s="2">
        <v>91</v>
      </c>
      <c r="H31" s="31">
        <v>10.9</v>
      </c>
      <c r="I31" s="31">
        <v>101.1</v>
      </c>
      <c r="J31" s="2">
        <v>2230</v>
      </c>
      <c r="K31" s="31">
        <v>6.5</v>
      </c>
      <c r="L31" s="31">
        <v>101.9</v>
      </c>
      <c r="M31" s="2">
        <v>5018341</v>
      </c>
      <c r="N31" s="31">
        <v>3.7</v>
      </c>
      <c r="O31" s="31">
        <v>113.4</v>
      </c>
      <c r="P31" s="30">
        <v>1</v>
      </c>
      <c r="Q31" s="30">
        <v>41</v>
      </c>
      <c r="R31" s="30">
        <v>593662</v>
      </c>
      <c r="S31" s="19" t="s">
        <v>63</v>
      </c>
    </row>
    <row r="32" spans="1:19" ht="21" customHeight="1" x14ac:dyDescent="0.15">
      <c r="B32" s="20" t="s">
        <v>54</v>
      </c>
      <c r="C32">
        <v>30</v>
      </c>
      <c r="D32" t="s">
        <v>50</v>
      </c>
      <c r="E32">
        <v>49</v>
      </c>
      <c r="F32" s="22" t="s">
        <v>51</v>
      </c>
      <c r="G32" s="2">
        <v>70</v>
      </c>
      <c r="H32" s="31">
        <v>8.4</v>
      </c>
      <c r="I32" s="31">
        <v>97.2</v>
      </c>
      <c r="J32" s="2">
        <v>2703</v>
      </c>
      <c r="K32" s="31">
        <v>7.9</v>
      </c>
      <c r="L32" s="31">
        <v>97.2</v>
      </c>
      <c r="M32" s="2">
        <v>7928168</v>
      </c>
      <c r="N32" s="31">
        <v>5.9</v>
      </c>
      <c r="O32" s="31">
        <v>111.4</v>
      </c>
      <c r="P32" s="30">
        <v>-2</v>
      </c>
      <c r="Q32" s="30">
        <v>-77</v>
      </c>
      <c r="R32" s="30">
        <v>809263</v>
      </c>
      <c r="S32" s="19" t="s">
        <v>64</v>
      </c>
    </row>
    <row r="33" spans="1:19" ht="21" customHeight="1" x14ac:dyDescent="0.15">
      <c r="B33" s="20" t="s">
        <v>55</v>
      </c>
      <c r="C33">
        <v>50</v>
      </c>
      <c r="D33" t="s">
        <v>50</v>
      </c>
      <c r="E33">
        <v>99</v>
      </c>
      <c r="F33" s="22" t="s">
        <v>51</v>
      </c>
      <c r="G33" s="2">
        <v>56</v>
      </c>
      <c r="H33" s="31">
        <v>6.7</v>
      </c>
      <c r="I33" s="31">
        <v>88.9</v>
      </c>
      <c r="J33" s="2">
        <v>3887</v>
      </c>
      <c r="K33" s="31">
        <v>11.4</v>
      </c>
      <c r="L33" s="31">
        <v>89.3</v>
      </c>
      <c r="M33" s="2">
        <v>13680649</v>
      </c>
      <c r="N33" s="31">
        <v>10.199999999999999</v>
      </c>
      <c r="O33" s="31">
        <v>94.1</v>
      </c>
      <c r="P33" s="30">
        <v>-7</v>
      </c>
      <c r="Q33" s="30">
        <v>-464</v>
      </c>
      <c r="R33" s="30">
        <v>-852765</v>
      </c>
      <c r="S33" s="19" t="s">
        <v>65</v>
      </c>
    </row>
    <row r="34" spans="1:19" ht="21" customHeight="1" x14ac:dyDescent="0.15">
      <c r="B34" s="20" t="s">
        <v>56</v>
      </c>
      <c r="C34">
        <v>100</v>
      </c>
      <c r="D34" t="s">
        <v>50</v>
      </c>
      <c r="E34">
        <v>299</v>
      </c>
      <c r="F34" s="22" t="s">
        <v>51</v>
      </c>
      <c r="G34" s="2">
        <v>48</v>
      </c>
      <c r="H34" s="31">
        <v>5.7</v>
      </c>
      <c r="I34" s="31">
        <v>109.1</v>
      </c>
      <c r="J34" s="2">
        <v>8326</v>
      </c>
      <c r="K34" s="31">
        <v>24.4</v>
      </c>
      <c r="L34" s="31">
        <v>107.6</v>
      </c>
      <c r="M34" s="2">
        <v>32147455</v>
      </c>
      <c r="N34" s="31">
        <v>23.9</v>
      </c>
      <c r="O34" s="31">
        <v>86.3</v>
      </c>
      <c r="P34" s="30">
        <v>4</v>
      </c>
      <c r="Q34" s="30">
        <v>589</v>
      </c>
      <c r="R34" s="30">
        <v>-5099129</v>
      </c>
      <c r="S34" s="19" t="s">
        <v>66</v>
      </c>
    </row>
    <row r="35" spans="1:19" ht="21" customHeight="1" x14ac:dyDescent="0.15">
      <c r="B35" s="20"/>
      <c r="C35">
        <v>300</v>
      </c>
      <c r="D35" t="s">
        <v>50</v>
      </c>
      <c r="E35">
        <v>499</v>
      </c>
      <c r="F35" s="22" t="s">
        <v>51</v>
      </c>
      <c r="G35" s="2">
        <v>6</v>
      </c>
      <c r="H35" s="31">
        <v>0.7</v>
      </c>
      <c r="I35" s="31">
        <v>120</v>
      </c>
      <c r="J35" s="2">
        <v>2354</v>
      </c>
      <c r="K35" s="31">
        <v>6.9</v>
      </c>
      <c r="L35" s="31">
        <v>126.5</v>
      </c>
      <c r="M35" s="2">
        <v>14622292</v>
      </c>
      <c r="N35" s="31">
        <v>10.9</v>
      </c>
      <c r="O35" s="31">
        <v>118.8</v>
      </c>
      <c r="P35" s="30">
        <v>1</v>
      </c>
      <c r="Q35" s="30">
        <v>493</v>
      </c>
      <c r="R35" s="30">
        <v>2311708</v>
      </c>
      <c r="S35" s="19" t="s">
        <v>67</v>
      </c>
    </row>
    <row r="36" spans="1:19" ht="21" customHeight="1" x14ac:dyDescent="0.15">
      <c r="A36" s="5"/>
      <c r="B36" s="21"/>
      <c r="C36" s="5">
        <v>500</v>
      </c>
      <c r="D36" s="5" t="s">
        <v>57</v>
      </c>
      <c r="E36" s="5"/>
      <c r="F36" s="23"/>
      <c r="G36" s="24">
        <v>11</v>
      </c>
      <c r="H36" s="34">
        <v>1.3</v>
      </c>
      <c r="I36" s="34">
        <v>100</v>
      </c>
      <c r="J36" s="24">
        <v>9804</v>
      </c>
      <c r="K36" s="34">
        <v>28.7</v>
      </c>
      <c r="L36" s="34">
        <v>97.9</v>
      </c>
      <c r="M36" s="24">
        <v>53396756</v>
      </c>
      <c r="N36" s="34">
        <v>39.6</v>
      </c>
      <c r="O36" s="34">
        <v>96.2</v>
      </c>
      <c r="P36" s="47" t="s">
        <v>147</v>
      </c>
      <c r="Q36" s="35">
        <v>-206</v>
      </c>
      <c r="R36" s="35">
        <v>-2117086</v>
      </c>
      <c r="S36" s="25" t="s">
        <v>68</v>
      </c>
    </row>
    <row r="37" spans="1:19" ht="21" customHeight="1" x14ac:dyDescent="0.15"/>
    <row r="38" spans="1:19" ht="21" customHeight="1" x14ac:dyDescent="0.15">
      <c r="A38" t="s">
        <v>163</v>
      </c>
      <c r="B38" s="20" t="s">
        <v>52</v>
      </c>
      <c r="C38">
        <v>4</v>
      </c>
      <c r="D38" t="s">
        <v>50</v>
      </c>
      <c r="E38">
        <v>20</v>
      </c>
      <c r="F38" s="22" t="s">
        <v>51</v>
      </c>
      <c r="G38" s="67">
        <v>563</v>
      </c>
      <c r="H38" s="67">
        <v>67.344497607655512</v>
      </c>
      <c r="I38" s="67"/>
      <c r="J38" s="67">
        <v>4979</v>
      </c>
      <c r="K38" s="67">
        <v>14.599888572852828</v>
      </c>
      <c r="L38" s="67"/>
      <c r="M38" s="67">
        <v>8442233</v>
      </c>
      <c r="N38" s="67">
        <v>6.2657453400473173</v>
      </c>
      <c r="O38" s="67"/>
      <c r="P38" s="67"/>
      <c r="Q38" s="67"/>
      <c r="R38" s="67"/>
      <c r="S38" s="19" t="s">
        <v>61</v>
      </c>
    </row>
    <row r="39" spans="1:19" ht="21" customHeight="1" x14ac:dyDescent="0.15">
      <c r="B39" s="20" t="s">
        <v>53</v>
      </c>
      <c r="C39">
        <v>21</v>
      </c>
      <c r="D39" t="s">
        <v>50</v>
      </c>
      <c r="E39">
        <v>50</v>
      </c>
      <c r="F39" s="22" t="s">
        <v>51</v>
      </c>
      <c r="G39" s="67">
        <v>153</v>
      </c>
      <c r="H39" s="67">
        <v>18.301435406698566</v>
      </c>
      <c r="I39" s="67"/>
      <c r="J39" s="67">
        <v>4803</v>
      </c>
      <c r="K39" s="67">
        <v>14.083804943846582</v>
      </c>
      <c r="L39" s="67"/>
      <c r="M39" s="67">
        <v>13047331</v>
      </c>
      <c r="N39" s="67">
        <v>9.6836054410373311</v>
      </c>
      <c r="O39" s="67"/>
      <c r="P39" s="67"/>
      <c r="Q39" s="67"/>
      <c r="R39" s="67"/>
      <c r="S39" s="19" t="s">
        <v>173</v>
      </c>
    </row>
    <row r="40" spans="1:19" ht="21" customHeight="1" x14ac:dyDescent="0.15">
      <c r="A40" t="s">
        <v>164</v>
      </c>
      <c r="B40" s="20" t="s">
        <v>54</v>
      </c>
      <c r="C40">
        <v>51</v>
      </c>
      <c r="D40" t="s">
        <v>50</v>
      </c>
      <c r="E40">
        <v>100</v>
      </c>
      <c r="F40" s="22" t="s">
        <v>51</v>
      </c>
      <c r="G40" s="67">
        <v>57</v>
      </c>
      <c r="H40" s="67">
        <v>6.8181818181818175</v>
      </c>
      <c r="I40" s="67"/>
      <c r="J40" s="67">
        <v>4037</v>
      </c>
      <c r="K40" s="67">
        <v>11.837668240330762</v>
      </c>
      <c r="L40" s="67"/>
      <c r="M40" s="67">
        <v>13914751</v>
      </c>
      <c r="N40" s="67">
        <v>10.327396345986749</v>
      </c>
      <c r="O40" s="67"/>
      <c r="P40" s="67"/>
      <c r="Q40" s="67"/>
      <c r="R40" s="67"/>
      <c r="S40" s="19" t="s">
        <v>174</v>
      </c>
    </row>
    <row r="41" spans="1:19" ht="21" customHeight="1" x14ac:dyDescent="0.15">
      <c r="B41" s="20" t="s">
        <v>55</v>
      </c>
      <c r="C41">
        <v>101</v>
      </c>
      <c r="D41" t="s">
        <v>50</v>
      </c>
      <c r="E41">
        <v>300</v>
      </c>
      <c r="F41" s="22" t="s">
        <v>51</v>
      </c>
      <c r="G41" s="67">
        <v>46</v>
      </c>
      <c r="H41" s="67">
        <v>5.5023923444976077</v>
      </c>
      <c r="I41" s="67"/>
      <c r="J41" s="67">
        <v>8126</v>
      </c>
      <c r="K41" s="67">
        <v>23.827815734686098</v>
      </c>
      <c r="L41" s="67"/>
      <c r="M41" s="67">
        <v>31312930</v>
      </c>
      <c r="N41" s="67">
        <v>23.240159947104971</v>
      </c>
      <c r="O41" s="67"/>
      <c r="P41" s="67"/>
      <c r="Q41" s="67"/>
      <c r="R41" s="67"/>
      <c r="S41" s="19" t="s">
        <v>175</v>
      </c>
    </row>
    <row r="42" spans="1:19" ht="21" customHeight="1" x14ac:dyDescent="0.15">
      <c r="B42" s="20" t="s">
        <v>56</v>
      </c>
      <c r="C42">
        <v>300</v>
      </c>
      <c r="D42" s="4" t="s">
        <v>57</v>
      </c>
      <c r="E42" s="4"/>
      <c r="F42" s="22"/>
      <c r="G42" s="67">
        <v>17</v>
      </c>
      <c r="H42" s="67">
        <v>2.0334928229665072</v>
      </c>
      <c r="I42" s="67"/>
      <c r="J42" s="67">
        <v>12158</v>
      </c>
      <c r="K42" s="67">
        <v>35.650822508283731</v>
      </c>
      <c r="L42" s="67"/>
      <c r="M42" s="67">
        <v>68019048</v>
      </c>
      <c r="N42" s="67">
        <v>50.483092925823634</v>
      </c>
      <c r="O42" s="67"/>
      <c r="P42" s="67"/>
      <c r="Q42" s="67"/>
      <c r="R42" s="67"/>
      <c r="S42" s="19" t="s">
        <v>176</v>
      </c>
    </row>
    <row r="43" spans="1:19" ht="21" customHeight="1" x14ac:dyDescent="0.15"/>
  </sheetData>
  <mergeCells count="1">
    <mergeCell ref="A2:F3"/>
  </mergeCells>
  <phoneticPr fontId="4"/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6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Z44"/>
  <sheetViews>
    <sheetView zoomScale="85" zoomScaleNormal="85" zoomScaleSheetLayoutView="100" workbookViewId="0">
      <selection activeCell="X46" sqref="X46"/>
    </sheetView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6.625" customWidth="1"/>
    <col min="8" max="8" width="7.625" customWidth="1"/>
    <col min="9" max="9" width="11.625" customWidth="1"/>
    <col min="10" max="10" width="6.625" customWidth="1"/>
    <col min="11" max="11" width="7.625" customWidth="1"/>
    <col min="12" max="12" width="12.25" customWidth="1"/>
    <col min="13" max="13" width="6.375" customWidth="1"/>
    <col min="14" max="14" width="5.125" customWidth="1"/>
    <col min="15" max="15" width="6.125" customWidth="1"/>
    <col min="16" max="16" width="11" customWidth="1"/>
    <col min="17" max="17" width="5.125" customWidth="1"/>
    <col min="18" max="18" width="6.125" customWidth="1"/>
    <col min="19" max="19" width="9.625" customWidth="1"/>
    <col min="20" max="20" width="5.125" customWidth="1"/>
    <col min="21" max="21" width="6.125" customWidth="1"/>
    <col min="22" max="22" width="11" customWidth="1"/>
    <col min="23" max="23" width="5.125" customWidth="1"/>
    <col min="24" max="24" width="6.125" customWidth="1"/>
    <col min="25" max="25" width="11.5" customWidth="1"/>
    <col min="26" max="26" width="5.25" customWidth="1"/>
  </cols>
  <sheetData>
    <row r="1" spans="1:26" ht="24.95" customHeight="1" x14ac:dyDescent="0.15">
      <c r="A1" t="s">
        <v>84</v>
      </c>
      <c r="C1" t="s">
        <v>85</v>
      </c>
      <c r="N1" t="s">
        <v>86</v>
      </c>
      <c r="Y1" s="42" t="s">
        <v>87</v>
      </c>
    </row>
    <row r="2" spans="1:26" ht="21" customHeight="1" x14ac:dyDescent="0.15">
      <c r="A2" s="404" t="s">
        <v>3</v>
      </c>
      <c r="B2" s="404"/>
      <c r="C2" s="404"/>
      <c r="D2" s="404"/>
      <c r="E2" s="404"/>
      <c r="F2" s="413"/>
      <c r="G2" s="43" t="s">
        <v>88</v>
      </c>
      <c r="H2" s="44"/>
      <c r="I2" s="45"/>
      <c r="J2" s="43" t="s">
        <v>89</v>
      </c>
      <c r="K2" s="44"/>
      <c r="L2" s="45"/>
      <c r="N2" s="43" t="s">
        <v>90</v>
      </c>
      <c r="O2" s="44"/>
      <c r="P2" s="45"/>
      <c r="Q2" s="43" t="s">
        <v>91</v>
      </c>
      <c r="R2" s="44"/>
      <c r="S2" s="45"/>
      <c r="T2" s="43" t="s">
        <v>92</v>
      </c>
      <c r="U2" s="44"/>
      <c r="V2" s="45"/>
      <c r="W2" s="43" t="s">
        <v>93</v>
      </c>
      <c r="X2" s="44"/>
      <c r="Y2" s="45"/>
      <c r="Z2" s="8"/>
    </row>
    <row r="3" spans="1:26" ht="27" customHeight="1" x14ac:dyDescent="0.15">
      <c r="A3" s="405"/>
      <c r="B3" s="405"/>
      <c r="C3" s="405"/>
      <c r="D3" s="405"/>
      <c r="E3" s="405"/>
      <c r="F3" s="414"/>
      <c r="G3" s="50" t="s">
        <v>94</v>
      </c>
      <c r="H3" s="50" t="s">
        <v>160</v>
      </c>
      <c r="I3" s="50" t="s">
        <v>95</v>
      </c>
      <c r="J3" s="50" t="s">
        <v>94</v>
      </c>
      <c r="K3" s="50" t="s">
        <v>160</v>
      </c>
      <c r="L3" s="50" t="s">
        <v>95</v>
      </c>
      <c r="N3" s="50" t="s">
        <v>94</v>
      </c>
      <c r="O3" s="50" t="s">
        <v>160</v>
      </c>
      <c r="P3" s="50" t="s">
        <v>95</v>
      </c>
      <c r="Q3" s="50" t="s">
        <v>94</v>
      </c>
      <c r="R3" s="50" t="s">
        <v>160</v>
      </c>
      <c r="S3" s="50" t="s">
        <v>95</v>
      </c>
      <c r="T3" s="50" t="s">
        <v>94</v>
      </c>
      <c r="U3" s="50" t="s">
        <v>160</v>
      </c>
      <c r="V3" s="50" t="s">
        <v>95</v>
      </c>
      <c r="W3" s="50" t="s">
        <v>94</v>
      </c>
      <c r="X3" s="50" t="s">
        <v>160</v>
      </c>
      <c r="Y3" s="50" t="s">
        <v>95</v>
      </c>
      <c r="Z3" s="48" t="s">
        <v>22</v>
      </c>
    </row>
    <row r="4" spans="1:26" ht="21" customHeight="1" x14ac:dyDescent="0.15">
      <c r="B4" t="s">
        <v>25</v>
      </c>
      <c r="F4" s="9"/>
      <c r="G4" s="32">
        <v>155</v>
      </c>
      <c r="H4" s="32">
        <v>7677</v>
      </c>
      <c r="I4" s="56">
        <v>33452070</v>
      </c>
      <c r="J4" s="32">
        <v>327</v>
      </c>
      <c r="K4" s="32">
        <v>9574</v>
      </c>
      <c r="L4" s="56">
        <v>37243613</v>
      </c>
      <c r="N4" s="56">
        <v>106</v>
      </c>
      <c r="O4" s="56">
        <v>5367</v>
      </c>
      <c r="P4" s="56">
        <v>22177531</v>
      </c>
      <c r="Q4" s="56">
        <v>83</v>
      </c>
      <c r="R4" s="56">
        <v>2199</v>
      </c>
      <c r="S4" s="56">
        <v>5632213</v>
      </c>
      <c r="T4" s="56">
        <v>24</v>
      </c>
      <c r="U4" s="56">
        <v>472</v>
      </c>
      <c r="V4" s="56">
        <v>1202128</v>
      </c>
      <c r="W4" s="56">
        <v>141</v>
      </c>
      <c r="X4" s="56">
        <v>8814</v>
      </c>
      <c r="Y4" s="56">
        <v>35028738</v>
      </c>
      <c r="Z4" s="19" t="s">
        <v>69</v>
      </c>
    </row>
    <row r="5" spans="1:26" ht="21" customHeight="1" x14ac:dyDescent="0.15">
      <c r="A5">
        <v>9</v>
      </c>
      <c r="B5" t="s">
        <v>26</v>
      </c>
      <c r="F5" s="22"/>
      <c r="G5" s="32">
        <v>8</v>
      </c>
      <c r="H5" s="32">
        <v>192</v>
      </c>
      <c r="I5" s="56">
        <v>585478</v>
      </c>
      <c r="J5" s="32">
        <v>13</v>
      </c>
      <c r="K5" s="32">
        <v>651</v>
      </c>
      <c r="L5" s="56">
        <v>1386936</v>
      </c>
      <c r="N5" s="56">
        <v>3</v>
      </c>
      <c r="O5" s="56">
        <v>80</v>
      </c>
      <c r="P5" s="56">
        <v>144645</v>
      </c>
      <c r="Q5" s="56">
        <v>8</v>
      </c>
      <c r="R5" s="56">
        <v>336</v>
      </c>
      <c r="S5" s="56">
        <v>345508</v>
      </c>
      <c r="T5" s="56">
        <v>2</v>
      </c>
      <c r="U5" s="56">
        <v>46</v>
      </c>
      <c r="V5" s="56" t="s">
        <v>179</v>
      </c>
      <c r="W5" s="56">
        <v>5</v>
      </c>
      <c r="X5" s="56">
        <v>365</v>
      </c>
      <c r="Y5" s="56">
        <v>1836301</v>
      </c>
      <c r="Z5" s="19">
        <v>9</v>
      </c>
    </row>
    <row r="6" spans="1:26" ht="21" customHeight="1" x14ac:dyDescent="0.15">
      <c r="A6">
        <v>10</v>
      </c>
      <c r="B6" t="s">
        <v>27</v>
      </c>
      <c r="F6" s="22"/>
      <c r="G6" s="32">
        <v>1</v>
      </c>
      <c r="H6" s="32">
        <v>10</v>
      </c>
      <c r="I6" s="56" t="s">
        <v>179</v>
      </c>
      <c r="J6" s="32">
        <v>1</v>
      </c>
      <c r="K6" s="32">
        <v>12</v>
      </c>
      <c r="L6" s="56" t="s">
        <v>179</v>
      </c>
      <c r="N6" s="56">
        <v>0</v>
      </c>
      <c r="O6" s="56">
        <v>0</v>
      </c>
      <c r="P6" s="56">
        <v>0</v>
      </c>
      <c r="Q6" s="56">
        <v>0</v>
      </c>
      <c r="R6" s="56">
        <v>0</v>
      </c>
      <c r="S6" s="56">
        <v>0</v>
      </c>
      <c r="T6" s="56">
        <v>0</v>
      </c>
      <c r="U6" s="56">
        <v>0</v>
      </c>
      <c r="V6" s="56">
        <v>0</v>
      </c>
      <c r="W6" s="56">
        <v>0</v>
      </c>
      <c r="X6" s="56">
        <v>0</v>
      </c>
      <c r="Y6" s="56">
        <v>0</v>
      </c>
      <c r="Z6" s="19">
        <v>10</v>
      </c>
    </row>
    <row r="7" spans="1:26" ht="21" customHeight="1" x14ac:dyDescent="0.15">
      <c r="A7">
        <v>11</v>
      </c>
      <c r="B7" t="s">
        <v>28</v>
      </c>
      <c r="F7" s="22"/>
      <c r="G7" s="32">
        <v>2</v>
      </c>
      <c r="H7" s="32">
        <v>17</v>
      </c>
      <c r="I7" s="56" t="s">
        <v>179</v>
      </c>
      <c r="J7" s="32">
        <v>4</v>
      </c>
      <c r="K7" s="32">
        <v>48</v>
      </c>
      <c r="L7" s="56">
        <v>30205</v>
      </c>
      <c r="N7" s="56">
        <v>5</v>
      </c>
      <c r="O7" s="56">
        <v>36</v>
      </c>
      <c r="P7" s="56">
        <v>17754</v>
      </c>
      <c r="Q7" s="56">
        <v>2</v>
      </c>
      <c r="R7" s="56">
        <v>39</v>
      </c>
      <c r="S7" s="56" t="s">
        <v>179</v>
      </c>
      <c r="T7" s="56">
        <v>1</v>
      </c>
      <c r="U7" s="56">
        <v>4</v>
      </c>
      <c r="V7" s="56" t="s">
        <v>179</v>
      </c>
      <c r="W7" s="56">
        <v>1</v>
      </c>
      <c r="X7" s="56">
        <v>5</v>
      </c>
      <c r="Y7" s="56" t="s">
        <v>179</v>
      </c>
      <c r="Z7" s="19">
        <v>11</v>
      </c>
    </row>
    <row r="8" spans="1:26" ht="21" customHeight="1" x14ac:dyDescent="0.15">
      <c r="A8">
        <v>12</v>
      </c>
      <c r="B8" t="s">
        <v>29</v>
      </c>
      <c r="F8" s="22"/>
      <c r="G8" s="32">
        <v>0</v>
      </c>
      <c r="H8" s="32">
        <v>0</v>
      </c>
      <c r="I8" s="56">
        <v>0</v>
      </c>
      <c r="J8" s="32">
        <v>4</v>
      </c>
      <c r="K8" s="32">
        <v>50</v>
      </c>
      <c r="L8" s="56" t="s">
        <v>179</v>
      </c>
      <c r="N8" s="56">
        <v>1</v>
      </c>
      <c r="O8" s="56">
        <v>4</v>
      </c>
      <c r="P8" s="56" t="s">
        <v>179</v>
      </c>
      <c r="Q8" s="56">
        <v>0</v>
      </c>
      <c r="R8" s="56">
        <v>0</v>
      </c>
      <c r="S8" s="56">
        <v>0</v>
      </c>
      <c r="T8" s="56">
        <v>0</v>
      </c>
      <c r="U8" s="56">
        <v>0</v>
      </c>
      <c r="V8" s="56">
        <v>0</v>
      </c>
      <c r="W8" s="56">
        <v>1</v>
      </c>
      <c r="X8" s="56">
        <v>31</v>
      </c>
      <c r="Y8" s="56" t="s">
        <v>179</v>
      </c>
      <c r="Z8" s="19">
        <v>12</v>
      </c>
    </row>
    <row r="9" spans="1:26" ht="21" customHeight="1" x14ac:dyDescent="0.15">
      <c r="A9">
        <v>13</v>
      </c>
      <c r="B9" t="s">
        <v>30</v>
      </c>
      <c r="F9" s="22"/>
      <c r="G9" s="32">
        <v>3</v>
      </c>
      <c r="H9" s="32">
        <v>33</v>
      </c>
      <c r="I9" s="56">
        <v>108090</v>
      </c>
      <c r="J9" s="32">
        <v>1</v>
      </c>
      <c r="K9" s="32">
        <v>4</v>
      </c>
      <c r="L9" s="56" t="s">
        <v>179</v>
      </c>
      <c r="N9" s="56">
        <v>1</v>
      </c>
      <c r="O9" s="56">
        <v>4</v>
      </c>
      <c r="P9" s="56" t="s">
        <v>179</v>
      </c>
      <c r="Q9" s="56">
        <v>1</v>
      </c>
      <c r="R9" s="56">
        <v>5</v>
      </c>
      <c r="S9" s="56" t="s">
        <v>179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19">
        <v>13</v>
      </c>
    </row>
    <row r="10" spans="1:26" ht="21" customHeight="1" x14ac:dyDescent="0.15">
      <c r="A10">
        <v>14</v>
      </c>
      <c r="B10" t="s">
        <v>31</v>
      </c>
      <c r="F10" s="22"/>
      <c r="G10" s="32">
        <v>2</v>
      </c>
      <c r="H10" s="32">
        <v>44</v>
      </c>
      <c r="I10" s="56" t="s">
        <v>179</v>
      </c>
      <c r="J10" s="32">
        <v>14</v>
      </c>
      <c r="K10" s="32">
        <v>807</v>
      </c>
      <c r="L10" s="56">
        <v>4194548</v>
      </c>
      <c r="N10" s="56">
        <v>4</v>
      </c>
      <c r="O10" s="56">
        <v>57</v>
      </c>
      <c r="P10" s="56">
        <v>64910</v>
      </c>
      <c r="Q10" s="56">
        <v>4</v>
      </c>
      <c r="R10" s="56">
        <v>44</v>
      </c>
      <c r="S10" s="56">
        <v>42906</v>
      </c>
      <c r="T10" s="56">
        <v>0</v>
      </c>
      <c r="U10" s="56">
        <v>0</v>
      </c>
      <c r="V10" s="56">
        <v>0</v>
      </c>
      <c r="W10" s="56">
        <v>3</v>
      </c>
      <c r="X10" s="56">
        <v>86</v>
      </c>
      <c r="Y10" s="56">
        <v>110351</v>
      </c>
      <c r="Z10" s="19">
        <v>14</v>
      </c>
    </row>
    <row r="11" spans="1:26" ht="21" customHeight="1" x14ac:dyDescent="0.15">
      <c r="A11">
        <v>15</v>
      </c>
      <c r="B11" t="s">
        <v>32</v>
      </c>
      <c r="F11" s="22"/>
      <c r="G11" s="32">
        <v>5</v>
      </c>
      <c r="H11" s="32">
        <v>95</v>
      </c>
      <c r="I11" s="56">
        <v>89596</v>
      </c>
      <c r="J11" s="32">
        <v>9</v>
      </c>
      <c r="K11" s="32">
        <v>230</v>
      </c>
      <c r="L11" s="56">
        <v>365972</v>
      </c>
      <c r="N11" s="56">
        <v>0</v>
      </c>
      <c r="O11" s="56">
        <v>0</v>
      </c>
      <c r="P11" s="56">
        <v>0</v>
      </c>
      <c r="Q11" s="56">
        <v>1</v>
      </c>
      <c r="R11" s="56">
        <v>126</v>
      </c>
      <c r="S11" s="56" t="s">
        <v>179</v>
      </c>
      <c r="T11" s="56">
        <v>0</v>
      </c>
      <c r="U11" s="56">
        <v>0</v>
      </c>
      <c r="V11" s="56">
        <v>0</v>
      </c>
      <c r="W11" s="56">
        <v>3</v>
      </c>
      <c r="X11" s="56">
        <v>32</v>
      </c>
      <c r="Y11" s="56">
        <v>71542</v>
      </c>
      <c r="Z11" s="19">
        <v>15</v>
      </c>
    </row>
    <row r="12" spans="1:26" ht="21" customHeight="1" x14ac:dyDescent="0.15">
      <c r="A12">
        <v>16</v>
      </c>
      <c r="B12" t="s">
        <v>33</v>
      </c>
      <c r="F12" s="22"/>
      <c r="G12" s="32">
        <v>11</v>
      </c>
      <c r="H12" s="32">
        <v>300</v>
      </c>
      <c r="I12" s="56">
        <v>2477201</v>
      </c>
      <c r="J12" s="32">
        <v>17</v>
      </c>
      <c r="K12" s="32">
        <v>1462</v>
      </c>
      <c r="L12" s="56">
        <v>9796702</v>
      </c>
      <c r="N12" s="56">
        <v>6</v>
      </c>
      <c r="O12" s="56">
        <v>469</v>
      </c>
      <c r="P12" s="56">
        <v>2805020</v>
      </c>
      <c r="Q12" s="56">
        <v>5</v>
      </c>
      <c r="R12" s="56">
        <v>350</v>
      </c>
      <c r="S12" s="56">
        <v>1101270</v>
      </c>
      <c r="T12" s="56">
        <v>0</v>
      </c>
      <c r="U12" s="56">
        <v>0</v>
      </c>
      <c r="V12" s="56">
        <v>0</v>
      </c>
      <c r="W12" s="56">
        <v>5</v>
      </c>
      <c r="X12" s="56">
        <v>291</v>
      </c>
      <c r="Y12" s="56">
        <v>714798</v>
      </c>
      <c r="Z12" s="19">
        <v>16</v>
      </c>
    </row>
    <row r="13" spans="1:26" ht="21" customHeight="1" x14ac:dyDescent="0.15">
      <c r="A13">
        <v>17</v>
      </c>
      <c r="B13" t="s">
        <v>34</v>
      </c>
      <c r="F13" s="22"/>
      <c r="G13" s="32">
        <v>1</v>
      </c>
      <c r="H13" s="32">
        <v>62</v>
      </c>
      <c r="I13" s="56" t="s">
        <v>179</v>
      </c>
      <c r="J13" s="32">
        <v>0</v>
      </c>
      <c r="K13" s="32">
        <v>0</v>
      </c>
      <c r="L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>
        <v>0</v>
      </c>
      <c r="W13" s="56">
        <v>1</v>
      </c>
      <c r="X13" s="56">
        <v>7</v>
      </c>
      <c r="Y13" s="56" t="s">
        <v>179</v>
      </c>
      <c r="Z13" s="19">
        <v>17</v>
      </c>
    </row>
    <row r="14" spans="1:26" ht="21" customHeight="1" x14ac:dyDescent="0.15">
      <c r="A14">
        <v>18</v>
      </c>
      <c r="B14" t="s">
        <v>35</v>
      </c>
      <c r="F14" s="22"/>
      <c r="G14" s="32">
        <v>10</v>
      </c>
      <c r="H14" s="32">
        <v>215</v>
      </c>
      <c r="I14" s="56">
        <v>402212</v>
      </c>
      <c r="J14" s="32">
        <v>18</v>
      </c>
      <c r="K14" s="32">
        <v>347</v>
      </c>
      <c r="L14" s="56">
        <v>748046</v>
      </c>
      <c r="N14" s="56">
        <v>5</v>
      </c>
      <c r="O14" s="56">
        <v>150</v>
      </c>
      <c r="P14" s="56">
        <v>173437</v>
      </c>
      <c r="Q14" s="56">
        <v>6</v>
      </c>
      <c r="R14" s="56">
        <v>87</v>
      </c>
      <c r="S14" s="56">
        <v>84830</v>
      </c>
      <c r="T14" s="56">
        <v>0</v>
      </c>
      <c r="U14" s="56">
        <v>0</v>
      </c>
      <c r="V14" s="56">
        <v>0</v>
      </c>
      <c r="W14" s="56">
        <v>12</v>
      </c>
      <c r="X14" s="56">
        <v>885</v>
      </c>
      <c r="Y14" s="56">
        <v>2578946</v>
      </c>
      <c r="Z14" s="19">
        <v>18</v>
      </c>
    </row>
    <row r="15" spans="1:26" ht="21" customHeight="1" x14ac:dyDescent="0.15">
      <c r="A15">
        <v>19</v>
      </c>
      <c r="B15" t="s">
        <v>36</v>
      </c>
      <c r="F15" s="22"/>
      <c r="G15" s="32">
        <v>1</v>
      </c>
      <c r="H15" s="32">
        <v>9</v>
      </c>
      <c r="I15" s="56" t="s">
        <v>179</v>
      </c>
      <c r="J15" s="32">
        <v>0</v>
      </c>
      <c r="K15" s="32">
        <v>0</v>
      </c>
      <c r="L15" s="56">
        <v>0</v>
      </c>
      <c r="N15" s="56">
        <v>1</v>
      </c>
      <c r="O15" s="56">
        <v>12</v>
      </c>
      <c r="P15" s="56" t="s">
        <v>179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56">
        <v>0</v>
      </c>
      <c r="W15" s="56">
        <v>2</v>
      </c>
      <c r="X15" s="56">
        <v>23</v>
      </c>
      <c r="Y15" s="56" t="s">
        <v>179</v>
      </c>
      <c r="Z15" s="19">
        <v>19</v>
      </c>
    </row>
    <row r="16" spans="1:26" ht="21" customHeight="1" x14ac:dyDescent="0.15">
      <c r="A16">
        <v>20</v>
      </c>
      <c r="B16" t="s">
        <v>37</v>
      </c>
      <c r="F16" s="22"/>
      <c r="G16" s="32">
        <v>0</v>
      </c>
      <c r="H16" s="32">
        <v>0</v>
      </c>
      <c r="I16" s="56">
        <v>0</v>
      </c>
      <c r="J16" s="32">
        <v>0</v>
      </c>
      <c r="K16" s="32">
        <v>0</v>
      </c>
      <c r="L16" s="56">
        <v>0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  <c r="T16" s="56">
        <v>1</v>
      </c>
      <c r="U16" s="56">
        <v>13</v>
      </c>
      <c r="V16" s="56" t="s">
        <v>179</v>
      </c>
      <c r="W16" s="56">
        <v>0</v>
      </c>
      <c r="X16" s="56">
        <v>0</v>
      </c>
      <c r="Y16" s="56">
        <v>0</v>
      </c>
      <c r="Z16" s="19">
        <v>20</v>
      </c>
    </row>
    <row r="17" spans="1:26" ht="21" customHeight="1" x14ac:dyDescent="0.15">
      <c r="A17">
        <v>21</v>
      </c>
      <c r="B17" t="s">
        <v>38</v>
      </c>
      <c r="F17" s="22"/>
      <c r="G17" s="32">
        <v>12</v>
      </c>
      <c r="H17" s="32">
        <v>625</v>
      </c>
      <c r="I17" s="56">
        <v>2521799</v>
      </c>
      <c r="J17" s="32">
        <v>3</v>
      </c>
      <c r="K17" s="32">
        <v>50</v>
      </c>
      <c r="L17" s="56">
        <v>93630</v>
      </c>
      <c r="N17" s="56">
        <v>8</v>
      </c>
      <c r="O17" s="56">
        <v>198</v>
      </c>
      <c r="P17" s="56">
        <v>768024</v>
      </c>
      <c r="Q17" s="56">
        <v>3</v>
      </c>
      <c r="R17" s="56">
        <v>91</v>
      </c>
      <c r="S17" s="56">
        <v>111018</v>
      </c>
      <c r="T17" s="56">
        <v>1</v>
      </c>
      <c r="U17" s="56">
        <v>9</v>
      </c>
      <c r="V17" s="56" t="s">
        <v>179</v>
      </c>
      <c r="W17" s="56">
        <v>2</v>
      </c>
      <c r="X17" s="56">
        <v>32</v>
      </c>
      <c r="Y17" s="56" t="s">
        <v>179</v>
      </c>
      <c r="Z17" s="19">
        <v>21</v>
      </c>
    </row>
    <row r="18" spans="1:26" ht="21" customHeight="1" x14ac:dyDescent="0.15">
      <c r="A18">
        <v>22</v>
      </c>
      <c r="B18" t="s">
        <v>39</v>
      </c>
      <c r="F18" s="22"/>
      <c r="G18" s="32">
        <v>13</v>
      </c>
      <c r="H18" s="32">
        <v>1309</v>
      </c>
      <c r="I18" s="56">
        <v>9931490</v>
      </c>
      <c r="J18" s="32">
        <v>18</v>
      </c>
      <c r="K18" s="32">
        <v>628</v>
      </c>
      <c r="L18" s="56">
        <v>5263823</v>
      </c>
      <c r="N18" s="56">
        <v>11</v>
      </c>
      <c r="O18" s="56">
        <v>1607</v>
      </c>
      <c r="P18" s="56">
        <v>8096768</v>
      </c>
      <c r="Q18" s="56">
        <v>2</v>
      </c>
      <c r="R18" s="56">
        <v>26</v>
      </c>
      <c r="S18" s="56" t="s">
        <v>179</v>
      </c>
      <c r="T18" s="56">
        <v>1</v>
      </c>
      <c r="U18" s="56">
        <v>8</v>
      </c>
      <c r="V18" s="56" t="s">
        <v>179</v>
      </c>
      <c r="W18" s="56">
        <v>2</v>
      </c>
      <c r="X18" s="56">
        <v>138</v>
      </c>
      <c r="Y18" s="56" t="s">
        <v>179</v>
      </c>
      <c r="Z18" s="19">
        <v>22</v>
      </c>
    </row>
    <row r="19" spans="1:26" ht="21" customHeight="1" x14ac:dyDescent="0.15">
      <c r="A19">
        <v>23</v>
      </c>
      <c r="B19" t="s">
        <v>40</v>
      </c>
      <c r="F19" s="22"/>
      <c r="G19" s="32">
        <v>7</v>
      </c>
      <c r="H19" s="32">
        <v>1158</v>
      </c>
      <c r="I19" s="56">
        <v>7638674</v>
      </c>
      <c r="J19" s="32">
        <v>9</v>
      </c>
      <c r="K19" s="32">
        <v>317</v>
      </c>
      <c r="L19" s="56">
        <v>417973</v>
      </c>
      <c r="N19" s="56">
        <v>4</v>
      </c>
      <c r="O19" s="56">
        <v>233</v>
      </c>
      <c r="P19" s="56">
        <v>1368837</v>
      </c>
      <c r="Q19" s="56">
        <v>3</v>
      </c>
      <c r="R19" s="56">
        <v>128</v>
      </c>
      <c r="S19" s="56">
        <v>483239</v>
      </c>
      <c r="T19" s="56">
        <v>0</v>
      </c>
      <c r="U19" s="56">
        <v>0</v>
      </c>
      <c r="V19" s="56">
        <v>0</v>
      </c>
      <c r="W19" s="56">
        <v>5</v>
      </c>
      <c r="X19" s="56">
        <v>103</v>
      </c>
      <c r="Y19" s="56">
        <v>105964</v>
      </c>
      <c r="Z19" s="19">
        <v>23</v>
      </c>
    </row>
    <row r="20" spans="1:26" ht="21" customHeight="1" x14ac:dyDescent="0.15">
      <c r="A20">
        <v>24</v>
      </c>
      <c r="B20" t="s">
        <v>41</v>
      </c>
      <c r="F20" s="22"/>
      <c r="G20" s="32">
        <v>27</v>
      </c>
      <c r="H20" s="32">
        <v>942</v>
      </c>
      <c r="I20" s="56">
        <v>2189141</v>
      </c>
      <c r="J20" s="32">
        <v>72</v>
      </c>
      <c r="K20" s="32">
        <v>1241</v>
      </c>
      <c r="L20" s="56">
        <v>2186811</v>
      </c>
      <c r="N20" s="56">
        <v>33</v>
      </c>
      <c r="O20" s="56">
        <v>992</v>
      </c>
      <c r="P20" s="56">
        <v>3034507</v>
      </c>
      <c r="Q20" s="56">
        <v>15</v>
      </c>
      <c r="R20" s="56">
        <v>259</v>
      </c>
      <c r="S20" s="56">
        <v>362093</v>
      </c>
      <c r="T20" s="56">
        <v>4</v>
      </c>
      <c r="U20" s="56">
        <v>35</v>
      </c>
      <c r="V20" s="56">
        <v>13344</v>
      </c>
      <c r="W20" s="56">
        <v>37</v>
      </c>
      <c r="X20" s="56">
        <v>542</v>
      </c>
      <c r="Y20" s="56">
        <v>1044503</v>
      </c>
      <c r="Z20" s="19">
        <v>24</v>
      </c>
    </row>
    <row r="21" spans="1:26" ht="21" customHeight="1" x14ac:dyDescent="0.15">
      <c r="A21">
        <v>25</v>
      </c>
      <c r="B21" t="s">
        <v>42</v>
      </c>
      <c r="F21" s="22"/>
      <c r="G21" s="32">
        <v>10</v>
      </c>
      <c r="H21" s="32">
        <v>321</v>
      </c>
      <c r="I21" s="56">
        <v>531822</v>
      </c>
      <c r="J21" s="32">
        <v>28</v>
      </c>
      <c r="K21" s="32">
        <v>355</v>
      </c>
      <c r="L21" s="56">
        <v>749425</v>
      </c>
      <c r="N21" s="56">
        <v>5</v>
      </c>
      <c r="O21" s="56">
        <v>348</v>
      </c>
      <c r="P21" s="56">
        <v>519472</v>
      </c>
      <c r="Q21" s="56">
        <v>1</v>
      </c>
      <c r="R21" s="56">
        <v>10</v>
      </c>
      <c r="S21" s="56" t="s">
        <v>179</v>
      </c>
      <c r="T21" s="56">
        <v>0</v>
      </c>
      <c r="U21" s="56">
        <v>0</v>
      </c>
      <c r="V21" s="56">
        <v>0</v>
      </c>
      <c r="W21" s="56">
        <v>12</v>
      </c>
      <c r="X21" s="56">
        <v>1054</v>
      </c>
      <c r="Y21" s="56">
        <v>3257354</v>
      </c>
      <c r="Z21" s="19">
        <v>25</v>
      </c>
    </row>
    <row r="22" spans="1:26" ht="21" customHeight="1" x14ac:dyDescent="0.15">
      <c r="A22">
        <v>26</v>
      </c>
      <c r="B22" t="s">
        <v>43</v>
      </c>
      <c r="F22" s="22"/>
      <c r="G22" s="32">
        <v>17</v>
      </c>
      <c r="H22" s="32">
        <v>494</v>
      </c>
      <c r="I22" s="56">
        <v>1641408</v>
      </c>
      <c r="J22" s="32">
        <v>61</v>
      </c>
      <c r="K22" s="32">
        <v>1516</v>
      </c>
      <c r="L22" s="56">
        <v>4303763</v>
      </c>
      <c r="N22" s="56">
        <v>6</v>
      </c>
      <c r="O22" s="56">
        <v>94</v>
      </c>
      <c r="P22" s="56">
        <v>218734</v>
      </c>
      <c r="Q22" s="56">
        <v>10</v>
      </c>
      <c r="R22" s="56">
        <v>116</v>
      </c>
      <c r="S22" s="56">
        <v>180412</v>
      </c>
      <c r="T22" s="56">
        <v>9</v>
      </c>
      <c r="U22" s="56">
        <v>255</v>
      </c>
      <c r="V22" s="56">
        <v>1034451</v>
      </c>
      <c r="W22" s="56">
        <v>22</v>
      </c>
      <c r="X22" s="56">
        <v>307</v>
      </c>
      <c r="Y22" s="56">
        <v>444937</v>
      </c>
      <c r="Z22" s="19">
        <v>26</v>
      </c>
    </row>
    <row r="23" spans="1:26" ht="21" customHeight="1" x14ac:dyDescent="0.15">
      <c r="A23">
        <v>27</v>
      </c>
      <c r="B23" t="s">
        <v>44</v>
      </c>
      <c r="F23" s="22"/>
      <c r="G23" s="32">
        <v>5</v>
      </c>
      <c r="H23" s="32">
        <v>107</v>
      </c>
      <c r="I23" s="56">
        <v>197792</v>
      </c>
      <c r="J23" s="32">
        <v>9</v>
      </c>
      <c r="K23" s="32">
        <v>301</v>
      </c>
      <c r="L23" s="56">
        <v>472177</v>
      </c>
      <c r="N23" s="56">
        <v>1</v>
      </c>
      <c r="O23" s="56">
        <v>7</v>
      </c>
      <c r="P23" s="56" t="s">
        <v>179</v>
      </c>
      <c r="Q23" s="56">
        <v>3</v>
      </c>
      <c r="R23" s="56">
        <v>71</v>
      </c>
      <c r="S23" s="56">
        <v>72734</v>
      </c>
      <c r="T23" s="56">
        <v>0</v>
      </c>
      <c r="U23" s="56">
        <v>0</v>
      </c>
      <c r="V23" s="56">
        <v>0</v>
      </c>
      <c r="W23" s="56">
        <v>3</v>
      </c>
      <c r="X23" s="56">
        <v>27</v>
      </c>
      <c r="Y23" s="56">
        <v>23813</v>
      </c>
      <c r="Z23" s="19">
        <v>27</v>
      </c>
    </row>
    <row r="24" spans="1:26" ht="21" customHeight="1" x14ac:dyDescent="0.15">
      <c r="A24">
        <v>28</v>
      </c>
      <c r="B24" t="s">
        <v>45</v>
      </c>
      <c r="F24" s="22"/>
      <c r="G24" s="32">
        <v>3</v>
      </c>
      <c r="H24" s="32">
        <v>150</v>
      </c>
      <c r="I24" s="56">
        <v>244296</v>
      </c>
      <c r="J24" s="32">
        <v>7</v>
      </c>
      <c r="K24" s="32">
        <v>322</v>
      </c>
      <c r="L24" s="56">
        <v>818875</v>
      </c>
      <c r="N24" s="56">
        <v>1</v>
      </c>
      <c r="O24" s="56">
        <v>789</v>
      </c>
      <c r="P24" s="56" t="s">
        <v>179</v>
      </c>
      <c r="Q24" s="56">
        <v>2</v>
      </c>
      <c r="R24" s="56">
        <v>27</v>
      </c>
      <c r="S24" s="56" t="s">
        <v>179</v>
      </c>
      <c r="T24" s="56">
        <v>1</v>
      </c>
      <c r="U24" s="56">
        <v>67</v>
      </c>
      <c r="V24" s="56" t="s">
        <v>179</v>
      </c>
      <c r="W24" s="56">
        <v>1</v>
      </c>
      <c r="X24" s="56">
        <v>168</v>
      </c>
      <c r="Y24" s="56" t="s">
        <v>179</v>
      </c>
      <c r="Z24" s="19">
        <v>28</v>
      </c>
    </row>
    <row r="25" spans="1:26" ht="21" customHeight="1" x14ac:dyDescent="0.15">
      <c r="A25">
        <v>29</v>
      </c>
      <c r="B25" t="s">
        <v>46</v>
      </c>
      <c r="F25" s="22"/>
      <c r="G25" s="32">
        <v>7</v>
      </c>
      <c r="H25" s="32">
        <v>124</v>
      </c>
      <c r="I25" s="56">
        <v>181430</v>
      </c>
      <c r="J25" s="32">
        <v>19</v>
      </c>
      <c r="K25" s="32">
        <v>341</v>
      </c>
      <c r="L25" s="56">
        <v>722986</v>
      </c>
      <c r="N25" s="56">
        <v>4</v>
      </c>
      <c r="O25" s="56">
        <v>68</v>
      </c>
      <c r="P25" s="56">
        <v>68615</v>
      </c>
      <c r="Q25" s="56">
        <v>9</v>
      </c>
      <c r="R25" s="56">
        <v>126</v>
      </c>
      <c r="S25" s="56">
        <v>228516</v>
      </c>
      <c r="T25" s="56">
        <v>4</v>
      </c>
      <c r="U25" s="56">
        <v>35</v>
      </c>
      <c r="V25" s="56">
        <v>15644</v>
      </c>
      <c r="W25" s="56">
        <v>11</v>
      </c>
      <c r="X25" s="56">
        <v>2085</v>
      </c>
      <c r="Y25" s="56">
        <v>10857557</v>
      </c>
      <c r="Z25" s="19">
        <v>29</v>
      </c>
    </row>
    <row r="26" spans="1:26" ht="21" customHeight="1" x14ac:dyDescent="0.15">
      <c r="A26">
        <v>30</v>
      </c>
      <c r="B26" t="s">
        <v>47</v>
      </c>
      <c r="F26" s="22"/>
      <c r="G26" s="32">
        <v>0</v>
      </c>
      <c r="H26" s="32">
        <v>0</v>
      </c>
      <c r="I26" s="56">
        <v>0</v>
      </c>
      <c r="J26" s="32">
        <v>2</v>
      </c>
      <c r="K26" s="32">
        <v>88</v>
      </c>
      <c r="L26" s="56" t="s">
        <v>179</v>
      </c>
      <c r="N26" s="56">
        <v>1</v>
      </c>
      <c r="O26" s="56">
        <v>60</v>
      </c>
      <c r="P26" s="56" t="s">
        <v>179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6">
        <v>3</v>
      </c>
      <c r="X26" s="56">
        <v>2451</v>
      </c>
      <c r="Y26" s="56">
        <v>12241449</v>
      </c>
      <c r="Z26" s="19">
        <v>30</v>
      </c>
    </row>
    <row r="27" spans="1:26" ht="21" customHeight="1" x14ac:dyDescent="0.15">
      <c r="A27">
        <v>31</v>
      </c>
      <c r="B27" t="s">
        <v>48</v>
      </c>
      <c r="F27" s="22"/>
      <c r="G27" s="32">
        <v>4</v>
      </c>
      <c r="H27" s="32">
        <v>1366</v>
      </c>
      <c r="I27" s="56">
        <v>4183483</v>
      </c>
      <c r="J27" s="32">
        <v>12</v>
      </c>
      <c r="K27" s="32">
        <v>743</v>
      </c>
      <c r="L27" s="56">
        <v>5388100</v>
      </c>
      <c r="N27" s="56">
        <v>2</v>
      </c>
      <c r="O27" s="56">
        <v>62</v>
      </c>
      <c r="P27" s="56" t="s">
        <v>179</v>
      </c>
      <c r="Q27" s="56">
        <v>4</v>
      </c>
      <c r="R27" s="56">
        <v>306</v>
      </c>
      <c r="S27" s="56">
        <v>2058285</v>
      </c>
      <c r="T27" s="56">
        <v>0</v>
      </c>
      <c r="U27" s="56">
        <v>0</v>
      </c>
      <c r="V27" s="56">
        <v>0</v>
      </c>
      <c r="W27" s="56">
        <v>8</v>
      </c>
      <c r="X27" s="56">
        <v>160</v>
      </c>
      <c r="Y27" s="56">
        <v>255588</v>
      </c>
      <c r="Z27" s="19">
        <v>31</v>
      </c>
    </row>
    <row r="28" spans="1:26" ht="21" customHeight="1" thickBot="1" x14ac:dyDescent="0.2">
      <c r="A28" s="26">
        <v>32</v>
      </c>
      <c r="B28" s="26" t="s">
        <v>49</v>
      </c>
      <c r="C28" s="26"/>
      <c r="D28" s="26"/>
      <c r="E28" s="26"/>
      <c r="F28" s="27"/>
      <c r="G28" s="57">
        <v>6</v>
      </c>
      <c r="H28" s="57">
        <v>104</v>
      </c>
      <c r="I28" s="64">
        <f>I4-SUM(I5:I27)</f>
        <v>528158</v>
      </c>
      <c r="J28" s="57">
        <v>6</v>
      </c>
      <c r="K28" s="57">
        <v>61</v>
      </c>
      <c r="L28" s="64">
        <f>L4-SUM(L5:L27)</f>
        <v>303641</v>
      </c>
      <c r="N28" s="58">
        <v>4</v>
      </c>
      <c r="O28" s="58">
        <v>97</v>
      </c>
      <c r="P28" s="64">
        <f>P4-SUM(P5:P27)</f>
        <v>4896808</v>
      </c>
      <c r="Q28" s="58">
        <v>4</v>
      </c>
      <c r="R28" s="58">
        <v>52</v>
      </c>
      <c r="S28" s="64">
        <f>S4-SUM(S5:S27)</f>
        <v>561402</v>
      </c>
      <c r="T28" s="58">
        <v>0</v>
      </c>
      <c r="U28" s="58">
        <v>0</v>
      </c>
      <c r="V28" s="64">
        <f>V4-SUM(V5:V27)</f>
        <v>138689</v>
      </c>
      <c r="W28" s="58">
        <v>2</v>
      </c>
      <c r="X28" s="58">
        <v>22</v>
      </c>
      <c r="Y28" s="64">
        <f>Y4-SUM(Y5:Y27)</f>
        <v>1485635</v>
      </c>
      <c r="Z28" s="29">
        <v>32</v>
      </c>
    </row>
    <row r="29" spans="1:26" ht="21" customHeight="1" thickTop="1" x14ac:dyDescent="0.15">
      <c r="B29" s="53"/>
      <c r="C29">
        <v>4</v>
      </c>
      <c r="D29" t="s">
        <v>50</v>
      </c>
      <c r="E29">
        <v>9</v>
      </c>
      <c r="F29" s="22" t="s">
        <v>51</v>
      </c>
      <c r="G29" s="32">
        <v>46</v>
      </c>
      <c r="H29" s="32">
        <v>282</v>
      </c>
      <c r="I29" s="56">
        <v>676651</v>
      </c>
      <c r="J29" s="32">
        <v>162</v>
      </c>
      <c r="K29" s="32">
        <v>939</v>
      </c>
      <c r="L29" s="56">
        <v>1227286</v>
      </c>
      <c r="N29" s="56">
        <v>41</v>
      </c>
      <c r="O29" s="56">
        <v>262</v>
      </c>
      <c r="P29" s="56">
        <v>449245</v>
      </c>
      <c r="Q29" s="56">
        <v>31</v>
      </c>
      <c r="R29" s="56">
        <v>186</v>
      </c>
      <c r="S29" s="56">
        <v>236672</v>
      </c>
      <c r="T29" s="56">
        <v>10</v>
      </c>
      <c r="U29" s="56">
        <v>62</v>
      </c>
      <c r="V29" s="56">
        <v>43411</v>
      </c>
      <c r="W29" s="56">
        <v>67</v>
      </c>
      <c r="X29" s="56">
        <v>414</v>
      </c>
      <c r="Y29" s="56">
        <v>535544</v>
      </c>
      <c r="Z29" s="19" t="s">
        <v>61</v>
      </c>
    </row>
    <row r="30" spans="1:26" ht="21" customHeight="1" x14ac:dyDescent="0.15">
      <c r="B30" s="20" t="s">
        <v>52</v>
      </c>
      <c r="C30">
        <v>10</v>
      </c>
      <c r="D30" t="s">
        <v>50</v>
      </c>
      <c r="E30">
        <v>19</v>
      </c>
      <c r="F30" s="22" t="s">
        <v>51</v>
      </c>
      <c r="G30" s="32">
        <v>41</v>
      </c>
      <c r="H30" s="32">
        <v>559</v>
      </c>
      <c r="I30" s="56">
        <v>1498991</v>
      </c>
      <c r="J30" s="32">
        <v>71</v>
      </c>
      <c r="K30" s="32">
        <v>961</v>
      </c>
      <c r="L30" s="56">
        <v>1610472</v>
      </c>
      <c r="N30" s="56">
        <v>16</v>
      </c>
      <c r="O30" s="56">
        <v>216</v>
      </c>
      <c r="P30" s="56">
        <v>337633</v>
      </c>
      <c r="Q30" s="56">
        <v>22</v>
      </c>
      <c r="R30" s="56">
        <v>290</v>
      </c>
      <c r="S30" s="56">
        <v>445774</v>
      </c>
      <c r="T30" s="56">
        <v>9</v>
      </c>
      <c r="U30" s="56">
        <v>115</v>
      </c>
      <c r="V30" s="56">
        <v>116656</v>
      </c>
      <c r="W30" s="56">
        <v>38</v>
      </c>
      <c r="X30" s="56">
        <v>513</v>
      </c>
      <c r="Y30" s="56">
        <v>764297</v>
      </c>
      <c r="Z30" s="19" t="s">
        <v>62</v>
      </c>
    </row>
    <row r="31" spans="1:26" ht="21" customHeight="1" x14ac:dyDescent="0.15">
      <c r="B31" s="20" t="s">
        <v>53</v>
      </c>
      <c r="C31">
        <v>20</v>
      </c>
      <c r="D31" t="s">
        <v>50</v>
      </c>
      <c r="E31">
        <v>29</v>
      </c>
      <c r="F31" s="22" t="s">
        <v>51</v>
      </c>
      <c r="G31" s="32">
        <v>18</v>
      </c>
      <c r="H31" s="32">
        <v>448</v>
      </c>
      <c r="I31" s="56">
        <v>843816</v>
      </c>
      <c r="J31" s="32">
        <v>29</v>
      </c>
      <c r="K31" s="32">
        <v>728</v>
      </c>
      <c r="L31" s="56">
        <v>2260494</v>
      </c>
      <c r="N31" s="56">
        <v>15</v>
      </c>
      <c r="O31" s="56">
        <v>355</v>
      </c>
      <c r="P31" s="56">
        <v>834391</v>
      </c>
      <c r="Q31" s="56">
        <v>17</v>
      </c>
      <c r="R31" s="56">
        <v>424</v>
      </c>
      <c r="S31" s="56">
        <v>711819</v>
      </c>
      <c r="T31" s="56">
        <v>1</v>
      </c>
      <c r="U31" s="56">
        <v>22</v>
      </c>
      <c r="V31" s="63">
        <f>V4-SUM(V29:V30)</f>
        <v>1042061</v>
      </c>
      <c r="W31" s="56">
        <v>11</v>
      </c>
      <c r="X31" s="56">
        <v>253</v>
      </c>
      <c r="Y31" s="56" t="s">
        <v>148</v>
      </c>
      <c r="Z31" s="19" t="s">
        <v>63</v>
      </c>
    </row>
    <row r="32" spans="1:26" ht="21" customHeight="1" x14ac:dyDescent="0.15">
      <c r="B32" s="20" t="s">
        <v>54</v>
      </c>
      <c r="C32">
        <v>30</v>
      </c>
      <c r="D32" t="s">
        <v>50</v>
      </c>
      <c r="E32">
        <v>49</v>
      </c>
      <c r="F32" s="22" t="s">
        <v>51</v>
      </c>
      <c r="G32" s="32">
        <v>19</v>
      </c>
      <c r="H32" s="32">
        <v>714</v>
      </c>
      <c r="I32" s="56">
        <v>2087022</v>
      </c>
      <c r="J32" s="32">
        <v>25</v>
      </c>
      <c r="K32" s="32">
        <v>988</v>
      </c>
      <c r="L32" s="56">
        <v>3129576</v>
      </c>
      <c r="N32" s="56">
        <v>13</v>
      </c>
      <c r="O32" s="56">
        <v>515</v>
      </c>
      <c r="P32" s="56">
        <v>1966726</v>
      </c>
      <c r="Q32" s="56">
        <v>4</v>
      </c>
      <c r="R32" s="56">
        <v>154</v>
      </c>
      <c r="S32" s="56">
        <v>257025</v>
      </c>
      <c r="T32" s="56">
        <v>1</v>
      </c>
      <c r="U32" s="56">
        <v>31</v>
      </c>
      <c r="V32" s="56" t="s">
        <v>148</v>
      </c>
      <c r="W32" s="56">
        <v>8</v>
      </c>
      <c r="X32" s="56">
        <v>301</v>
      </c>
      <c r="Y32" s="56" t="s">
        <v>148</v>
      </c>
      <c r="Z32" s="19" t="s">
        <v>64</v>
      </c>
    </row>
    <row r="33" spans="1:26" ht="21" customHeight="1" x14ac:dyDescent="0.15">
      <c r="B33" s="20" t="s">
        <v>55</v>
      </c>
      <c r="C33">
        <v>50</v>
      </c>
      <c r="D33" t="s">
        <v>50</v>
      </c>
      <c r="E33">
        <v>99</v>
      </c>
      <c r="F33" s="22" t="s">
        <v>51</v>
      </c>
      <c r="G33" s="32">
        <v>18</v>
      </c>
      <c r="H33" s="32">
        <v>1260</v>
      </c>
      <c r="I33" s="56">
        <v>5784123</v>
      </c>
      <c r="J33" s="32">
        <v>21</v>
      </c>
      <c r="K33" s="32">
        <v>1441</v>
      </c>
      <c r="L33" s="56">
        <v>5154912</v>
      </c>
      <c r="N33" s="56">
        <v>8</v>
      </c>
      <c r="O33" s="56">
        <v>563</v>
      </c>
      <c r="P33" s="56">
        <v>1200771</v>
      </c>
      <c r="Q33" s="56">
        <v>4</v>
      </c>
      <c r="R33" s="56">
        <v>278</v>
      </c>
      <c r="S33" s="56">
        <v>594303</v>
      </c>
      <c r="T33" s="56">
        <v>2</v>
      </c>
      <c r="U33" s="56">
        <v>142</v>
      </c>
      <c r="V33" s="56" t="s">
        <v>148</v>
      </c>
      <c r="W33" s="56">
        <v>3</v>
      </c>
      <c r="X33" s="56">
        <v>203</v>
      </c>
      <c r="Y33" s="56" t="s">
        <v>148</v>
      </c>
      <c r="Z33" s="19" t="s">
        <v>65</v>
      </c>
    </row>
    <row r="34" spans="1:26" ht="21" customHeight="1" x14ac:dyDescent="0.15">
      <c r="B34" s="20" t="s">
        <v>56</v>
      </c>
      <c r="C34">
        <v>100</v>
      </c>
      <c r="D34" t="s">
        <v>50</v>
      </c>
      <c r="E34">
        <v>299</v>
      </c>
      <c r="F34" s="22" t="s">
        <v>51</v>
      </c>
      <c r="G34" s="32">
        <v>10</v>
      </c>
      <c r="H34" s="32">
        <v>1649</v>
      </c>
      <c r="I34" s="56">
        <v>6233318</v>
      </c>
      <c r="J34" s="32">
        <v>14</v>
      </c>
      <c r="K34" s="32">
        <v>2402</v>
      </c>
      <c r="L34" s="56">
        <v>7772232</v>
      </c>
      <c r="N34" s="56">
        <v>10</v>
      </c>
      <c r="O34" s="56">
        <v>1841</v>
      </c>
      <c r="P34" s="56">
        <v>9338989</v>
      </c>
      <c r="Q34" s="56">
        <v>5</v>
      </c>
      <c r="R34" s="56">
        <v>867</v>
      </c>
      <c r="S34" s="56">
        <v>3386620</v>
      </c>
      <c r="T34" s="56">
        <v>1</v>
      </c>
      <c r="U34" s="56">
        <v>100</v>
      </c>
      <c r="V34" s="56" t="s">
        <v>148</v>
      </c>
      <c r="W34" s="56">
        <v>8</v>
      </c>
      <c r="X34" s="56">
        <v>1467</v>
      </c>
      <c r="Y34" s="56" t="s">
        <v>148</v>
      </c>
      <c r="Z34" s="19" t="s">
        <v>66</v>
      </c>
    </row>
    <row r="35" spans="1:26" ht="21" customHeight="1" x14ac:dyDescent="0.15">
      <c r="A35" s="4"/>
      <c r="B35" s="20"/>
      <c r="C35" s="4">
        <v>300</v>
      </c>
      <c r="D35" s="4" t="s">
        <v>50</v>
      </c>
      <c r="E35" s="4">
        <v>499</v>
      </c>
      <c r="F35" s="22" t="s">
        <v>51</v>
      </c>
      <c r="G35" s="59">
        <v>0</v>
      </c>
      <c r="H35" s="59">
        <v>0</v>
      </c>
      <c r="I35" s="60">
        <v>0</v>
      </c>
      <c r="J35" s="59">
        <v>4</v>
      </c>
      <c r="K35" s="59">
        <v>1528</v>
      </c>
      <c r="L35" s="65">
        <f>L4-SUM(L29:L34)</f>
        <v>16088641</v>
      </c>
      <c r="N35" s="60">
        <v>2</v>
      </c>
      <c r="O35" s="60">
        <v>826</v>
      </c>
      <c r="P35" s="65">
        <f>P4-SUM(P29:P34)</f>
        <v>8049776</v>
      </c>
      <c r="Q35" s="60">
        <v>0</v>
      </c>
      <c r="R35" s="60">
        <v>0</v>
      </c>
      <c r="S35" s="60">
        <v>0</v>
      </c>
      <c r="T35" s="60">
        <v>0</v>
      </c>
      <c r="U35" s="60">
        <v>0</v>
      </c>
      <c r="V35" s="60">
        <v>0</v>
      </c>
      <c r="W35" s="60">
        <v>0</v>
      </c>
      <c r="X35" s="60">
        <v>0</v>
      </c>
      <c r="Y35" s="60">
        <v>0</v>
      </c>
      <c r="Z35" s="19" t="s">
        <v>67</v>
      </c>
    </row>
    <row r="36" spans="1:26" ht="21" customHeight="1" x14ac:dyDescent="0.15">
      <c r="A36" s="5"/>
      <c r="B36" s="21"/>
      <c r="C36" s="5">
        <v>500</v>
      </c>
      <c r="D36" s="5" t="s">
        <v>57</v>
      </c>
      <c r="E36" s="5"/>
      <c r="F36" s="23"/>
      <c r="G36" s="61">
        <v>3</v>
      </c>
      <c r="H36" s="61">
        <v>2765</v>
      </c>
      <c r="I36" s="62">
        <v>16328149</v>
      </c>
      <c r="J36" s="61">
        <v>1</v>
      </c>
      <c r="K36" s="61">
        <v>587</v>
      </c>
      <c r="L36" s="62" t="s">
        <v>146</v>
      </c>
      <c r="N36" s="62">
        <v>1</v>
      </c>
      <c r="O36" s="62">
        <v>789</v>
      </c>
      <c r="P36" s="62" t="s">
        <v>146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6</v>
      </c>
      <c r="X36" s="62">
        <v>5663</v>
      </c>
      <c r="Y36" s="62">
        <v>27552482</v>
      </c>
      <c r="Z36" s="25" t="s">
        <v>68</v>
      </c>
    </row>
    <row r="37" spans="1:26" ht="21" customHeight="1" x14ac:dyDescent="0.15"/>
    <row r="38" spans="1:26" ht="21.75" customHeight="1" x14ac:dyDescent="0.15">
      <c r="A38" t="s">
        <v>163</v>
      </c>
      <c r="B38" s="20" t="s">
        <v>52</v>
      </c>
      <c r="C38">
        <v>4</v>
      </c>
      <c r="D38" t="s">
        <v>50</v>
      </c>
      <c r="E38">
        <v>20</v>
      </c>
      <c r="F38" s="22" t="s">
        <v>51</v>
      </c>
      <c r="G38" s="67">
        <v>88</v>
      </c>
      <c r="H38" s="67">
        <v>861</v>
      </c>
      <c r="I38" s="67">
        <v>2200662</v>
      </c>
      <c r="J38" s="67">
        <v>235</v>
      </c>
      <c r="K38" s="67">
        <v>1940</v>
      </c>
      <c r="L38" s="67">
        <v>3136527</v>
      </c>
      <c r="N38" s="67">
        <v>59</v>
      </c>
      <c r="O38" s="67">
        <v>518</v>
      </c>
      <c r="P38" s="67">
        <v>858856</v>
      </c>
      <c r="Q38" s="67">
        <v>53</v>
      </c>
      <c r="R38" s="67">
        <v>476</v>
      </c>
      <c r="S38" s="67">
        <v>682446</v>
      </c>
      <c r="T38" s="67">
        <v>19</v>
      </c>
      <c r="U38" s="67">
        <v>177</v>
      </c>
      <c r="V38" s="67">
        <v>160067</v>
      </c>
      <c r="W38" s="67">
        <v>109</v>
      </c>
      <c r="X38" s="67">
        <v>1007</v>
      </c>
      <c r="Y38" s="67">
        <v>1403675</v>
      </c>
      <c r="Z38" s="19" t="s">
        <v>61</v>
      </c>
    </row>
    <row r="39" spans="1:26" ht="21.75" customHeight="1" x14ac:dyDescent="0.15">
      <c r="B39" s="20" t="s">
        <v>53</v>
      </c>
      <c r="C39">
        <v>21</v>
      </c>
      <c r="D39" t="s">
        <v>50</v>
      </c>
      <c r="E39">
        <v>50</v>
      </c>
      <c r="F39" s="22" t="s">
        <v>51</v>
      </c>
      <c r="G39" s="67">
        <v>36</v>
      </c>
      <c r="H39" s="67">
        <v>1142</v>
      </c>
      <c r="I39" s="67">
        <v>2905818</v>
      </c>
      <c r="J39" s="67">
        <v>53</v>
      </c>
      <c r="K39" s="67">
        <v>1726</v>
      </c>
      <c r="L39" s="67">
        <v>5691724</v>
      </c>
      <c r="N39" s="67">
        <v>26</v>
      </c>
      <c r="O39" s="67">
        <v>830</v>
      </c>
      <c r="P39" s="67">
        <v>2729139</v>
      </c>
      <c r="Q39" s="67">
        <v>21</v>
      </c>
      <c r="R39" s="67">
        <v>578</v>
      </c>
      <c r="S39" s="67">
        <v>968844</v>
      </c>
      <c r="T39" s="67">
        <v>2</v>
      </c>
      <c r="U39" s="67">
        <v>53</v>
      </c>
      <c r="V39" s="67">
        <v>54040</v>
      </c>
      <c r="W39" s="67">
        <v>15</v>
      </c>
      <c r="X39" s="67">
        <v>474</v>
      </c>
      <c r="Y39" s="67">
        <v>697766</v>
      </c>
      <c r="Z39" s="19" t="s">
        <v>173</v>
      </c>
    </row>
    <row r="40" spans="1:26" ht="21.75" customHeight="1" x14ac:dyDescent="0.15">
      <c r="A40" t="s">
        <v>164</v>
      </c>
      <c r="B40" s="20" t="s">
        <v>54</v>
      </c>
      <c r="C40">
        <v>51</v>
      </c>
      <c r="D40" t="s">
        <v>50</v>
      </c>
      <c r="E40">
        <v>100</v>
      </c>
      <c r="F40" s="22" t="s">
        <v>51</v>
      </c>
      <c r="G40" s="67">
        <v>18</v>
      </c>
      <c r="H40" s="67">
        <v>1260</v>
      </c>
      <c r="I40" s="67">
        <v>5784123</v>
      </c>
      <c r="J40" s="67">
        <v>21</v>
      </c>
      <c r="K40" s="67">
        <v>1491</v>
      </c>
      <c r="L40" s="67">
        <v>4896152</v>
      </c>
      <c r="N40" s="67">
        <v>8</v>
      </c>
      <c r="O40" s="67">
        <v>563</v>
      </c>
      <c r="P40" s="67">
        <v>1200771</v>
      </c>
      <c r="Q40" s="67">
        <v>4</v>
      </c>
      <c r="R40" s="67">
        <v>278</v>
      </c>
      <c r="S40" s="67">
        <v>594303</v>
      </c>
      <c r="T40" s="67">
        <v>3</v>
      </c>
      <c r="U40" s="67">
        <v>242</v>
      </c>
      <c r="V40" s="67">
        <v>988021</v>
      </c>
      <c r="W40" s="67">
        <v>3</v>
      </c>
      <c r="X40" s="67">
        <v>203</v>
      </c>
      <c r="Y40" s="67">
        <v>451381</v>
      </c>
      <c r="Z40" s="19" t="s">
        <v>174</v>
      </c>
    </row>
    <row r="41" spans="1:26" ht="21.75" customHeight="1" x14ac:dyDescent="0.15">
      <c r="B41" s="20" t="s">
        <v>55</v>
      </c>
      <c r="C41">
        <v>101</v>
      </c>
      <c r="D41" t="s">
        <v>50</v>
      </c>
      <c r="E41">
        <v>300</v>
      </c>
      <c r="F41" s="22" t="s">
        <v>51</v>
      </c>
      <c r="G41" s="67">
        <v>10</v>
      </c>
      <c r="H41" s="67">
        <v>1649</v>
      </c>
      <c r="I41" s="67">
        <v>6233318</v>
      </c>
      <c r="J41" s="67">
        <v>13</v>
      </c>
      <c r="K41" s="67">
        <v>2302</v>
      </c>
      <c r="L41" s="67">
        <v>7430569</v>
      </c>
      <c r="N41" s="67">
        <v>10</v>
      </c>
      <c r="O41" s="67">
        <v>1841</v>
      </c>
      <c r="P41" s="67">
        <v>9338989</v>
      </c>
      <c r="Q41" s="67">
        <v>5</v>
      </c>
      <c r="R41" s="67">
        <v>867</v>
      </c>
      <c r="S41" s="67">
        <v>3386620</v>
      </c>
      <c r="T41" s="60">
        <v>0</v>
      </c>
      <c r="U41" s="60">
        <v>0</v>
      </c>
      <c r="V41" s="60">
        <v>0</v>
      </c>
      <c r="W41" s="67">
        <v>8</v>
      </c>
      <c r="X41" s="67">
        <v>1467</v>
      </c>
      <c r="Y41" s="67">
        <v>4923434</v>
      </c>
      <c r="Z41" s="19" t="s">
        <v>175</v>
      </c>
    </row>
    <row r="42" spans="1:26" ht="21.75" customHeight="1" x14ac:dyDescent="0.15">
      <c r="B42" s="20" t="s">
        <v>56</v>
      </c>
      <c r="C42">
        <v>300</v>
      </c>
      <c r="D42" s="4" t="s">
        <v>57</v>
      </c>
      <c r="E42" s="4"/>
      <c r="F42" s="22"/>
      <c r="G42" s="67">
        <v>3</v>
      </c>
      <c r="H42" s="67">
        <v>2765</v>
      </c>
      <c r="I42" s="67">
        <v>16328149</v>
      </c>
      <c r="J42" s="67">
        <v>5</v>
      </c>
      <c r="K42" s="67">
        <v>2115</v>
      </c>
      <c r="L42" s="67">
        <v>16088641</v>
      </c>
      <c r="N42" s="67">
        <v>3</v>
      </c>
      <c r="O42" s="67">
        <v>1615</v>
      </c>
      <c r="P42" s="67">
        <v>8049776</v>
      </c>
      <c r="Q42" s="60">
        <v>0</v>
      </c>
      <c r="R42" s="60">
        <v>0</v>
      </c>
      <c r="S42" s="60">
        <v>0</v>
      </c>
      <c r="T42" s="60">
        <v>0</v>
      </c>
      <c r="U42" s="60">
        <v>0</v>
      </c>
      <c r="V42" s="60">
        <v>0</v>
      </c>
      <c r="W42" s="67">
        <v>6</v>
      </c>
      <c r="X42" s="67">
        <v>5663</v>
      </c>
      <c r="Y42" s="67">
        <v>27552482</v>
      </c>
      <c r="Z42" s="19" t="s">
        <v>176</v>
      </c>
    </row>
    <row r="43" spans="1:26" x14ac:dyDescent="0.15">
      <c r="Q43" s="4"/>
      <c r="R43" s="4"/>
      <c r="S43" s="4"/>
      <c r="T43" s="4"/>
      <c r="U43" s="4"/>
      <c r="V43" s="4"/>
      <c r="Z43" s="69"/>
    </row>
    <row r="44" spans="1:26" x14ac:dyDescent="0.15">
      <c r="Q44" s="4"/>
      <c r="R44" s="4"/>
      <c r="S44" s="4"/>
      <c r="T44" s="4"/>
      <c r="U44" s="4"/>
      <c r="V44" s="4"/>
    </row>
  </sheetData>
  <mergeCells count="1">
    <mergeCell ref="A2:F3"/>
  </mergeCells>
  <phoneticPr fontId="4"/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6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P45"/>
  <sheetViews>
    <sheetView zoomScale="85" workbookViewId="0"/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9.125" bestFit="1" customWidth="1"/>
    <col min="8" max="15" width="15.625" customWidth="1"/>
    <col min="16" max="16" width="5.5" bestFit="1" customWidth="1"/>
  </cols>
  <sheetData>
    <row r="1" spans="1:16" ht="24.95" customHeight="1" x14ac:dyDescent="0.15">
      <c r="A1" t="s">
        <v>96</v>
      </c>
      <c r="C1" t="s">
        <v>117</v>
      </c>
      <c r="O1" t="s">
        <v>87</v>
      </c>
    </row>
    <row r="2" spans="1:16" ht="21" customHeight="1" x14ac:dyDescent="0.15">
      <c r="A2" s="404" t="s">
        <v>3</v>
      </c>
      <c r="B2" s="404"/>
      <c r="C2" s="404"/>
      <c r="D2" s="404"/>
      <c r="E2" s="404"/>
      <c r="F2" s="404"/>
      <c r="G2" s="406" t="s">
        <v>78</v>
      </c>
      <c r="H2" s="3" t="s">
        <v>97</v>
      </c>
      <c r="I2" s="3"/>
      <c r="J2" s="3"/>
      <c r="K2" s="3"/>
      <c r="L2" s="3"/>
      <c r="M2" s="406" t="s">
        <v>103</v>
      </c>
      <c r="N2" s="406" t="s">
        <v>101</v>
      </c>
      <c r="O2" s="406" t="s">
        <v>102</v>
      </c>
      <c r="P2" s="3"/>
    </row>
    <row r="3" spans="1:16" ht="27" customHeight="1" x14ac:dyDescent="0.15">
      <c r="A3" s="405"/>
      <c r="B3" s="405"/>
      <c r="C3" s="405"/>
      <c r="D3" s="405"/>
      <c r="E3" s="405"/>
      <c r="F3" s="405"/>
      <c r="G3" s="407"/>
      <c r="H3" s="6" t="s">
        <v>104</v>
      </c>
      <c r="I3" s="7" t="s">
        <v>98</v>
      </c>
      <c r="J3" s="7" t="s">
        <v>99</v>
      </c>
      <c r="K3" s="50" t="s">
        <v>151</v>
      </c>
      <c r="L3" s="7" t="s">
        <v>100</v>
      </c>
      <c r="M3" s="407"/>
      <c r="N3" s="407"/>
      <c r="O3" s="407"/>
      <c r="P3" s="40" t="s">
        <v>22</v>
      </c>
    </row>
    <row r="4" spans="1:16" ht="21" customHeight="1" x14ac:dyDescent="0.15">
      <c r="B4" t="s">
        <v>25</v>
      </c>
      <c r="F4" s="9"/>
      <c r="G4" s="2">
        <v>836</v>
      </c>
      <c r="H4" s="2">
        <v>134736293</v>
      </c>
      <c r="I4" s="2">
        <v>124259733</v>
      </c>
      <c r="J4" s="2">
        <v>5502374</v>
      </c>
      <c r="K4" s="2">
        <v>510825</v>
      </c>
      <c r="L4" s="2">
        <v>4438435</v>
      </c>
      <c r="M4" s="2">
        <v>41911458</v>
      </c>
      <c r="N4" s="2">
        <v>19155467</v>
      </c>
      <c r="O4" s="2">
        <v>84693867</v>
      </c>
      <c r="P4" s="19" t="s">
        <v>69</v>
      </c>
    </row>
    <row r="5" spans="1:16" ht="21" customHeight="1" x14ac:dyDescent="0.15">
      <c r="A5">
        <v>9</v>
      </c>
      <c r="B5" t="s">
        <v>26</v>
      </c>
      <c r="F5" s="22"/>
      <c r="G5" s="2">
        <v>39</v>
      </c>
      <c r="H5" s="2">
        <v>4371403</v>
      </c>
      <c r="I5" s="2">
        <v>3924913</v>
      </c>
      <c r="J5" s="2">
        <v>31243</v>
      </c>
      <c r="K5" s="2">
        <v>0</v>
      </c>
      <c r="L5" s="2">
        <v>415247</v>
      </c>
      <c r="M5" s="2">
        <v>2079087</v>
      </c>
      <c r="N5" s="2">
        <v>505554</v>
      </c>
      <c r="O5" s="2">
        <v>2048126</v>
      </c>
      <c r="P5" s="19">
        <v>9</v>
      </c>
    </row>
    <row r="6" spans="1:16" ht="21" customHeight="1" x14ac:dyDescent="0.15">
      <c r="A6">
        <v>10</v>
      </c>
      <c r="B6" t="s">
        <v>27</v>
      </c>
      <c r="F6" s="22"/>
      <c r="G6" s="2">
        <v>2</v>
      </c>
      <c r="H6" s="32" t="s">
        <v>180</v>
      </c>
      <c r="I6" s="32" t="s">
        <v>180</v>
      </c>
      <c r="J6" s="32" t="s">
        <v>180</v>
      </c>
      <c r="K6" s="2">
        <v>0</v>
      </c>
      <c r="L6" s="32" t="s">
        <v>180</v>
      </c>
      <c r="M6" s="32" t="s">
        <v>180</v>
      </c>
      <c r="N6" s="32" t="s">
        <v>180</v>
      </c>
      <c r="O6" s="32" t="s">
        <v>180</v>
      </c>
      <c r="P6" s="19">
        <v>10</v>
      </c>
    </row>
    <row r="7" spans="1:16" ht="21" customHeight="1" x14ac:dyDescent="0.15">
      <c r="A7">
        <v>11</v>
      </c>
      <c r="B7" t="s">
        <v>28</v>
      </c>
      <c r="F7" s="22"/>
      <c r="G7" s="2">
        <v>15</v>
      </c>
      <c r="H7" s="2">
        <v>104518</v>
      </c>
      <c r="I7" s="2">
        <v>83817</v>
      </c>
      <c r="J7" s="2">
        <v>20677</v>
      </c>
      <c r="K7" s="2">
        <v>24</v>
      </c>
      <c r="L7" s="2">
        <v>0</v>
      </c>
      <c r="M7" s="2">
        <v>48720</v>
      </c>
      <c r="N7" s="2">
        <v>28600</v>
      </c>
      <c r="O7" s="2">
        <v>53362</v>
      </c>
      <c r="P7" s="19">
        <v>11</v>
      </c>
    </row>
    <row r="8" spans="1:16" ht="21" customHeight="1" x14ac:dyDescent="0.15">
      <c r="A8">
        <v>12</v>
      </c>
      <c r="B8" t="s">
        <v>29</v>
      </c>
      <c r="F8" s="22"/>
      <c r="G8" s="2">
        <v>6</v>
      </c>
      <c r="H8" s="2">
        <v>114663</v>
      </c>
      <c r="I8" s="2">
        <v>110978</v>
      </c>
      <c r="J8" s="2">
        <v>0</v>
      </c>
      <c r="K8" s="2">
        <v>0</v>
      </c>
      <c r="L8" s="2">
        <v>3601</v>
      </c>
      <c r="M8" s="2">
        <v>52440</v>
      </c>
      <c r="N8" s="2">
        <v>34836</v>
      </c>
      <c r="O8" s="2">
        <v>59269</v>
      </c>
      <c r="P8" s="19">
        <v>12</v>
      </c>
    </row>
    <row r="9" spans="1:16" ht="21" customHeight="1" x14ac:dyDescent="0.15">
      <c r="A9">
        <v>13</v>
      </c>
      <c r="B9" t="s">
        <v>30</v>
      </c>
      <c r="F9" s="22"/>
      <c r="G9" s="2">
        <v>6</v>
      </c>
      <c r="H9" s="2">
        <v>117903</v>
      </c>
      <c r="I9" s="2">
        <v>107363</v>
      </c>
      <c r="J9" s="2">
        <v>10100</v>
      </c>
      <c r="K9" s="2">
        <v>0</v>
      </c>
      <c r="L9" s="2">
        <v>440</v>
      </c>
      <c r="M9" s="2">
        <v>58674</v>
      </c>
      <c r="N9" s="2">
        <v>14950</v>
      </c>
      <c r="O9" s="2">
        <v>56295</v>
      </c>
      <c r="P9" s="19">
        <v>13</v>
      </c>
    </row>
    <row r="10" spans="1:16" ht="21" customHeight="1" x14ac:dyDescent="0.15">
      <c r="A10">
        <v>14</v>
      </c>
      <c r="B10" t="s">
        <v>31</v>
      </c>
      <c r="F10" s="22"/>
      <c r="G10" s="2">
        <v>27</v>
      </c>
      <c r="H10" s="2">
        <v>4497293</v>
      </c>
      <c r="I10" s="2">
        <v>4210917</v>
      </c>
      <c r="J10" s="2">
        <v>206385</v>
      </c>
      <c r="K10" s="2">
        <v>0</v>
      </c>
      <c r="L10" s="2">
        <v>77677</v>
      </c>
      <c r="M10" s="2">
        <v>1527506</v>
      </c>
      <c r="N10" s="2">
        <v>424144</v>
      </c>
      <c r="O10" s="2">
        <v>2856656</v>
      </c>
      <c r="P10" s="19">
        <v>14</v>
      </c>
    </row>
    <row r="11" spans="1:16" ht="21" customHeight="1" x14ac:dyDescent="0.15">
      <c r="A11">
        <v>15</v>
      </c>
      <c r="B11" t="s">
        <v>32</v>
      </c>
      <c r="F11" s="22"/>
      <c r="G11" s="2">
        <v>18</v>
      </c>
      <c r="H11" s="2">
        <v>753556</v>
      </c>
      <c r="I11" s="2">
        <v>662948</v>
      </c>
      <c r="J11" s="2">
        <v>82327</v>
      </c>
      <c r="K11" s="2">
        <v>0</v>
      </c>
      <c r="L11" s="2">
        <v>8281</v>
      </c>
      <c r="M11" s="2">
        <v>447219</v>
      </c>
      <c r="N11" s="2">
        <v>222960</v>
      </c>
      <c r="O11" s="2">
        <v>276352</v>
      </c>
      <c r="P11" s="19">
        <v>15</v>
      </c>
    </row>
    <row r="12" spans="1:16" ht="21" customHeight="1" x14ac:dyDescent="0.15">
      <c r="A12">
        <v>16</v>
      </c>
      <c r="B12" t="s">
        <v>33</v>
      </c>
      <c r="F12" s="22"/>
      <c r="G12" s="2">
        <v>44</v>
      </c>
      <c r="H12" s="2">
        <v>16894991</v>
      </c>
      <c r="I12" s="2">
        <v>16365650</v>
      </c>
      <c r="J12" s="2">
        <v>67247</v>
      </c>
      <c r="K12" s="2">
        <v>0</v>
      </c>
      <c r="L12" s="2">
        <v>462094</v>
      </c>
      <c r="M12" s="2">
        <v>8834107</v>
      </c>
      <c r="N12" s="2">
        <v>1698062</v>
      </c>
      <c r="O12" s="2">
        <v>7163218</v>
      </c>
      <c r="P12" s="19">
        <v>16</v>
      </c>
    </row>
    <row r="13" spans="1:16" ht="21" customHeight="1" x14ac:dyDescent="0.15">
      <c r="A13">
        <v>17</v>
      </c>
      <c r="B13" t="s">
        <v>34</v>
      </c>
      <c r="F13" s="22"/>
      <c r="G13" s="2">
        <v>2</v>
      </c>
      <c r="H13" s="32" t="s">
        <v>180</v>
      </c>
      <c r="I13" s="32" t="s">
        <v>180</v>
      </c>
      <c r="J13" s="32" t="s">
        <v>180</v>
      </c>
      <c r="K13" s="2">
        <v>0</v>
      </c>
      <c r="L13" s="32" t="s">
        <v>180</v>
      </c>
      <c r="M13" s="32" t="s">
        <v>180</v>
      </c>
      <c r="N13" s="32" t="s">
        <v>180</v>
      </c>
      <c r="O13" s="32" t="s">
        <v>180</v>
      </c>
      <c r="P13" s="19">
        <v>17</v>
      </c>
    </row>
    <row r="14" spans="1:16" ht="21" customHeight="1" x14ac:dyDescent="0.15">
      <c r="A14">
        <v>18</v>
      </c>
      <c r="B14" t="s">
        <v>35</v>
      </c>
      <c r="F14" s="22"/>
      <c r="G14" s="2">
        <v>51</v>
      </c>
      <c r="H14" s="2">
        <v>3987471</v>
      </c>
      <c r="I14" s="2">
        <v>3696663</v>
      </c>
      <c r="J14" s="2">
        <v>164235</v>
      </c>
      <c r="K14" s="2">
        <v>0</v>
      </c>
      <c r="L14" s="2">
        <v>126573</v>
      </c>
      <c r="M14" s="2">
        <v>1985841</v>
      </c>
      <c r="N14" s="2">
        <v>734271</v>
      </c>
      <c r="O14" s="2">
        <v>1842988</v>
      </c>
      <c r="P14" s="19">
        <v>18</v>
      </c>
    </row>
    <row r="15" spans="1:16" ht="21" customHeight="1" x14ac:dyDescent="0.15">
      <c r="A15">
        <v>19</v>
      </c>
      <c r="B15" t="s">
        <v>36</v>
      </c>
      <c r="F15" s="22"/>
      <c r="G15" s="2">
        <v>4</v>
      </c>
      <c r="H15" s="2">
        <v>81057</v>
      </c>
      <c r="I15" s="2">
        <v>49977</v>
      </c>
      <c r="J15" s="2">
        <v>15380</v>
      </c>
      <c r="K15" s="2">
        <v>8900</v>
      </c>
      <c r="L15" s="2">
        <v>6800</v>
      </c>
      <c r="M15" s="2">
        <v>39513</v>
      </c>
      <c r="N15" s="2">
        <v>15169</v>
      </c>
      <c r="O15" s="2">
        <v>39568</v>
      </c>
      <c r="P15" s="19">
        <v>19</v>
      </c>
    </row>
    <row r="16" spans="1:16" ht="21" customHeight="1" x14ac:dyDescent="0.15">
      <c r="A16">
        <v>20</v>
      </c>
      <c r="B16" t="s">
        <v>37</v>
      </c>
      <c r="F16" s="22"/>
      <c r="G16" s="2">
        <v>1</v>
      </c>
      <c r="H16" s="32" t="s">
        <v>180</v>
      </c>
      <c r="I16" s="32" t="s">
        <v>180</v>
      </c>
      <c r="J16" s="32" t="s">
        <v>180</v>
      </c>
      <c r="K16" s="2">
        <v>0</v>
      </c>
      <c r="L16" s="32" t="s">
        <v>180</v>
      </c>
      <c r="M16" s="32" t="s">
        <v>180</v>
      </c>
      <c r="N16" s="32" t="s">
        <v>180</v>
      </c>
      <c r="O16" s="32" t="s">
        <v>180</v>
      </c>
      <c r="P16" s="19">
        <v>20</v>
      </c>
    </row>
    <row r="17" spans="1:16" ht="21" customHeight="1" x14ac:dyDescent="0.15">
      <c r="A17">
        <v>21</v>
      </c>
      <c r="B17" t="s">
        <v>38</v>
      </c>
      <c r="F17" s="22"/>
      <c r="G17" s="2">
        <v>29</v>
      </c>
      <c r="H17" s="2">
        <v>3573638</v>
      </c>
      <c r="I17" s="2">
        <v>3255262</v>
      </c>
      <c r="J17" s="2">
        <v>261491</v>
      </c>
      <c r="K17" s="2">
        <v>0</v>
      </c>
      <c r="L17" s="2">
        <v>56885</v>
      </c>
      <c r="M17" s="2">
        <v>784548</v>
      </c>
      <c r="N17" s="2">
        <v>589183</v>
      </c>
      <c r="O17" s="2">
        <v>2192162</v>
      </c>
      <c r="P17" s="19">
        <v>21</v>
      </c>
    </row>
    <row r="18" spans="1:16" ht="21" customHeight="1" x14ac:dyDescent="0.15">
      <c r="A18">
        <v>22</v>
      </c>
      <c r="B18" t="s">
        <v>39</v>
      </c>
      <c r="F18" s="22"/>
      <c r="G18" s="2">
        <v>47</v>
      </c>
      <c r="H18" s="2">
        <v>24547719</v>
      </c>
      <c r="I18" s="2">
        <v>22537415</v>
      </c>
      <c r="J18" s="2">
        <v>551699</v>
      </c>
      <c r="K18" s="2">
        <v>10760</v>
      </c>
      <c r="L18" s="2">
        <v>1426273</v>
      </c>
      <c r="M18" s="2">
        <v>4715104</v>
      </c>
      <c r="N18" s="2">
        <v>2219728</v>
      </c>
      <c r="O18" s="2">
        <v>18556982</v>
      </c>
      <c r="P18" s="19">
        <v>22</v>
      </c>
    </row>
    <row r="19" spans="1:16" ht="21" customHeight="1" x14ac:dyDescent="0.15">
      <c r="A19">
        <v>23</v>
      </c>
      <c r="B19" t="s">
        <v>40</v>
      </c>
      <c r="F19" s="22"/>
      <c r="G19" s="2">
        <v>28</v>
      </c>
      <c r="H19" s="2">
        <v>10014687</v>
      </c>
      <c r="I19" s="2">
        <v>9503082</v>
      </c>
      <c r="J19" s="2">
        <v>217201</v>
      </c>
      <c r="K19" s="2">
        <v>0</v>
      </c>
      <c r="L19" s="2">
        <v>294404</v>
      </c>
      <c r="M19" s="2">
        <v>3493759</v>
      </c>
      <c r="N19" s="2">
        <v>1033470</v>
      </c>
      <c r="O19" s="2">
        <v>5463427</v>
      </c>
      <c r="P19" s="19">
        <v>23</v>
      </c>
    </row>
    <row r="20" spans="1:16" ht="21" customHeight="1" x14ac:dyDescent="0.15">
      <c r="A20">
        <v>24</v>
      </c>
      <c r="B20" t="s">
        <v>41</v>
      </c>
      <c r="F20" s="22"/>
      <c r="G20" s="2">
        <v>188</v>
      </c>
      <c r="H20" s="2">
        <v>8830399</v>
      </c>
      <c r="I20" s="2">
        <v>6881391</v>
      </c>
      <c r="J20" s="2">
        <v>1671562</v>
      </c>
      <c r="K20" s="2">
        <v>8503</v>
      </c>
      <c r="L20" s="2">
        <v>268153</v>
      </c>
      <c r="M20" s="2">
        <v>3694644</v>
      </c>
      <c r="N20" s="2">
        <v>1679721</v>
      </c>
      <c r="O20" s="2">
        <v>4846916</v>
      </c>
      <c r="P20" s="19">
        <v>24</v>
      </c>
    </row>
    <row r="21" spans="1:16" ht="21" customHeight="1" x14ac:dyDescent="0.15">
      <c r="A21">
        <v>25</v>
      </c>
      <c r="B21" t="s">
        <v>42</v>
      </c>
      <c r="F21" s="22"/>
      <c r="G21" s="2">
        <v>56</v>
      </c>
      <c r="H21" s="2">
        <v>5064712</v>
      </c>
      <c r="I21" s="2">
        <v>4104824</v>
      </c>
      <c r="J21" s="2">
        <v>466938</v>
      </c>
      <c r="K21" s="2">
        <v>118795</v>
      </c>
      <c r="L21" s="2">
        <v>374155</v>
      </c>
      <c r="M21" s="2">
        <v>1763670</v>
      </c>
      <c r="N21" s="2">
        <v>1078908</v>
      </c>
      <c r="O21" s="2">
        <v>3025359</v>
      </c>
      <c r="P21" s="19">
        <v>25</v>
      </c>
    </row>
    <row r="22" spans="1:16" ht="21" customHeight="1" x14ac:dyDescent="0.15">
      <c r="A22">
        <v>26</v>
      </c>
      <c r="B22" t="s">
        <v>43</v>
      </c>
      <c r="F22" s="22"/>
      <c r="G22" s="2">
        <v>125</v>
      </c>
      <c r="H22" s="2">
        <v>7823705</v>
      </c>
      <c r="I22" s="2">
        <v>6240126</v>
      </c>
      <c r="J22" s="2">
        <v>599285</v>
      </c>
      <c r="K22" s="2">
        <v>251113</v>
      </c>
      <c r="L22" s="2">
        <v>733171</v>
      </c>
      <c r="M22" s="2">
        <v>2859070</v>
      </c>
      <c r="N22" s="2">
        <v>1459893</v>
      </c>
      <c r="O22" s="2">
        <v>4697868</v>
      </c>
      <c r="P22" s="19">
        <v>26</v>
      </c>
    </row>
    <row r="23" spans="1:16" ht="21" customHeight="1" x14ac:dyDescent="0.15">
      <c r="A23">
        <v>27</v>
      </c>
      <c r="B23" t="s">
        <v>44</v>
      </c>
      <c r="F23" s="22"/>
      <c r="G23" s="2">
        <v>21</v>
      </c>
      <c r="H23" s="2">
        <v>781516</v>
      </c>
      <c r="I23" s="2">
        <v>745366</v>
      </c>
      <c r="J23" s="2">
        <v>13081</v>
      </c>
      <c r="K23" s="2">
        <v>1779</v>
      </c>
      <c r="L23" s="2">
        <v>21290</v>
      </c>
      <c r="M23" s="2">
        <v>350734</v>
      </c>
      <c r="N23" s="2">
        <v>231804</v>
      </c>
      <c r="O23" s="2">
        <v>400751</v>
      </c>
      <c r="P23" s="19">
        <v>27</v>
      </c>
    </row>
    <row r="24" spans="1:16" ht="21" customHeight="1" x14ac:dyDescent="0.15">
      <c r="A24">
        <v>28</v>
      </c>
      <c r="B24" t="s">
        <v>45</v>
      </c>
      <c r="F24" s="22"/>
      <c r="G24" s="2">
        <v>15</v>
      </c>
      <c r="H24" s="2">
        <v>5666984</v>
      </c>
      <c r="I24" s="2">
        <v>5117409</v>
      </c>
      <c r="J24" s="2">
        <v>549575</v>
      </c>
      <c r="K24" s="2">
        <v>0</v>
      </c>
      <c r="L24" s="2">
        <v>0</v>
      </c>
      <c r="M24" s="30">
        <v>-3990825</v>
      </c>
      <c r="N24" s="2">
        <v>1065746</v>
      </c>
      <c r="O24" s="2">
        <v>7957283</v>
      </c>
      <c r="P24" s="19">
        <v>28</v>
      </c>
    </row>
    <row r="25" spans="1:16" ht="21" customHeight="1" x14ac:dyDescent="0.15">
      <c r="A25">
        <v>29</v>
      </c>
      <c r="B25" t="s">
        <v>46</v>
      </c>
      <c r="F25" s="22"/>
      <c r="G25" s="2">
        <v>54</v>
      </c>
      <c r="H25" s="2">
        <v>12074748</v>
      </c>
      <c r="I25" s="2">
        <v>11826480</v>
      </c>
      <c r="J25" s="2">
        <v>214931</v>
      </c>
      <c r="K25" s="2">
        <v>13050</v>
      </c>
      <c r="L25" s="2">
        <v>20230</v>
      </c>
      <c r="M25" s="2">
        <v>3504752</v>
      </c>
      <c r="N25" s="2">
        <v>1922670</v>
      </c>
      <c r="O25" s="2">
        <v>8415955</v>
      </c>
      <c r="P25" s="19">
        <v>29</v>
      </c>
    </row>
    <row r="26" spans="1:16" ht="21" customHeight="1" x14ac:dyDescent="0.15">
      <c r="A26">
        <v>30</v>
      </c>
      <c r="B26" t="s">
        <v>47</v>
      </c>
      <c r="F26" s="22"/>
      <c r="G26" s="2">
        <v>6</v>
      </c>
      <c r="H26" s="2">
        <v>12442156</v>
      </c>
      <c r="I26" s="2">
        <v>12280936</v>
      </c>
      <c r="J26" s="2">
        <v>85828</v>
      </c>
      <c r="K26" s="2">
        <v>75329</v>
      </c>
      <c r="L26" s="2">
        <v>63</v>
      </c>
      <c r="M26" s="2">
        <v>5421071</v>
      </c>
      <c r="N26" s="2">
        <v>2303262</v>
      </c>
      <c r="O26" s="2">
        <v>6506324</v>
      </c>
      <c r="P26" s="19">
        <v>30</v>
      </c>
    </row>
    <row r="27" spans="1:16" ht="21" customHeight="1" x14ac:dyDescent="0.15">
      <c r="A27" s="4">
        <v>31</v>
      </c>
      <c r="B27" s="4" t="s">
        <v>48</v>
      </c>
      <c r="C27" s="4"/>
      <c r="D27" s="4"/>
      <c r="E27" s="4"/>
      <c r="F27" s="22"/>
      <c r="G27" s="49">
        <v>30</v>
      </c>
      <c r="H27" s="49">
        <v>12039336</v>
      </c>
      <c r="I27" s="49">
        <v>11782269</v>
      </c>
      <c r="J27" s="49">
        <v>164013</v>
      </c>
      <c r="K27" s="49">
        <v>22572</v>
      </c>
      <c r="L27" s="49">
        <v>70383</v>
      </c>
      <c r="M27" s="49">
        <v>3930759</v>
      </c>
      <c r="N27" s="49">
        <v>1699469</v>
      </c>
      <c r="O27" s="49">
        <v>7610367</v>
      </c>
      <c r="P27" s="19">
        <v>31</v>
      </c>
    </row>
    <row r="28" spans="1:16" ht="21" customHeight="1" thickBot="1" x14ac:dyDescent="0.2">
      <c r="A28" s="26">
        <v>32</v>
      </c>
      <c r="B28" s="26" t="s">
        <v>49</v>
      </c>
      <c r="C28" s="26"/>
      <c r="D28" s="26"/>
      <c r="E28" s="26"/>
      <c r="F28" s="27"/>
      <c r="G28" s="28">
        <v>22</v>
      </c>
      <c r="H28" s="37">
        <f>H4-SUM(H5:H27)</f>
        <v>953838</v>
      </c>
      <c r="I28" s="37">
        <f>I4-SUM(I5:I27)</f>
        <v>771947</v>
      </c>
      <c r="J28" s="37">
        <f>J4-SUM(J5:J27)</f>
        <v>109176</v>
      </c>
      <c r="K28" s="28">
        <v>0</v>
      </c>
      <c r="L28" s="37">
        <f>L4-SUM(L5:L27)</f>
        <v>72715</v>
      </c>
      <c r="M28" s="37">
        <f>M4-SUM(M5:M27)</f>
        <v>311065</v>
      </c>
      <c r="N28" s="37">
        <f>N4-SUM(N5:N27)</f>
        <v>193067</v>
      </c>
      <c r="O28" s="37">
        <f>O4-SUM(O5:O27)</f>
        <v>624639</v>
      </c>
      <c r="P28" s="29">
        <v>32</v>
      </c>
    </row>
    <row r="29" spans="1:16" ht="21" customHeight="1" thickTop="1" x14ac:dyDescent="0.15">
      <c r="B29" s="53"/>
      <c r="C29">
        <v>4</v>
      </c>
      <c r="D29" t="s">
        <v>50</v>
      </c>
      <c r="E29">
        <v>9</v>
      </c>
      <c r="F29" s="22" t="s">
        <v>51</v>
      </c>
      <c r="G29" s="2">
        <v>357</v>
      </c>
      <c r="H29" s="2">
        <v>3168809</v>
      </c>
      <c r="I29" s="2">
        <v>2219063</v>
      </c>
      <c r="J29" s="2">
        <v>759169</v>
      </c>
      <c r="K29" s="2">
        <v>30279</v>
      </c>
      <c r="L29" s="2">
        <v>160185</v>
      </c>
      <c r="M29" s="2">
        <v>1515597</v>
      </c>
      <c r="N29" s="2">
        <v>747781</v>
      </c>
      <c r="O29" s="2">
        <v>1578284</v>
      </c>
      <c r="P29" s="19" t="s">
        <v>61</v>
      </c>
    </row>
    <row r="30" spans="1:16" ht="21" customHeight="1" x14ac:dyDescent="0.15">
      <c r="B30" s="20" t="s">
        <v>52</v>
      </c>
      <c r="C30">
        <v>10</v>
      </c>
      <c r="D30" t="s">
        <v>50</v>
      </c>
      <c r="E30">
        <v>19</v>
      </c>
      <c r="F30" s="22" t="s">
        <v>51</v>
      </c>
      <c r="G30" s="2">
        <v>197</v>
      </c>
      <c r="H30" s="2">
        <v>4773823</v>
      </c>
      <c r="I30" s="2">
        <v>3667888</v>
      </c>
      <c r="J30" s="2">
        <v>947020</v>
      </c>
      <c r="K30" s="2">
        <v>14262</v>
      </c>
      <c r="L30" s="2">
        <v>144073</v>
      </c>
      <c r="M30" s="2">
        <v>2174432</v>
      </c>
      <c r="N30" s="2">
        <v>1030627</v>
      </c>
      <c r="O30" s="2">
        <v>2493548</v>
      </c>
      <c r="P30" s="19" t="s">
        <v>62</v>
      </c>
    </row>
    <row r="31" spans="1:16" ht="21" customHeight="1" x14ac:dyDescent="0.15">
      <c r="B31" s="20" t="s">
        <v>53</v>
      </c>
      <c r="C31">
        <v>20</v>
      </c>
      <c r="D31" t="s">
        <v>50</v>
      </c>
      <c r="E31">
        <v>29</v>
      </c>
      <c r="F31" s="22" t="s">
        <v>51</v>
      </c>
      <c r="G31" s="2">
        <v>91</v>
      </c>
      <c r="H31" s="2">
        <v>5018341</v>
      </c>
      <c r="I31" s="2">
        <v>4049848</v>
      </c>
      <c r="J31" s="2">
        <v>691654</v>
      </c>
      <c r="K31" s="2">
        <v>24746</v>
      </c>
      <c r="L31" s="2">
        <v>251787</v>
      </c>
      <c r="M31" s="2">
        <v>2104951</v>
      </c>
      <c r="N31" s="2">
        <v>948391</v>
      </c>
      <c r="O31" s="2">
        <v>2810117</v>
      </c>
      <c r="P31" s="19" t="s">
        <v>63</v>
      </c>
    </row>
    <row r="32" spans="1:16" ht="21" customHeight="1" x14ac:dyDescent="0.15">
      <c r="B32" s="20" t="s">
        <v>54</v>
      </c>
      <c r="C32">
        <v>30</v>
      </c>
      <c r="D32" t="s">
        <v>50</v>
      </c>
      <c r="E32">
        <v>49</v>
      </c>
      <c r="F32" s="22" t="s">
        <v>51</v>
      </c>
      <c r="G32" s="2">
        <v>70</v>
      </c>
      <c r="H32" s="2">
        <v>7928168</v>
      </c>
      <c r="I32" s="2">
        <v>7021457</v>
      </c>
      <c r="J32" s="2">
        <v>635685</v>
      </c>
      <c r="K32" s="2">
        <v>43935</v>
      </c>
      <c r="L32" s="2">
        <v>224973</v>
      </c>
      <c r="M32" s="2">
        <v>2982484</v>
      </c>
      <c r="N32" s="2">
        <v>1222298</v>
      </c>
      <c r="O32" s="2">
        <v>4636939</v>
      </c>
      <c r="P32" s="19" t="s">
        <v>64</v>
      </c>
    </row>
    <row r="33" spans="1:16" ht="21" customHeight="1" x14ac:dyDescent="0.15">
      <c r="B33" s="20" t="s">
        <v>55</v>
      </c>
      <c r="C33">
        <v>50</v>
      </c>
      <c r="D33" t="s">
        <v>50</v>
      </c>
      <c r="E33">
        <v>99</v>
      </c>
      <c r="F33" s="22" t="s">
        <v>51</v>
      </c>
      <c r="G33" s="2">
        <v>56</v>
      </c>
      <c r="H33" s="2">
        <v>13680649</v>
      </c>
      <c r="I33" s="2">
        <v>11777087</v>
      </c>
      <c r="J33" s="2">
        <v>1299613</v>
      </c>
      <c r="K33" s="2">
        <v>104584</v>
      </c>
      <c r="L33" s="2">
        <v>499128</v>
      </c>
      <c r="M33" s="2">
        <v>3563197</v>
      </c>
      <c r="N33" s="2">
        <v>1786342</v>
      </c>
      <c r="O33" s="2">
        <v>9639047</v>
      </c>
      <c r="P33" s="19" t="s">
        <v>65</v>
      </c>
    </row>
    <row r="34" spans="1:16" ht="21" customHeight="1" x14ac:dyDescent="0.15">
      <c r="B34" s="20" t="s">
        <v>56</v>
      </c>
      <c r="C34">
        <v>100</v>
      </c>
      <c r="D34" t="s">
        <v>50</v>
      </c>
      <c r="E34">
        <v>299</v>
      </c>
      <c r="F34" s="22" t="s">
        <v>51</v>
      </c>
      <c r="G34" s="2">
        <v>48</v>
      </c>
      <c r="H34" s="2">
        <v>32147455</v>
      </c>
      <c r="I34" s="2">
        <v>29119319</v>
      </c>
      <c r="J34" s="2">
        <v>1153815</v>
      </c>
      <c r="K34" s="2">
        <v>37219</v>
      </c>
      <c r="L34" s="2">
        <v>1837102</v>
      </c>
      <c r="M34" s="2">
        <v>11235921</v>
      </c>
      <c r="N34" s="2">
        <v>4277210</v>
      </c>
      <c r="O34" s="2">
        <v>18706111</v>
      </c>
      <c r="P34" s="19" t="s">
        <v>66</v>
      </c>
    </row>
    <row r="35" spans="1:16" ht="21" customHeight="1" x14ac:dyDescent="0.15">
      <c r="A35" s="4"/>
      <c r="B35" s="20"/>
      <c r="C35" s="4">
        <v>300</v>
      </c>
      <c r="D35" s="4" t="s">
        <v>50</v>
      </c>
      <c r="E35" s="4">
        <v>499</v>
      </c>
      <c r="F35" s="22" t="s">
        <v>51</v>
      </c>
      <c r="G35" s="49">
        <v>6</v>
      </c>
      <c r="H35" s="49">
        <v>14622292</v>
      </c>
      <c r="I35" s="49">
        <v>13514430</v>
      </c>
      <c r="J35" s="49">
        <v>15418</v>
      </c>
      <c r="K35" s="49">
        <v>169711</v>
      </c>
      <c r="L35" s="2">
        <v>922733</v>
      </c>
      <c r="M35" s="49">
        <v>7132051</v>
      </c>
      <c r="N35" s="49">
        <v>1588740</v>
      </c>
      <c r="O35" s="49">
        <v>6710279</v>
      </c>
      <c r="P35" s="19" t="s">
        <v>67</v>
      </c>
    </row>
    <row r="36" spans="1:16" ht="21" customHeight="1" x14ac:dyDescent="0.15">
      <c r="A36" s="5"/>
      <c r="B36" s="21"/>
      <c r="C36" s="5">
        <v>500</v>
      </c>
      <c r="D36" s="5" t="s">
        <v>57</v>
      </c>
      <c r="E36" s="5"/>
      <c r="F36" s="23"/>
      <c r="G36" s="24">
        <v>11</v>
      </c>
      <c r="H36" s="24">
        <v>53396756</v>
      </c>
      <c r="I36" s="24">
        <v>52890641</v>
      </c>
      <c r="J36" s="24">
        <v>0</v>
      </c>
      <c r="K36" s="24">
        <v>86089</v>
      </c>
      <c r="L36" s="24">
        <v>398454</v>
      </c>
      <c r="M36" s="24">
        <v>11202825</v>
      </c>
      <c r="N36" s="24">
        <v>7554078</v>
      </c>
      <c r="O36" s="24">
        <v>38119542</v>
      </c>
      <c r="P36" s="25" t="s">
        <v>68</v>
      </c>
    </row>
    <row r="37" spans="1:16" ht="21" customHeight="1" x14ac:dyDescent="0.15"/>
    <row r="38" spans="1:16" ht="21" customHeight="1" x14ac:dyDescent="0.15">
      <c r="A38" t="s">
        <v>163</v>
      </c>
      <c r="B38" s="20" t="s">
        <v>52</v>
      </c>
      <c r="C38">
        <v>4</v>
      </c>
      <c r="D38" t="s">
        <v>50</v>
      </c>
      <c r="E38">
        <v>20</v>
      </c>
      <c r="F38" s="22" t="s">
        <v>51</v>
      </c>
      <c r="G38">
        <v>563</v>
      </c>
      <c r="H38">
        <v>8442233</v>
      </c>
      <c r="I38">
        <v>6329124</v>
      </c>
      <c r="J38">
        <v>1741987</v>
      </c>
      <c r="K38">
        <v>44541</v>
      </c>
      <c r="L38">
        <v>325888</v>
      </c>
      <c r="M38">
        <v>3871356</v>
      </c>
      <c r="N38">
        <v>1855435</v>
      </c>
      <c r="O38">
        <v>4381060</v>
      </c>
      <c r="P38" s="19" t="s">
        <v>61</v>
      </c>
    </row>
    <row r="39" spans="1:16" ht="21" customHeight="1" x14ac:dyDescent="0.15">
      <c r="B39" s="20" t="s">
        <v>53</v>
      </c>
      <c r="C39">
        <v>21</v>
      </c>
      <c r="D39" t="s">
        <v>50</v>
      </c>
      <c r="E39">
        <v>50</v>
      </c>
      <c r="F39" s="22" t="s">
        <v>51</v>
      </c>
      <c r="G39">
        <v>153</v>
      </c>
      <c r="H39">
        <v>13047331</v>
      </c>
      <c r="I39">
        <v>11229550</v>
      </c>
      <c r="J39">
        <v>1291541</v>
      </c>
      <c r="K39">
        <v>68681</v>
      </c>
      <c r="L39">
        <v>455135</v>
      </c>
      <c r="M39">
        <v>5021878</v>
      </c>
      <c r="N39">
        <v>2120196</v>
      </c>
      <c r="O39">
        <v>7611557</v>
      </c>
      <c r="P39" s="19" t="s">
        <v>173</v>
      </c>
    </row>
    <row r="40" spans="1:16" ht="21" customHeight="1" x14ac:dyDescent="0.15">
      <c r="A40" t="s">
        <v>164</v>
      </c>
      <c r="B40" s="20" t="s">
        <v>54</v>
      </c>
      <c r="C40">
        <v>51</v>
      </c>
      <c r="D40" t="s">
        <v>50</v>
      </c>
      <c r="E40">
        <v>100</v>
      </c>
      <c r="F40" s="22" t="s">
        <v>51</v>
      </c>
      <c r="G40">
        <v>57</v>
      </c>
      <c r="H40">
        <v>13914751</v>
      </c>
      <c r="I40">
        <v>11979194</v>
      </c>
      <c r="J40">
        <v>1300841</v>
      </c>
      <c r="K40">
        <v>128676</v>
      </c>
      <c r="L40">
        <v>505803</v>
      </c>
      <c r="M40">
        <v>3822599</v>
      </c>
      <c r="N40">
        <v>1911135</v>
      </c>
      <c r="O40">
        <v>9589683</v>
      </c>
      <c r="P40" s="19" t="s">
        <v>174</v>
      </c>
    </row>
    <row r="41" spans="1:16" ht="21" customHeight="1" x14ac:dyDescent="0.15">
      <c r="B41" s="20" t="s">
        <v>55</v>
      </c>
      <c r="C41">
        <v>101</v>
      </c>
      <c r="D41" t="s">
        <v>50</v>
      </c>
      <c r="E41">
        <v>300</v>
      </c>
      <c r="F41" s="22" t="s">
        <v>51</v>
      </c>
      <c r="G41">
        <v>46</v>
      </c>
      <c r="H41">
        <v>31312930</v>
      </c>
      <c r="I41">
        <v>28316794</v>
      </c>
      <c r="J41">
        <v>1152587</v>
      </c>
      <c r="K41">
        <v>13127</v>
      </c>
      <c r="L41">
        <v>1830422</v>
      </c>
      <c r="M41">
        <v>10860749</v>
      </c>
      <c r="N41">
        <v>4125883</v>
      </c>
      <c r="O41">
        <v>18281746</v>
      </c>
      <c r="P41" s="19" t="s">
        <v>175</v>
      </c>
    </row>
    <row r="42" spans="1:16" ht="21" customHeight="1" x14ac:dyDescent="0.15">
      <c r="B42" s="20" t="s">
        <v>56</v>
      </c>
      <c r="C42">
        <v>300</v>
      </c>
      <c r="D42" s="4" t="s">
        <v>57</v>
      </c>
      <c r="E42" s="4"/>
      <c r="F42" s="22"/>
      <c r="G42">
        <v>17</v>
      </c>
      <c r="H42">
        <v>68019048</v>
      </c>
      <c r="I42">
        <v>66405071</v>
      </c>
      <c r="J42">
        <v>15418</v>
      </c>
      <c r="K42">
        <v>255800</v>
      </c>
      <c r="L42">
        <v>1321187</v>
      </c>
      <c r="M42">
        <v>18334876</v>
      </c>
      <c r="N42">
        <v>9142818</v>
      </c>
      <c r="O42">
        <v>44829821</v>
      </c>
      <c r="P42" s="19" t="s">
        <v>176</v>
      </c>
    </row>
    <row r="43" spans="1:16" ht="15.75" customHeight="1" x14ac:dyDescent="0.15">
      <c r="B43" s="66"/>
      <c r="C43" s="4"/>
      <c r="D43" s="4"/>
      <c r="E43" s="4"/>
      <c r="F43" s="4"/>
      <c r="P43" s="69"/>
    </row>
    <row r="44" spans="1:16" ht="18" customHeight="1" x14ac:dyDescent="0.15">
      <c r="A44" t="s">
        <v>105</v>
      </c>
      <c r="B44" s="4"/>
      <c r="C44" s="4"/>
      <c r="D44" s="4"/>
      <c r="E44" s="4"/>
      <c r="F44" s="4"/>
    </row>
    <row r="45" spans="1:16" x14ac:dyDescent="0.15">
      <c r="B45" s="4"/>
      <c r="C45" s="4"/>
      <c r="D45" s="4"/>
      <c r="E45" s="4"/>
      <c r="F45" s="4"/>
    </row>
  </sheetData>
  <mergeCells count="5">
    <mergeCell ref="O2:O3"/>
    <mergeCell ref="A2:F3"/>
    <mergeCell ref="G2:G3"/>
    <mergeCell ref="M2:M3"/>
    <mergeCell ref="N2:N3"/>
  </mergeCells>
  <phoneticPr fontId="4"/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R43"/>
  <sheetViews>
    <sheetView workbookViewId="0">
      <pane xSplit="6" ySplit="4" topLeftCell="G26" activePane="bottomRight" state="frozen"/>
      <selection activeCell="G4" sqref="G4:G35"/>
      <selection pane="topRight" activeCell="G4" sqref="G4:G35"/>
      <selection pane="bottomLeft" activeCell="G4" sqref="G4:G35"/>
      <selection pane="bottomRight" activeCell="T32" sqref="T32"/>
    </sheetView>
  </sheetViews>
  <sheetFormatPr defaultRowHeight="13.5" x14ac:dyDescent="0.15"/>
  <cols>
    <col min="1" max="6" width="4.625" customWidth="1"/>
    <col min="7" max="11" width="9" style="98"/>
    <col min="12" max="12" width="3.875" customWidth="1"/>
    <col min="13" max="18" width="9" style="98"/>
  </cols>
  <sheetData>
    <row r="1" spans="1:18" x14ac:dyDescent="0.15">
      <c r="G1" s="428" t="s">
        <v>228</v>
      </c>
      <c r="H1" s="428"/>
      <c r="J1" s="428" t="s">
        <v>229</v>
      </c>
      <c r="K1" s="428"/>
    </row>
    <row r="2" spans="1:18" x14ac:dyDescent="0.15">
      <c r="H2" s="98" t="s">
        <v>227</v>
      </c>
      <c r="J2" s="98" t="s">
        <v>227</v>
      </c>
    </row>
    <row r="3" spans="1:18" x14ac:dyDescent="0.15">
      <c r="G3" s="87" t="s">
        <v>222</v>
      </c>
      <c r="H3" s="86" t="s">
        <v>225</v>
      </c>
      <c r="I3" s="87" t="s">
        <v>223</v>
      </c>
      <c r="J3" s="86" t="s">
        <v>226</v>
      </c>
      <c r="K3" s="87" t="s">
        <v>224</v>
      </c>
      <c r="M3" s="98" t="s">
        <v>230</v>
      </c>
      <c r="N3" s="98" t="s">
        <v>231</v>
      </c>
      <c r="O3" s="98" t="s">
        <v>232</v>
      </c>
      <c r="P3" s="98" t="s">
        <v>233</v>
      </c>
      <c r="Q3" s="98" t="s">
        <v>234</v>
      </c>
      <c r="R3" s="98" t="s">
        <v>235</v>
      </c>
    </row>
    <row r="4" spans="1:18" x14ac:dyDescent="0.15">
      <c r="G4" s="98" t="s">
        <v>237</v>
      </c>
      <c r="M4" s="98" t="s">
        <v>236</v>
      </c>
    </row>
    <row r="5" spans="1:18" x14ac:dyDescent="0.15">
      <c r="A5" s="13"/>
      <c r="B5" s="13" t="s">
        <v>25</v>
      </c>
      <c r="C5" s="13"/>
      <c r="D5" s="13"/>
      <c r="E5" s="13"/>
      <c r="F5" s="14"/>
      <c r="G5" s="119">
        <f>SUM(G6:G29)</f>
        <v>654</v>
      </c>
      <c r="H5" s="120">
        <f t="shared" ref="H5:H37" si="0">G5-I5</f>
        <v>188</v>
      </c>
      <c r="I5" s="119">
        <f>SUM(I6:I29)</f>
        <v>466</v>
      </c>
      <c r="J5" s="120">
        <f t="shared" ref="J5:J37" si="1">+I5-K5</f>
        <v>275</v>
      </c>
      <c r="K5" s="119">
        <f>SUM(K6:K29)</f>
        <v>191</v>
      </c>
      <c r="M5" s="127">
        <f>SUM(M6:M29)</f>
        <v>139</v>
      </c>
      <c r="N5" s="127">
        <f t="shared" ref="N5" si="2">SUM(N6:N29)</f>
        <v>261</v>
      </c>
      <c r="O5" s="127">
        <f>SUM(O6:O29)</f>
        <v>83</v>
      </c>
      <c r="P5" s="127">
        <f t="shared" ref="P5" si="3">SUM(P6:P29)</f>
        <v>50</v>
      </c>
      <c r="Q5" s="127">
        <f>SUM(Q6:Q29)</f>
        <v>19</v>
      </c>
      <c r="R5" s="127">
        <f t="shared" ref="R5" si="4">SUM(R6:R29)</f>
        <v>102</v>
      </c>
    </row>
    <row r="6" spans="1:18" ht="14.1" customHeight="1" x14ac:dyDescent="0.15">
      <c r="A6" s="13">
        <v>9</v>
      </c>
      <c r="B6" s="13" t="s">
        <v>26</v>
      </c>
      <c r="C6" s="13"/>
      <c r="D6" s="13"/>
      <c r="E6" s="13"/>
      <c r="F6" s="14"/>
      <c r="G6" s="121">
        <v>31</v>
      </c>
      <c r="H6" s="7">
        <f t="shared" si="0"/>
        <v>7</v>
      </c>
      <c r="I6" s="122">
        <v>24</v>
      </c>
      <c r="J6" s="7">
        <f t="shared" si="1"/>
        <v>13</v>
      </c>
      <c r="K6" s="123">
        <v>11</v>
      </c>
      <c r="M6" s="123">
        <v>8</v>
      </c>
      <c r="N6" s="123">
        <v>10</v>
      </c>
      <c r="O6" s="123">
        <v>2</v>
      </c>
      <c r="P6" s="123">
        <v>6</v>
      </c>
      <c r="Q6" s="123">
        <v>2</v>
      </c>
      <c r="R6" s="124">
        <v>3</v>
      </c>
    </row>
    <row r="7" spans="1:18" ht="14.1" customHeight="1" x14ac:dyDescent="0.15">
      <c r="A7" s="13">
        <v>10</v>
      </c>
      <c r="B7" s="13" t="s">
        <v>27</v>
      </c>
      <c r="C7" s="13"/>
      <c r="D7" s="13"/>
      <c r="E7" s="13"/>
      <c r="F7" s="14"/>
      <c r="G7" s="121">
        <v>2</v>
      </c>
      <c r="H7" s="88">
        <f t="shared" si="0"/>
        <v>1</v>
      </c>
      <c r="I7" s="123">
        <v>1</v>
      </c>
      <c r="J7" s="7">
        <f t="shared" si="1"/>
        <v>1</v>
      </c>
      <c r="K7" s="123">
        <v>0</v>
      </c>
      <c r="M7" s="124" t="s">
        <v>169</v>
      </c>
      <c r="N7" s="124">
        <v>1</v>
      </c>
      <c r="O7" s="124">
        <v>1</v>
      </c>
      <c r="P7" s="124" t="s">
        <v>169</v>
      </c>
      <c r="Q7" s="124" t="s">
        <v>169</v>
      </c>
      <c r="R7" s="124" t="s">
        <v>169</v>
      </c>
    </row>
    <row r="8" spans="1:18" ht="14.1" customHeight="1" x14ac:dyDescent="0.15">
      <c r="A8" s="13">
        <v>11</v>
      </c>
      <c r="B8" s="13" t="s">
        <v>28</v>
      </c>
      <c r="C8" s="13"/>
      <c r="D8" s="13"/>
      <c r="E8" s="13"/>
      <c r="F8" s="14"/>
      <c r="G8" s="121">
        <v>7</v>
      </c>
      <c r="H8" s="7">
        <f t="shared" si="0"/>
        <v>4</v>
      </c>
      <c r="I8" s="122">
        <v>3</v>
      </c>
      <c r="J8" s="7">
        <f t="shared" si="1"/>
        <v>2</v>
      </c>
      <c r="K8" s="123">
        <v>1</v>
      </c>
      <c r="M8" s="124" t="s">
        <v>169</v>
      </c>
      <c r="N8" s="124">
        <v>1</v>
      </c>
      <c r="O8" s="124" t="s">
        <v>169</v>
      </c>
      <c r="P8" s="124">
        <v>1</v>
      </c>
      <c r="Q8" s="124">
        <v>3</v>
      </c>
      <c r="R8" s="124">
        <v>2</v>
      </c>
    </row>
    <row r="9" spans="1:18" ht="14.1" customHeight="1" x14ac:dyDescent="0.15">
      <c r="A9" s="13">
        <v>12</v>
      </c>
      <c r="B9" s="13" t="s">
        <v>29</v>
      </c>
      <c r="C9" s="13"/>
      <c r="D9" s="13"/>
      <c r="E9" s="13"/>
      <c r="F9" s="14"/>
      <c r="G9" s="121">
        <v>8</v>
      </c>
      <c r="H9" s="7">
        <f t="shared" si="0"/>
        <v>4</v>
      </c>
      <c r="I9" s="122">
        <v>4</v>
      </c>
      <c r="J9" s="88">
        <f t="shared" si="1"/>
        <v>4</v>
      </c>
      <c r="K9" s="123">
        <v>0</v>
      </c>
      <c r="M9" s="124">
        <v>1</v>
      </c>
      <c r="N9" s="124">
        <v>2</v>
      </c>
      <c r="O9" s="124">
        <v>1</v>
      </c>
      <c r="P9" s="124">
        <v>1</v>
      </c>
      <c r="Q9" s="124" t="s">
        <v>169</v>
      </c>
      <c r="R9" s="124">
        <v>3</v>
      </c>
    </row>
    <row r="10" spans="1:18" ht="14.1" customHeight="1" x14ac:dyDescent="0.15">
      <c r="A10" s="13">
        <v>13</v>
      </c>
      <c r="B10" s="13" t="s">
        <v>30</v>
      </c>
      <c r="C10" s="13"/>
      <c r="D10" s="13"/>
      <c r="E10" s="13"/>
      <c r="F10" s="14"/>
      <c r="G10" s="121">
        <v>5</v>
      </c>
      <c r="H10" s="7">
        <f t="shared" si="0"/>
        <v>4</v>
      </c>
      <c r="I10" s="122">
        <v>1</v>
      </c>
      <c r="J10" s="7">
        <f t="shared" si="1"/>
        <v>1</v>
      </c>
      <c r="K10" s="123">
        <v>0</v>
      </c>
      <c r="M10" s="124">
        <v>2</v>
      </c>
      <c r="N10" s="124">
        <v>1</v>
      </c>
      <c r="O10" s="124" t="s">
        <v>169</v>
      </c>
      <c r="P10" s="124">
        <v>2</v>
      </c>
      <c r="Q10" s="124" t="s">
        <v>169</v>
      </c>
      <c r="R10" s="124" t="s">
        <v>169</v>
      </c>
    </row>
    <row r="11" spans="1:18" ht="14.1" customHeight="1" x14ac:dyDescent="0.15">
      <c r="A11" s="13">
        <v>14</v>
      </c>
      <c r="B11" s="13" t="s">
        <v>31</v>
      </c>
      <c r="C11" s="13"/>
      <c r="D11" s="13"/>
      <c r="E11" s="13"/>
      <c r="F11" s="14"/>
      <c r="G11" s="121">
        <v>20</v>
      </c>
      <c r="H11" s="7">
        <f t="shared" si="0"/>
        <v>6</v>
      </c>
      <c r="I11" s="122">
        <v>14</v>
      </c>
      <c r="J11" s="7">
        <f t="shared" si="1"/>
        <v>7</v>
      </c>
      <c r="K11" s="122">
        <v>7</v>
      </c>
      <c r="M11" s="124">
        <v>3</v>
      </c>
      <c r="N11" s="124">
        <v>10</v>
      </c>
      <c r="O11" s="124">
        <v>3</v>
      </c>
      <c r="P11" s="210">
        <v>1</v>
      </c>
      <c r="Q11" s="124" t="s">
        <v>169</v>
      </c>
      <c r="R11" s="124">
        <v>3</v>
      </c>
    </row>
    <row r="12" spans="1:18" ht="14.1" customHeight="1" x14ac:dyDescent="0.15">
      <c r="A12" s="13">
        <v>15</v>
      </c>
      <c r="B12" s="13" t="s">
        <v>32</v>
      </c>
      <c r="C12" s="13"/>
      <c r="D12" s="13"/>
      <c r="E12" s="13"/>
      <c r="F12" s="14"/>
      <c r="G12" s="121">
        <v>14</v>
      </c>
      <c r="H12" s="7">
        <f t="shared" si="0"/>
        <v>3</v>
      </c>
      <c r="I12" s="122">
        <v>11</v>
      </c>
      <c r="J12" s="7">
        <f t="shared" si="1"/>
        <v>7</v>
      </c>
      <c r="K12" s="122">
        <v>4</v>
      </c>
      <c r="M12" s="124">
        <v>3</v>
      </c>
      <c r="N12" s="124">
        <v>5</v>
      </c>
      <c r="O12" s="124">
        <v>3</v>
      </c>
      <c r="P12" s="124">
        <v>1</v>
      </c>
      <c r="Q12" s="124" t="s">
        <v>169</v>
      </c>
      <c r="R12" s="124">
        <v>2</v>
      </c>
    </row>
    <row r="13" spans="1:18" ht="14.1" customHeight="1" x14ac:dyDescent="0.15">
      <c r="A13" s="13">
        <v>16</v>
      </c>
      <c r="B13" s="13" t="s">
        <v>33</v>
      </c>
      <c r="C13" s="13"/>
      <c r="D13" s="13"/>
      <c r="E13" s="13"/>
      <c r="F13" s="14"/>
      <c r="G13" s="121">
        <v>37</v>
      </c>
      <c r="H13" s="7">
        <f t="shared" si="0"/>
        <v>6</v>
      </c>
      <c r="I13" s="122">
        <v>31</v>
      </c>
      <c r="J13" s="7">
        <f t="shared" si="1"/>
        <v>11</v>
      </c>
      <c r="K13" s="122">
        <v>20</v>
      </c>
      <c r="M13" s="124">
        <v>7</v>
      </c>
      <c r="N13" s="124">
        <v>14</v>
      </c>
      <c r="O13" s="124">
        <v>5</v>
      </c>
      <c r="P13" s="124">
        <v>6</v>
      </c>
      <c r="Q13" s="124" t="s">
        <v>169</v>
      </c>
      <c r="R13" s="124">
        <v>5</v>
      </c>
    </row>
    <row r="14" spans="1:18" ht="14.1" customHeight="1" x14ac:dyDescent="0.15">
      <c r="A14" s="13">
        <v>17</v>
      </c>
      <c r="B14" s="13" t="s">
        <v>34</v>
      </c>
      <c r="C14" s="13"/>
      <c r="D14" s="13"/>
      <c r="E14" s="13"/>
      <c r="F14" s="14"/>
      <c r="G14" s="121">
        <v>1</v>
      </c>
      <c r="H14" s="7">
        <f t="shared" si="0"/>
        <v>1</v>
      </c>
      <c r="I14" s="125">
        <v>0</v>
      </c>
      <c r="J14" s="7">
        <f t="shared" si="1"/>
        <v>0</v>
      </c>
      <c r="K14" s="123">
        <v>0</v>
      </c>
      <c r="M14" s="124" t="s">
        <v>169</v>
      </c>
      <c r="N14" s="124" t="s">
        <v>169</v>
      </c>
      <c r="O14" s="124" t="s">
        <v>169</v>
      </c>
      <c r="P14" s="124" t="s">
        <v>169</v>
      </c>
      <c r="Q14" s="124" t="s">
        <v>169</v>
      </c>
      <c r="R14" s="124">
        <v>1</v>
      </c>
    </row>
    <row r="15" spans="1:18" ht="14.1" customHeight="1" x14ac:dyDescent="0.15">
      <c r="A15" s="13">
        <v>18</v>
      </c>
      <c r="B15" s="13" t="s">
        <v>35</v>
      </c>
      <c r="C15" s="13"/>
      <c r="D15" s="13"/>
      <c r="E15" s="13"/>
      <c r="F15" s="14"/>
      <c r="G15" s="121">
        <v>25</v>
      </c>
      <c r="H15" s="7">
        <f t="shared" si="0"/>
        <v>5</v>
      </c>
      <c r="I15" s="122">
        <v>20</v>
      </c>
      <c r="J15" s="7">
        <f t="shared" si="1"/>
        <v>11</v>
      </c>
      <c r="K15" s="123">
        <v>9</v>
      </c>
      <c r="M15" s="124">
        <v>9</v>
      </c>
      <c r="N15" s="124">
        <v>9</v>
      </c>
      <c r="O15" s="124">
        <v>1</v>
      </c>
      <c r="P15" s="210">
        <v>3</v>
      </c>
      <c r="Q15" s="124" t="s">
        <v>169</v>
      </c>
      <c r="R15" s="124">
        <v>3</v>
      </c>
    </row>
    <row r="16" spans="1:18" ht="14.1" customHeight="1" x14ac:dyDescent="0.15">
      <c r="A16" s="13">
        <v>19</v>
      </c>
      <c r="B16" s="13" t="s">
        <v>36</v>
      </c>
      <c r="C16" s="13"/>
      <c r="D16" s="13"/>
      <c r="E16" s="13"/>
      <c r="F16" s="14"/>
      <c r="G16" s="121">
        <v>4</v>
      </c>
      <c r="H16" s="7">
        <f t="shared" si="0"/>
        <v>2</v>
      </c>
      <c r="I16" s="122">
        <v>2</v>
      </c>
      <c r="J16" s="88">
        <f t="shared" si="1"/>
        <v>2</v>
      </c>
      <c r="K16" s="124">
        <v>0</v>
      </c>
      <c r="M16" s="124">
        <v>1</v>
      </c>
      <c r="N16" s="124">
        <v>1</v>
      </c>
      <c r="O16" s="124" t="s">
        <v>169</v>
      </c>
      <c r="P16" s="124" t="s">
        <v>169</v>
      </c>
      <c r="Q16" s="124" t="s">
        <v>169</v>
      </c>
      <c r="R16" s="124">
        <v>2</v>
      </c>
    </row>
    <row r="17" spans="1:18" ht="14.1" customHeight="1" x14ac:dyDescent="0.15">
      <c r="A17" s="13">
        <v>20</v>
      </c>
      <c r="B17" s="13" t="s">
        <v>37</v>
      </c>
      <c r="C17" s="13"/>
      <c r="D17" s="13"/>
      <c r="E17" s="13"/>
      <c r="F17" s="14"/>
      <c r="G17" s="121">
        <v>1</v>
      </c>
      <c r="H17" s="7">
        <f t="shared" si="0"/>
        <v>0</v>
      </c>
      <c r="I17" s="122">
        <v>1</v>
      </c>
      <c r="J17" s="7">
        <f t="shared" si="1"/>
        <v>1</v>
      </c>
      <c r="K17" s="124">
        <v>0</v>
      </c>
      <c r="M17" s="124" t="s">
        <v>169</v>
      </c>
      <c r="N17" s="124" t="s">
        <v>169</v>
      </c>
      <c r="O17" s="124" t="s">
        <v>169</v>
      </c>
      <c r="P17" s="124" t="s">
        <v>169</v>
      </c>
      <c r="Q17" s="124">
        <v>1</v>
      </c>
      <c r="R17" s="124" t="s">
        <v>169</v>
      </c>
    </row>
    <row r="18" spans="1:18" ht="14.1" customHeight="1" x14ac:dyDescent="0.15">
      <c r="A18" s="13">
        <v>21</v>
      </c>
      <c r="B18" s="13" t="s">
        <v>38</v>
      </c>
      <c r="C18" s="13"/>
      <c r="D18" s="13"/>
      <c r="E18" s="13"/>
      <c r="F18" s="14"/>
      <c r="G18" s="121">
        <v>28</v>
      </c>
      <c r="H18" s="7">
        <f t="shared" si="0"/>
        <v>6</v>
      </c>
      <c r="I18" s="122">
        <v>22</v>
      </c>
      <c r="J18" s="7">
        <f t="shared" si="1"/>
        <v>14</v>
      </c>
      <c r="K18" s="122">
        <v>8</v>
      </c>
      <c r="M18" s="124">
        <v>14</v>
      </c>
      <c r="N18" s="210">
        <v>4</v>
      </c>
      <c r="O18" s="124">
        <v>7</v>
      </c>
      <c r="P18" s="124">
        <v>1</v>
      </c>
      <c r="Q18" s="124">
        <v>1</v>
      </c>
      <c r="R18" s="124">
        <v>1</v>
      </c>
    </row>
    <row r="19" spans="1:18" ht="14.1" customHeight="1" x14ac:dyDescent="0.15">
      <c r="A19" s="13">
        <v>22</v>
      </c>
      <c r="B19" s="13" t="s">
        <v>39</v>
      </c>
      <c r="C19" s="13"/>
      <c r="D19" s="13"/>
      <c r="E19" s="13"/>
      <c r="F19" s="14"/>
      <c r="G19" s="121">
        <v>50</v>
      </c>
      <c r="H19" s="7">
        <f t="shared" si="0"/>
        <v>18</v>
      </c>
      <c r="I19" s="122">
        <v>32</v>
      </c>
      <c r="J19" s="7">
        <f t="shared" si="1"/>
        <v>9</v>
      </c>
      <c r="K19" s="122">
        <v>23</v>
      </c>
      <c r="M19" s="124">
        <v>17</v>
      </c>
      <c r="N19" s="124">
        <v>15</v>
      </c>
      <c r="O19" s="124">
        <v>13</v>
      </c>
      <c r="P19" s="210">
        <v>1</v>
      </c>
      <c r="Q19" s="124">
        <v>2</v>
      </c>
      <c r="R19" s="124">
        <v>2</v>
      </c>
    </row>
    <row r="20" spans="1:18" ht="14.1" customHeight="1" x14ac:dyDescent="0.15">
      <c r="A20" s="13">
        <v>23</v>
      </c>
      <c r="B20" s="13" t="s">
        <v>40</v>
      </c>
      <c r="C20" s="13"/>
      <c r="D20" s="13"/>
      <c r="E20" s="13"/>
      <c r="F20" s="14"/>
      <c r="G20" s="121">
        <v>23</v>
      </c>
      <c r="H20" s="7">
        <f t="shared" si="0"/>
        <v>6</v>
      </c>
      <c r="I20" s="122">
        <v>17</v>
      </c>
      <c r="J20" s="7">
        <f t="shared" si="1"/>
        <v>10</v>
      </c>
      <c r="K20" s="122">
        <v>7</v>
      </c>
      <c r="M20" s="124">
        <v>4</v>
      </c>
      <c r="N20" s="124">
        <v>10</v>
      </c>
      <c r="O20" s="124">
        <v>3</v>
      </c>
      <c r="P20" s="124">
        <v>1</v>
      </c>
      <c r="Q20" s="124">
        <v>1</v>
      </c>
      <c r="R20" s="124">
        <v>4</v>
      </c>
    </row>
    <row r="21" spans="1:18" ht="14.1" customHeight="1" x14ac:dyDescent="0.15">
      <c r="A21" s="13">
        <v>24</v>
      </c>
      <c r="B21" s="13" t="s">
        <v>41</v>
      </c>
      <c r="C21" s="13"/>
      <c r="D21" s="13"/>
      <c r="E21" s="13"/>
      <c r="F21" s="14"/>
      <c r="G21" s="121">
        <v>146</v>
      </c>
      <c r="H21" s="7">
        <f t="shared" si="0"/>
        <v>45</v>
      </c>
      <c r="I21" s="122">
        <v>101</v>
      </c>
      <c r="J21" s="7">
        <f t="shared" si="1"/>
        <v>72</v>
      </c>
      <c r="K21" s="122">
        <v>29</v>
      </c>
      <c r="M21" s="124">
        <v>28</v>
      </c>
      <c r="N21" s="124">
        <v>56</v>
      </c>
      <c r="O21" s="124">
        <v>25</v>
      </c>
      <c r="P21" s="210">
        <v>9</v>
      </c>
      <c r="Q21" s="124">
        <v>1</v>
      </c>
      <c r="R21" s="124">
        <v>27</v>
      </c>
    </row>
    <row r="22" spans="1:18" ht="14.1" customHeight="1" x14ac:dyDescent="0.15">
      <c r="A22" s="13">
        <v>25</v>
      </c>
      <c r="B22" s="13" t="s">
        <v>42</v>
      </c>
      <c r="C22" s="13"/>
      <c r="D22" s="13"/>
      <c r="E22" s="13"/>
      <c r="F22" s="14"/>
      <c r="G22" s="121">
        <v>51</v>
      </c>
      <c r="H22" s="7">
        <f t="shared" si="0"/>
        <v>19</v>
      </c>
      <c r="I22" s="122">
        <v>32</v>
      </c>
      <c r="J22" s="7">
        <f t="shared" si="1"/>
        <v>22</v>
      </c>
      <c r="K22" s="122">
        <v>10</v>
      </c>
      <c r="M22" s="124">
        <v>9</v>
      </c>
      <c r="N22" s="124">
        <v>24</v>
      </c>
      <c r="O22" s="210">
        <v>7</v>
      </c>
      <c r="P22" s="124">
        <v>1</v>
      </c>
      <c r="Q22" s="124" t="s">
        <v>169</v>
      </c>
      <c r="R22" s="124">
        <v>10</v>
      </c>
    </row>
    <row r="23" spans="1:18" ht="14.1" customHeight="1" x14ac:dyDescent="0.15">
      <c r="A23" s="13">
        <v>26</v>
      </c>
      <c r="B23" s="13" t="s">
        <v>43</v>
      </c>
      <c r="C23" s="13"/>
      <c r="D23" s="13"/>
      <c r="E23" s="13"/>
      <c r="F23" s="14"/>
      <c r="G23" s="121">
        <v>90</v>
      </c>
      <c r="H23" s="7">
        <f t="shared" si="0"/>
        <v>28</v>
      </c>
      <c r="I23" s="122">
        <v>62</v>
      </c>
      <c r="J23" s="7">
        <f t="shared" si="1"/>
        <v>42</v>
      </c>
      <c r="K23" s="122">
        <v>20</v>
      </c>
      <c r="M23" s="124">
        <v>12</v>
      </c>
      <c r="N23" s="124">
        <v>50</v>
      </c>
      <c r="O23" s="124">
        <v>4</v>
      </c>
      <c r="P23" s="124">
        <v>4</v>
      </c>
      <c r="Q23" s="124">
        <v>5</v>
      </c>
      <c r="R23" s="124">
        <v>15</v>
      </c>
    </row>
    <row r="24" spans="1:18" ht="14.1" customHeight="1" x14ac:dyDescent="0.15">
      <c r="A24" s="13">
        <v>27</v>
      </c>
      <c r="B24" s="13" t="s">
        <v>44</v>
      </c>
      <c r="C24" s="13"/>
      <c r="D24" s="13"/>
      <c r="E24" s="13"/>
      <c r="F24" s="14"/>
      <c r="G24" s="121">
        <v>11</v>
      </c>
      <c r="H24" s="7">
        <f t="shared" si="0"/>
        <v>-2</v>
      </c>
      <c r="I24" s="122">
        <v>13</v>
      </c>
      <c r="J24" s="7">
        <f t="shared" si="1"/>
        <v>6</v>
      </c>
      <c r="K24" s="122">
        <v>7</v>
      </c>
      <c r="M24" s="124">
        <v>4</v>
      </c>
      <c r="N24" s="124">
        <v>4</v>
      </c>
      <c r="O24" s="124" t="s">
        <v>169</v>
      </c>
      <c r="P24" s="124">
        <v>2</v>
      </c>
      <c r="Q24" s="124" t="s">
        <v>169</v>
      </c>
      <c r="R24" s="124">
        <v>1</v>
      </c>
    </row>
    <row r="25" spans="1:18" ht="14.1" customHeight="1" x14ac:dyDescent="0.15">
      <c r="A25" s="13">
        <v>28</v>
      </c>
      <c r="B25" s="13" t="s">
        <v>45</v>
      </c>
      <c r="C25" s="13"/>
      <c r="D25" s="13"/>
      <c r="E25" s="13"/>
      <c r="F25" s="14"/>
      <c r="G25" s="121">
        <v>12</v>
      </c>
      <c r="H25" s="7">
        <f t="shared" si="0"/>
        <v>1</v>
      </c>
      <c r="I25" s="135">
        <v>11</v>
      </c>
      <c r="J25" s="7">
        <f t="shared" si="1"/>
        <v>2</v>
      </c>
      <c r="K25" s="135">
        <v>9</v>
      </c>
      <c r="M25" s="124">
        <v>2</v>
      </c>
      <c r="N25" s="124">
        <v>5</v>
      </c>
      <c r="O25" s="124">
        <v>1</v>
      </c>
      <c r="P25" s="124" t="s">
        <v>169</v>
      </c>
      <c r="Q25" s="124">
        <v>1</v>
      </c>
      <c r="R25" s="124">
        <v>3</v>
      </c>
    </row>
    <row r="26" spans="1:18" ht="14.1" customHeight="1" x14ac:dyDescent="0.15">
      <c r="A26" s="13">
        <v>29</v>
      </c>
      <c r="B26" s="13" t="s">
        <v>46</v>
      </c>
      <c r="C26" s="13"/>
      <c r="D26" s="13"/>
      <c r="E26" s="13"/>
      <c r="F26" s="14"/>
      <c r="G26" s="121">
        <v>42</v>
      </c>
      <c r="H26" s="7">
        <f t="shared" si="0"/>
        <v>14</v>
      </c>
      <c r="I26" s="122">
        <v>28</v>
      </c>
      <c r="J26" s="7">
        <f t="shared" si="1"/>
        <v>18</v>
      </c>
      <c r="K26" s="122">
        <v>10</v>
      </c>
      <c r="M26" s="124">
        <v>8</v>
      </c>
      <c r="N26" s="124">
        <v>18</v>
      </c>
      <c r="O26" s="124">
        <v>3</v>
      </c>
      <c r="P26" s="124">
        <v>5</v>
      </c>
      <c r="Q26" s="124">
        <v>1</v>
      </c>
      <c r="R26" s="124">
        <v>7</v>
      </c>
    </row>
    <row r="27" spans="1:18" ht="14.1" customHeight="1" x14ac:dyDescent="0.15">
      <c r="A27" s="13">
        <v>30</v>
      </c>
      <c r="B27" s="13" t="s">
        <v>47</v>
      </c>
      <c r="C27" s="13"/>
      <c r="D27" s="13"/>
      <c r="E27" s="13"/>
      <c r="F27" s="14"/>
      <c r="G27" s="121">
        <v>5</v>
      </c>
      <c r="H27" s="7">
        <f t="shared" si="0"/>
        <v>2</v>
      </c>
      <c r="I27" s="122">
        <v>3</v>
      </c>
      <c r="J27" s="7">
        <f t="shared" si="1"/>
        <v>0</v>
      </c>
      <c r="K27" s="122">
        <v>3</v>
      </c>
      <c r="M27" s="124" t="s">
        <v>169</v>
      </c>
      <c r="N27" s="124">
        <v>2</v>
      </c>
      <c r="O27" s="124" t="s">
        <v>169</v>
      </c>
      <c r="P27" s="124">
        <v>1</v>
      </c>
      <c r="Q27" s="124">
        <v>1</v>
      </c>
      <c r="R27" s="124">
        <v>2</v>
      </c>
    </row>
    <row r="28" spans="1:18" ht="14.1" customHeight="1" x14ac:dyDescent="0.15">
      <c r="A28" s="13">
        <v>31</v>
      </c>
      <c r="B28" s="13" t="s">
        <v>48</v>
      </c>
      <c r="C28" s="13"/>
      <c r="D28" s="13"/>
      <c r="E28" s="13"/>
      <c r="F28" s="14"/>
      <c r="G28" s="121">
        <v>29</v>
      </c>
      <c r="H28" s="7">
        <f t="shared" si="0"/>
        <v>3</v>
      </c>
      <c r="I28" s="122">
        <v>26</v>
      </c>
      <c r="J28" s="7">
        <f t="shared" si="1"/>
        <v>14</v>
      </c>
      <c r="K28" s="122">
        <v>12</v>
      </c>
      <c r="M28" s="124">
        <v>4</v>
      </c>
      <c r="N28" s="124">
        <v>15</v>
      </c>
      <c r="O28" s="124">
        <v>2</v>
      </c>
      <c r="P28" s="124">
        <v>2</v>
      </c>
      <c r="Q28" s="124" t="s">
        <v>169</v>
      </c>
      <c r="R28" s="124">
        <v>6</v>
      </c>
    </row>
    <row r="29" spans="1:18" ht="14.1" customHeight="1" thickBot="1" x14ac:dyDescent="0.2">
      <c r="A29" s="3">
        <v>32</v>
      </c>
      <c r="B29" s="3" t="s">
        <v>49</v>
      </c>
      <c r="C29" s="3"/>
      <c r="D29" s="3"/>
      <c r="E29" s="3"/>
      <c r="F29" s="9"/>
      <c r="G29" s="133">
        <v>12</v>
      </c>
      <c r="H29" s="129">
        <f t="shared" si="0"/>
        <v>5</v>
      </c>
      <c r="I29" s="134">
        <v>7</v>
      </c>
      <c r="J29" s="129">
        <f t="shared" si="1"/>
        <v>6</v>
      </c>
      <c r="K29" s="130">
        <v>1</v>
      </c>
      <c r="L29" s="4"/>
      <c r="M29" s="211">
        <v>3</v>
      </c>
      <c r="N29" s="211">
        <v>4</v>
      </c>
      <c r="O29" s="132">
        <v>2</v>
      </c>
      <c r="P29" s="132">
        <v>2</v>
      </c>
      <c r="Q29" s="132" t="s">
        <v>169</v>
      </c>
      <c r="R29" s="132" t="s">
        <v>169</v>
      </c>
    </row>
    <row r="30" spans="1:18" ht="14.25" thickTop="1" x14ac:dyDescent="0.15">
      <c r="A30" s="89"/>
      <c r="B30" s="90"/>
      <c r="C30" s="89">
        <v>4</v>
      </c>
      <c r="D30" s="89" t="s">
        <v>50</v>
      </c>
      <c r="E30" s="89">
        <v>9</v>
      </c>
      <c r="F30" s="91" t="s">
        <v>51</v>
      </c>
      <c r="G30" s="128">
        <v>235</v>
      </c>
      <c r="H30" s="99">
        <f t="shared" si="0"/>
        <v>235</v>
      </c>
      <c r="I30" s="99"/>
      <c r="J30" s="99">
        <f t="shared" si="1"/>
        <v>0</v>
      </c>
      <c r="K30" s="99"/>
      <c r="L30" s="4"/>
      <c r="M30" s="131">
        <v>40</v>
      </c>
      <c r="N30" s="131">
        <v>97</v>
      </c>
      <c r="O30" s="131">
        <v>19</v>
      </c>
      <c r="P30" s="131">
        <v>15</v>
      </c>
      <c r="Q30" s="209">
        <v>8</v>
      </c>
      <c r="R30" s="131">
        <v>37</v>
      </c>
    </row>
    <row r="31" spans="1:18" x14ac:dyDescent="0.15">
      <c r="A31" s="13"/>
      <c r="B31" s="52" t="s">
        <v>52</v>
      </c>
      <c r="C31" s="13">
        <v>10</v>
      </c>
      <c r="D31" s="13" t="s">
        <v>50</v>
      </c>
      <c r="E31" s="13">
        <v>19</v>
      </c>
      <c r="F31" s="14" t="s">
        <v>51</v>
      </c>
      <c r="G31" s="121">
        <v>190</v>
      </c>
      <c r="H31" s="7">
        <f t="shared" si="0"/>
        <v>0</v>
      </c>
      <c r="I31" s="122">
        <v>190</v>
      </c>
      <c r="J31" s="7">
        <f t="shared" si="1"/>
        <v>190</v>
      </c>
      <c r="K31" s="7"/>
      <c r="M31" s="123">
        <v>28</v>
      </c>
      <c r="N31" s="123">
        <v>58</v>
      </c>
      <c r="O31" s="123">
        <v>23</v>
      </c>
      <c r="P31" s="123">
        <v>10</v>
      </c>
      <c r="Q31" s="124">
        <v>7</v>
      </c>
      <c r="R31" s="123">
        <v>28</v>
      </c>
    </row>
    <row r="32" spans="1:18" x14ac:dyDescent="0.15">
      <c r="A32" s="13"/>
      <c r="B32" s="52" t="s">
        <v>53</v>
      </c>
      <c r="C32" s="13">
        <v>20</v>
      </c>
      <c r="D32" s="13" t="s">
        <v>50</v>
      </c>
      <c r="E32" s="13">
        <v>29</v>
      </c>
      <c r="F32" s="14" t="s">
        <v>51</v>
      </c>
      <c r="G32" s="121">
        <v>85</v>
      </c>
      <c r="H32" s="7">
        <f t="shared" si="0"/>
        <v>0</v>
      </c>
      <c r="I32" s="122">
        <v>85</v>
      </c>
      <c r="J32" s="7">
        <f t="shared" si="1"/>
        <v>85</v>
      </c>
      <c r="K32" s="7"/>
      <c r="M32" s="123">
        <v>22</v>
      </c>
      <c r="N32" s="123">
        <v>31</v>
      </c>
      <c r="O32" s="123">
        <v>9</v>
      </c>
      <c r="P32" s="123">
        <v>8</v>
      </c>
      <c r="Q32" s="124">
        <v>2</v>
      </c>
      <c r="R32" s="123">
        <v>17</v>
      </c>
    </row>
    <row r="33" spans="1:18" x14ac:dyDescent="0.15">
      <c r="A33" s="13"/>
      <c r="B33" s="52" t="s">
        <v>54</v>
      </c>
      <c r="C33" s="13">
        <v>30</v>
      </c>
      <c r="D33" s="13" t="s">
        <v>50</v>
      </c>
      <c r="E33" s="13">
        <v>49</v>
      </c>
      <c r="F33" s="14" t="s">
        <v>51</v>
      </c>
      <c r="G33" s="121">
        <v>66</v>
      </c>
      <c r="H33" s="7">
        <f t="shared" si="0"/>
        <v>0</v>
      </c>
      <c r="I33" s="122">
        <v>66</v>
      </c>
      <c r="J33" s="7">
        <f t="shared" si="1"/>
        <v>0</v>
      </c>
      <c r="K33" s="122">
        <v>66</v>
      </c>
      <c r="M33" s="123">
        <v>20</v>
      </c>
      <c r="N33" s="123">
        <v>27</v>
      </c>
      <c r="O33" s="123">
        <v>11</v>
      </c>
      <c r="P33" s="123">
        <v>7</v>
      </c>
      <c r="Q33" s="124" t="s">
        <v>169</v>
      </c>
      <c r="R33" s="135">
        <v>6</v>
      </c>
    </row>
    <row r="34" spans="1:18" x14ac:dyDescent="0.15">
      <c r="A34" s="13"/>
      <c r="B34" s="52" t="s">
        <v>55</v>
      </c>
      <c r="C34" s="13">
        <v>50</v>
      </c>
      <c r="D34" s="13" t="s">
        <v>50</v>
      </c>
      <c r="E34" s="13">
        <v>99</v>
      </c>
      <c r="F34" s="14" t="s">
        <v>51</v>
      </c>
      <c r="G34" s="121">
        <v>62</v>
      </c>
      <c r="H34" s="7">
        <f t="shared" si="0"/>
        <v>0</v>
      </c>
      <c r="I34" s="122">
        <v>62</v>
      </c>
      <c r="J34" s="7">
        <f t="shared" si="1"/>
        <v>0</v>
      </c>
      <c r="K34" s="122">
        <v>62</v>
      </c>
      <c r="M34" s="123">
        <v>16</v>
      </c>
      <c r="N34" s="123">
        <v>26</v>
      </c>
      <c r="O34" s="123">
        <v>8</v>
      </c>
      <c r="P34" s="123">
        <v>6</v>
      </c>
      <c r="Q34" s="124">
        <v>2</v>
      </c>
      <c r="R34" s="135">
        <v>2</v>
      </c>
    </row>
    <row r="35" spans="1:18" x14ac:dyDescent="0.15">
      <c r="A35" s="13"/>
      <c r="B35" s="52" t="s">
        <v>56</v>
      </c>
      <c r="C35" s="13">
        <v>100</v>
      </c>
      <c r="D35" s="13" t="s">
        <v>50</v>
      </c>
      <c r="E35" s="13">
        <v>299</v>
      </c>
      <c r="F35" s="14" t="s">
        <v>51</v>
      </c>
      <c r="G35" s="121">
        <v>47</v>
      </c>
      <c r="H35" s="7">
        <f t="shared" si="0"/>
        <v>0</v>
      </c>
      <c r="I35" s="122">
        <v>47</v>
      </c>
      <c r="J35" s="7">
        <f t="shared" si="1"/>
        <v>0</v>
      </c>
      <c r="K35" s="122">
        <v>47</v>
      </c>
      <c r="M35" s="135">
        <v>10</v>
      </c>
      <c r="N35" s="123">
        <v>20</v>
      </c>
      <c r="O35" s="123">
        <v>10</v>
      </c>
      <c r="P35" s="123">
        <v>4</v>
      </c>
      <c r="Q35" s="124" t="s">
        <v>169</v>
      </c>
      <c r="R35" s="135">
        <v>5</v>
      </c>
    </row>
    <row r="36" spans="1:18" x14ac:dyDescent="0.15">
      <c r="A36" s="13"/>
      <c r="B36" s="52"/>
      <c r="C36" s="13">
        <v>300</v>
      </c>
      <c r="D36" s="13" t="s">
        <v>50</v>
      </c>
      <c r="E36" s="13">
        <v>499</v>
      </c>
      <c r="F36" s="14" t="s">
        <v>51</v>
      </c>
      <c r="G36" s="121">
        <v>7</v>
      </c>
      <c r="H36" s="7">
        <f t="shared" si="0"/>
        <v>0</v>
      </c>
      <c r="I36" s="122">
        <v>7</v>
      </c>
      <c r="J36" s="7">
        <f t="shared" si="1"/>
        <v>0</v>
      </c>
      <c r="K36" s="122">
        <v>7</v>
      </c>
      <c r="M36" s="124" t="s">
        <v>169</v>
      </c>
      <c r="N36" s="135">
        <v>1</v>
      </c>
      <c r="O36" s="123">
        <v>2</v>
      </c>
      <c r="P36" s="124" t="s">
        <v>169</v>
      </c>
      <c r="Q36" s="124" t="s">
        <v>169</v>
      </c>
      <c r="R36" s="123">
        <v>2</v>
      </c>
    </row>
    <row r="37" spans="1:18" x14ac:dyDescent="0.15">
      <c r="A37" s="13"/>
      <c r="B37" s="52"/>
      <c r="C37" s="13">
        <v>500</v>
      </c>
      <c r="D37" s="13" t="s">
        <v>57</v>
      </c>
      <c r="E37" s="13"/>
      <c r="F37" s="14"/>
      <c r="G37" s="121">
        <v>9</v>
      </c>
      <c r="H37" s="7">
        <f t="shared" si="0"/>
        <v>0</v>
      </c>
      <c r="I37" s="122">
        <v>9</v>
      </c>
      <c r="J37" s="7">
        <f t="shared" si="1"/>
        <v>0</v>
      </c>
      <c r="K37" s="122">
        <v>9</v>
      </c>
      <c r="M37" s="135">
        <v>3</v>
      </c>
      <c r="N37" s="123">
        <v>1</v>
      </c>
      <c r="O37" s="124">
        <v>1</v>
      </c>
      <c r="P37" s="124" t="s">
        <v>169</v>
      </c>
      <c r="Q37" s="124" t="s">
        <v>169</v>
      </c>
      <c r="R37" s="123">
        <v>5</v>
      </c>
    </row>
    <row r="38" spans="1:18" ht="6.75" customHeight="1" x14ac:dyDescent="0.15">
      <c r="A38" s="13"/>
      <c r="B38" s="13"/>
      <c r="C38" s="13"/>
      <c r="D38" s="13"/>
      <c r="E38" s="13"/>
      <c r="F38" s="14"/>
      <c r="G38" s="7"/>
      <c r="H38" s="7"/>
      <c r="I38" s="7"/>
      <c r="J38" s="7"/>
      <c r="K38" s="7"/>
    </row>
    <row r="39" spans="1:18" x14ac:dyDescent="0.15">
      <c r="A39" s="16" t="s">
        <v>163</v>
      </c>
      <c r="B39" s="52" t="s">
        <v>52</v>
      </c>
      <c r="C39" s="13">
        <v>4</v>
      </c>
      <c r="D39" s="13" t="s">
        <v>50</v>
      </c>
      <c r="E39" s="13">
        <v>20</v>
      </c>
      <c r="F39" s="14" t="s">
        <v>51</v>
      </c>
      <c r="G39" s="126">
        <v>430</v>
      </c>
      <c r="H39" s="7">
        <f>G39-I39</f>
        <v>430</v>
      </c>
      <c r="I39" s="7"/>
      <c r="J39" s="7">
        <f>+I39-K39</f>
        <v>0</v>
      </c>
      <c r="K39" s="7"/>
    </row>
    <row r="40" spans="1:18" x14ac:dyDescent="0.15">
      <c r="A40" s="16"/>
      <c r="B40" s="52" t="s">
        <v>53</v>
      </c>
      <c r="C40" s="13">
        <v>21</v>
      </c>
      <c r="D40" s="13" t="s">
        <v>50</v>
      </c>
      <c r="E40" s="13">
        <v>50</v>
      </c>
      <c r="F40" s="14" t="s">
        <v>51</v>
      </c>
      <c r="G40" s="126">
        <v>146</v>
      </c>
      <c r="H40" s="7">
        <f>G40-I40</f>
        <v>146</v>
      </c>
      <c r="I40" s="7"/>
      <c r="J40" s="7">
        <f>+I40-K40</f>
        <v>0</v>
      </c>
      <c r="K40" s="7"/>
    </row>
    <row r="41" spans="1:18" x14ac:dyDescent="0.15">
      <c r="A41" s="16" t="s">
        <v>164</v>
      </c>
      <c r="B41" s="52" t="s">
        <v>54</v>
      </c>
      <c r="C41" s="13">
        <v>51</v>
      </c>
      <c r="D41" s="13" t="s">
        <v>50</v>
      </c>
      <c r="E41" s="13">
        <v>100</v>
      </c>
      <c r="F41" s="14" t="s">
        <v>51</v>
      </c>
      <c r="G41" s="126">
        <v>64</v>
      </c>
      <c r="H41" s="7">
        <f>G41-I41</f>
        <v>64</v>
      </c>
      <c r="I41" s="7"/>
      <c r="J41" s="7">
        <f>+I41-K41</f>
        <v>0</v>
      </c>
      <c r="K41" s="7"/>
    </row>
    <row r="42" spans="1:18" x14ac:dyDescent="0.15">
      <c r="A42" s="13"/>
      <c r="B42" s="52" t="s">
        <v>55</v>
      </c>
      <c r="C42" s="13">
        <v>101</v>
      </c>
      <c r="D42" s="13" t="s">
        <v>50</v>
      </c>
      <c r="E42" s="13">
        <v>300</v>
      </c>
      <c r="F42" s="14" t="s">
        <v>51</v>
      </c>
      <c r="G42" s="126">
        <v>45</v>
      </c>
      <c r="H42" s="7">
        <f>G42-I42</f>
        <v>45</v>
      </c>
      <c r="I42" s="7"/>
      <c r="J42" s="7">
        <f>+I42-K42</f>
        <v>0</v>
      </c>
      <c r="K42" s="7"/>
    </row>
    <row r="43" spans="1:18" x14ac:dyDescent="0.15">
      <c r="A43" s="13"/>
      <c r="B43" s="52" t="s">
        <v>56</v>
      </c>
      <c r="C43" s="13">
        <v>300</v>
      </c>
      <c r="D43" s="13" t="s">
        <v>57</v>
      </c>
      <c r="E43" s="13"/>
      <c r="F43" s="14"/>
      <c r="G43" s="126">
        <v>16</v>
      </c>
      <c r="H43" s="7">
        <f>G43-I43</f>
        <v>16</v>
      </c>
      <c r="I43" s="7"/>
      <c r="J43" s="7">
        <f>+I43-K43</f>
        <v>0</v>
      </c>
      <c r="K43" s="7"/>
    </row>
  </sheetData>
  <mergeCells count="2">
    <mergeCell ref="G1:H1"/>
    <mergeCell ref="J1:K1"/>
  </mergeCells>
  <phoneticPr fontId="4"/>
  <conditionalFormatting sqref="G3 I3 K3">
    <cfRule type="cellIs" dxfId="2" priority="3" operator="lessThanOrEqual">
      <formula>2</formula>
    </cfRule>
  </conditionalFormatting>
  <conditionalFormatting sqref="G5:K43">
    <cfRule type="cellIs" dxfId="1" priority="2" operator="between">
      <formula>1</formula>
      <formula>2</formula>
    </cfRule>
  </conditionalFormatting>
  <conditionalFormatting sqref="M5:R37">
    <cfRule type="cellIs" dxfId="0" priority="1" operator="between">
      <formula>1</formula>
      <formula>2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X44"/>
  <sheetViews>
    <sheetView zoomScale="85" zoomScaleNormal="85" zoomScaleSheetLayoutView="85" workbookViewId="0">
      <pane xSplit="6" ySplit="5" topLeftCell="G18" activePane="bottomRight" state="frozen"/>
      <selection activeCell="C23" sqref="C23"/>
      <selection pane="topRight" activeCell="C23" sqref="C23"/>
      <selection pane="bottomLeft" activeCell="C23" sqref="C23"/>
      <selection pane="bottomRight" activeCell="Z11" sqref="Z11"/>
    </sheetView>
  </sheetViews>
  <sheetFormatPr defaultRowHeight="13.5" x14ac:dyDescent="0.15"/>
  <cols>
    <col min="1" max="1" width="4.625" style="142" customWidth="1"/>
    <col min="2" max="2" width="10.625" style="142" customWidth="1"/>
    <col min="3" max="3" width="5.125" style="142" customWidth="1"/>
    <col min="4" max="4" width="3.125" style="142" customWidth="1"/>
    <col min="5" max="5" width="5.125" style="142" customWidth="1"/>
    <col min="6" max="6" width="3.125" style="142" customWidth="1"/>
    <col min="7" max="9" width="8.625" style="143" customWidth="1"/>
    <col min="10" max="17" width="6.375" style="143" customWidth="1"/>
    <col min="18" max="18" width="9.125" style="143" customWidth="1"/>
    <col min="19" max="19" width="8.875" style="143" customWidth="1"/>
    <col min="20" max="20" width="7.625" style="143" customWidth="1"/>
    <col min="21" max="21" width="8.625" style="143" customWidth="1"/>
    <col min="22" max="22" width="8.25" style="143" customWidth="1"/>
    <col min="23" max="23" width="7.625" style="143" customWidth="1"/>
    <col min="24" max="24" width="5.5" style="77" customWidth="1"/>
    <col min="25" max="16384" width="9" style="142"/>
  </cols>
  <sheetData>
    <row r="1" spans="1:24" s="77" customFormat="1" ht="24.95" customHeight="1" x14ac:dyDescent="0.15">
      <c r="A1" s="77" t="s">
        <v>199</v>
      </c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</row>
    <row r="2" spans="1:24" ht="21" customHeight="1" x14ac:dyDescent="0.15">
      <c r="A2" s="377" t="s">
        <v>3</v>
      </c>
      <c r="B2" s="377"/>
      <c r="C2" s="377"/>
      <c r="D2" s="377"/>
      <c r="E2" s="377"/>
      <c r="F2" s="378"/>
      <c r="G2" s="383" t="s">
        <v>209</v>
      </c>
      <c r="H2" s="386" t="s">
        <v>241</v>
      </c>
      <c r="I2" s="387"/>
      <c r="J2" s="150"/>
      <c r="K2" s="151"/>
      <c r="L2" s="151"/>
      <c r="M2" s="151"/>
      <c r="N2" s="152" t="s">
        <v>6</v>
      </c>
      <c r="O2" s="151" t="s">
        <v>152</v>
      </c>
      <c r="P2" s="151"/>
      <c r="Q2" s="153"/>
      <c r="R2" s="150" t="s">
        <v>7</v>
      </c>
      <c r="S2" s="145"/>
      <c r="T2" s="145"/>
      <c r="U2" s="145"/>
      <c r="V2" s="145"/>
      <c r="W2" s="144"/>
      <c r="X2" s="196"/>
    </row>
    <row r="3" spans="1:24" ht="21" customHeight="1" x14ac:dyDescent="0.15">
      <c r="A3" s="379"/>
      <c r="B3" s="379"/>
      <c r="C3" s="379"/>
      <c r="D3" s="379"/>
      <c r="E3" s="379"/>
      <c r="F3" s="380"/>
      <c r="G3" s="384"/>
      <c r="H3" s="375" t="s">
        <v>8</v>
      </c>
      <c r="I3" s="375" t="s">
        <v>10</v>
      </c>
      <c r="J3" s="375" t="s">
        <v>11</v>
      </c>
      <c r="K3" s="373" t="s">
        <v>12</v>
      </c>
      <c r="L3" s="373" t="s">
        <v>13</v>
      </c>
      <c r="M3" s="373" t="s">
        <v>14</v>
      </c>
      <c r="N3" s="373" t="s">
        <v>15</v>
      </c>
      <c r="O3" s="373" t="s">
        <v>16</v>
      </c>
      <c r="P3" s="373" t="s">
        <v>17</v>
      </c>
      <c r="Q3" s="373" t="s">
        <v>18</v>
      </c>
      <c r="R3" s="191" t="s">
        <v>19</v>
      </c>
      <c r="S3" s="192"/>
      <c r="T3" s="193"/>
      <c r="U3" s="191" t="s">
        <v>20</v>
      </c>
      <c r="V3" s="192"/>
      <c r="W3" s="193"/>
      <c r="X3" s="17"/>
    </row>
    <row r="4" spans="1:24" ht="21" customHeight="1" x14ac:dyDescent="0.15">
      <c r="A4" s="381"/>
      <c r="B4" s="381"/>
      <c r="C4" s="381"/>
      <c r="D4" s="381"/>
      <c r="E4" s="381"/>
      <c r="F4" s="382"/>
      <c r="G4" s="385"/>
      <c r="H4" s="376"/>
      <c r="I4" s="376"/>
      <c r="J4" s="376"/>
      <c r="K4" s="374"/>
      <c r="L4" s="374"/>
      <c r="M4" s="374"/>
      <c r="N4" s="374"/>
      <c r="O4" s="374"/>
      <c r="P4" s="374"/>
      <c r="Q4" s="374"/>
      <c r="R4" s="194"/>
      <c r="S4" s="195" t="s">
        <v>23</v>
      </c>
      <c r="T4" s="195" t="s">
        <v>24</v>
      </c>
      <c r="U4" s="194"/>
      <c r="V4" s="195" t="s">
        <v>23</v>
      </c>
      <c r="W4" s="195" t="s">
        <v>24</v>
      </c>
      <c r="X4" s="17" t="s">
        <v>22</v>
      </c>
    </row>
    <row r="5" spans="1:24" ht="21" customHeight="1" x14ac:dyDescent="0.15">
      <c r="A5" s="154"/>
      <c r="B5" s="154" t="s">
        <v>25</v>
      </c>
      <c r="C5" s="154"/>
      <c r="D5" s="154"/>
      <c r="E5" s="154"/>
      <c r="F5" s="155"/>
      <c r="G5" s="212">
        <v>654</v>
      </c>
      <c r="H5" s="214">
        <v>653</v>
      </c>
      <c r="I5" s="214">
        <v>1</v>
      </c>
      <c r="J5" s="212">
        <v>216</v>
      </c>
      <c r="K5" s="212">
        <v>154</v>
      </c>
      <c r="L5" s="212">
        <v>89</v>
      </c>
      <c r="M5" s="212">
        <v>71</v>
      </c>
      <c r="N5" s="212">
        <v>60</v>
      </c>
      <c r="O5" s="212">
        <v>49</v>
      </c>
      <c r="P5" s="212">
        <v>5</v>
      </c>
      <c r="Q5" s="212">
        <v>10</v>
      </c>
      <c r="R5" s="214">
        <v>31951</v>
      </c>
      <c r="S5" s="214">
        <v>25428</v>
      </c>
      <c r="T5" s="214">
        <v>6523</v>
      </c>
      <c r="U5" s="214">
        <v>32591</v>
      </c>
      <c r="V5" s="214">
        <v>26012</v>
      </c>
      <c r="W5" s="214">
        <v>6579</v>
      </c>
      <c r="X5" s="18" t="s">
        <v>69</v>
      </c>
    </row>
    <row r="6" spans="1:24" ht="21" customHeight="1" x14ac:dyDescent="0.15">
      <c r="A6" s="154">
        <v>9</v>
      </c>
      <c r="B6" s="154" t="s">
        <v>26</v>
      </c>
      <c r="C6" s="154"/>
      <c r="D6" s="154"/>
      <c r="E6" s="154"/>
      <c r="F6" s="155"/>
      <c r="G6" s="215">
        <v>31</v>
      </c>
      <c r="H6" s="214">
        <v>31</v>
      </c>
      <c r="I6" s="221" t="s">
        <v>169</v>
      </c>
      <c r="J6" s="215">
        <v>9</v>
      </c>
      <c r="K6" s="215">
        <v>7</v>
      </c>
      <c r="L6" s="215">
        <v>5</v>
      </c>
      <c r="M6" s="215">
        <v>5</v>
      </c>
      <c r="N6" s="215">
        <v>1</v>
      </c>
      <c r="O6" s="215">
        <v>4</v>
      </c>
      <c r="P6" s="216" t="s">
        <v>169</v>
      </c>
      <c r="Q6" s="216" t="s">
        <v>169</v>
      </c>
      <c r="R6" s="217">
        <v>1123</v>
      </c>
      <c r="S6" s="217">
        <v>480</v>
      </c>
      <c r="T6" s="217">
        <v>643</v>
      </c>
      <c r="U6" s="217">
        <v>1123</v>
      </c>
      <c r="V6" s="217">
        <v>480</v>
      </c>
      <c r="W6" s="217">
        <v>643</v>
      </c>
      <c r="X6" s="19">
        <v>9</v>
      </c>
    </row>
    <row r="7" spans="1:24" ht="21" customHeight="1" x14ac:dyDescent="0.15">
      <c r="A7" s="154">
        <v>10</v>
      </c>
      <c r="B7" s="154" t="s">
        <v>27</v>
      </c>
      <c r="C7" s="154"/>
      <c r="D7" s="154"/>
      <c r="E7" s="154"/>
      <c r="F7" s="155"/>
      <c r="G7" s="215">
        <v>2</v>
      </c>
      <c r="H7" s="214">
        <v>2</v>
      </c>
      <c r="I7" s="221" t="s">
        <v>169</v>
      </c>
      <c r="J7" s="216">
        <v>1</v>
      </c>
      <c r="K7" s="215">
        <v>1</v>
      </c>
      <c r="L7" s="216">
        <v>0</v>
      </c>
      <c r="M7" s="216">
        <v>0</v>
      </c>
      <c r="N7" s="216">
        <v>0</v>
      </c>
      <c r="O7" s="216" t="s">
        <v>169</v>
      </c>
      <c r="P7" s="216" t="s">
        <v>169</v>
      </c>
      <c r="Q7" s="216" t="s">
        <v>169</v>
      </c>
      <c r="R7" s="217">
        <v>19</v>
      </c>
      <c r="S7" s="217">
        <v>13</v>
      </c>
      <c r="T7" s="217">
        <v>6</v>
      </c>
      <c r="U7" s="217">
        <v>19</v>
      </c>
      <c r="V7" s="217">
        <v>13</v>
      </c>
      <c r="W7" s="217">
        <v>6</v>
      </c>
      <c r="X7" s="19">
        <v>10</v>
      </c>
    </row>
    <row r="8" spans="1:24" ht="21" customHeight="1" x14ac:dyDescent="0.15">
      <c r="A8" s="154">
        <v>11</v>
      </c>
      <c r="B8" s="154" t="s">
        <v>28</v>
      </c>
      <c r="C8" s="154"/>
      <c r="D8" s="154"/>
      <c r="E8" s="154"/>
      <c r="F8" s="155"/>
      <c r="G8" s="215">
        <v>7</v>
      </c>
      <c r="H8" s="214">
        <v>7</v>
      </c>
      <c r="I8" s="221" t="s">
        <v>169</v>
      </c>
      <c r="J8" s="215">
        <v>4</v>
      </c>
      <c r="K8" s="216">
        <v>1</v>
      </c>
      <c r="L8" s="215">
        <v>2</v>
      </c>
      <c r="M8" s="215">
        <v>0</v>
      </c>
      <c r="N8" s="216">
        <v>0</v>
      </c>
      <c r="O8" s="216" t="s">
        <v>169</v>
      </c>
      <c r="P8" s="216" t="s">
        <v>169</v>
      </c>
      <c r="Q8" s="216" t="s">
        <v>169</v>
      </c>
      <c r="R8" s="217">
        <v>92</v>
      </c>
      <c r="S8" s="217">
        <v>24</v>
      </c>
      <c r="T8" s="217">
        <v>68</v>
      </c>
      <c r="U8" s="217">
        <v>92</v>
      </c>
      <c r="V8" s="217">
        <v>24</v>
      </c>
      <c r="W8" s="217">
        <v>68</v>
      </c>
      <c r="X8" s="19">
        <v>11</v>
      </c>
    </row>
    <row r="9" spans="1:24" ht="21" customHeight="1" x14ac:dyDescent="0.15">
      <c r="A9" s="154">
        <v>12</v>
      </c>
      <c r="B9" s="154" t="s">
        <v>29</v>
      </c>
      <c r="C9" s="154"/>
      <c r="D9" s="154"/>
      <c r="E9" s="154"/>
      <c r="F9" s="155"/>
      <c r="G9" s="215">
        <v>8</v>
      </c>
      <c r="H9" s="214">
        <v>8</v>
      </c>
      <c r="I9" s="221" t="s">
        <v>169</v>
      </c>
      <c r="J9" s="215">
        <v>4</v>
      </c>
      <c r="K9" s="215">
        <v>1</v>
      </c>
      <c r="L9" s="215">
        <v>2</v>
      </c>
      <c r="M9" s="216">
        <v>1</v>
      </c>
      <c r="N9" s="216">
        <v>0</v>
      </c>
      <c r="O9" s="216" t="s">
        <v>169</v>
      </c>
      <c r="P9" s="216" t="s">
        <v>169</v>
      </c>
      <c r="Q9" s="216" t="s">
        <v>169</v>
      </c>
      <c r="R9" s="217">
        <v>124</v>
      </c>
      <c r="S9" s="217">
        <v>101</v>
      </c>
      <c r="T9" s="217">
        <v>23</v>
      </c>
      <c r="U9" s="217">
        <v>124</v>
      </c>
      <c r="V9" s="217">
        <v>101</v>
      </c>
      <c r="W9" s="217">
        <v>23</v>
      </c>
      <c r="X9" s="19">
        <v>12</v>
      </c>
    </row>
    <row r="10" spans="1:24" ht="21" customHeight="1" x14ac:dyDescent="0.15">
      <c r="A10" s="154">
        <v>13</v>
      </c>
      <c r="B10" s="154" t="s">
        <v>30</v>
      </c>
      <c r="C10" s="154"/>
      <c r="D10" s="154"/>
      <c r="E10" s="154"/>
      <c r="F10" s="155"/>
      <c r="G10" s="215">
        <v>5</v>
      </c>
      <c r="H10" s="214">
        <v>5</v>
      </c>
      <c r="I10" s="221" t="s">
        <v>169</v>
      </c>
      <c r="J10" s="215">
        <v>4</v>
      </c>
      <c r="K10" s="216">
        <v>0</v>
      </c>
      <c r="L10" s="215">
        <v>0</v>
      </c>
      <c r="M10" s="216">
        <v>1</v>
      </c>
      <c r="N10" s="216">
        <v>0</v>
      </c>
      <c r="O10" s="216" t="s">
        <v>169</v>
      </c>
      <c r="P10" s="216" t="s">
        <v>169</v>
      </c>
      <c r="Q10" s="216" t="s">
        <v>169</v>
      </c>
      <c r="R10" s="217">
        <v>56</v>
      </c>
      <c r="S10" s="217">
        <v>47</v>
      </c>
      <c r="T10" s="217">
        <v>9</v>
      </c>
      <c r="U10" s="217">
        <v>56</v>
      </c>
      <c r="V10" s="217">
        <v>47</v>
      </c>
      <c r="W10" s="217">
        <v>9</v>
      </c>
      <c r="X10" s="19">
        <v>13</v>
      </c>
    </row>
    <row r="11" spans="1:24" ht="21" customHeight="1" x14ac:dyDescent="0.15">
      <c r="A11" s="154">
        <v>14</v>
      </c>
      <c r="B11" s="154" t="s">
        <v>31</v>
      </c>
      <c r="C11" s="154"/>
      <c r="D11" s="154"/>
      <c r="E11" s="154"/>
      <c r="F11" s="155"/>
      <c r="G11" s="215">
        <v>20</v>
      </c>
      <c r="H11" s="214">
        <v>20</v>
      </c>
      <c r="I11" s="221" t="s">
        <v>169</v>
      </c>
      <c r="J11" s="215">
        <v>5</v>
      </c>
      <c r="K11" s="215">
        <v>5</v>
      </c>
      <c r="L11" s="215">
        <v>5</v>
      </c>
      <c r="M11" s="215">
        <v>2</v>
      </c>
      <c r="N11" s="215">
        <v>1</v>
      </c>
      <c r="O11" s="215">
        <v>1</v>
      </c>
      <c r="P11" s="215">
        <v>1</v>
      </c>
      <c r="Q11" s="216" t="s">
        <v>169</v>
      </c>
      <c r="R11" s="217">
        <v>964</v>
      </c>
      <c r="S11" s="217">
        <v>773</v>
      </c>
      <c r="T11" s="217">
        <v>191</v>
      </c>
      <c r="U11" s="217">
        <v>982</v>
      </c>
      <c r="V11" s="217">
        <v>788</v>
      </c>
      <c r="W11" s="217">
        <v>194</v>
      </c>
      <c r="X11" s="19">
        <v>14</v>
      </c>
    </row>
    <row r="12" spans="1:24" ht="21" customHeight="1" x14ac:dyDescent="0.15">
      <c r="A12" s="154">
        <v>15</v>
      </c>
      <c r="B12" s="154" t="s">
        <v>32</v>
      </c>
      <c r="C12" s="154"/>
      <c r="D12" s="154"/>
      <c r="E12" s="154"/>
      <c r="F12" s="155"/>
      <c r="G12" s="215">
        <v>14</v>
      </c>
      <c r="H12" s="214">
        <v>14</v>
      </c>
      <c r="I12" s="221" t="s">
        <v>169</v>
      </c>
      <c r="J12" s="215">
        <v>3</v>
      </c>
      <c r="K12" s="215">
        <v>3</v>
      </c>
      <c r="L12" s="216">
        <v>2</v>
      </c>
      <c r="M12" s="215">
        <v>2</v>
      </c>
      <c r="N12" s="215">
        <v>2</v>
      </c>
      <c r="O12" s="215">
        <v>2</v>
      </c>
      <c r="P12" s="216" t="s">
        <v>169</v>
      </c>
      <c r="Q12" s="216" t="s">
        <v>169</v>
      </c>
      <c r="R12" s="217">
        <v>569</v>
      </c>
      <c r="S12" s="217">
        <v>395</v>
      </c>
      <c r="T12" s="217">
        <v>174</v>
      </c>
      <c r="U12" s="217">
        <v>569</v>
      </c>
      <c r="V12" s="217">
        <v>395</v>
      </c>
      <c r="W12" s="217">
        <v>174</v>
      </c>
      <c r="X12" s="19">
        <v>15</v>
      </c>
    </row>
    <row r="13" spans="1:24" ht="21" customHeight="1" x14ac:dyDescent="0.15">
      <c r="A13" s="154">
        <v>16</v>
      </c>
      <c r="B13" s="154" t="s">
        <v>33</v>
      </c>
      <c r="C13" s="154"/>
      <c r="D13" s="154"/>
      <c r="E13" s="154"/>
      <c r="F13" s="155"/>
      <c r="G13" s="215">
        <v>37</v>
      </c>
      <c r="H13" s="214">
        <v>37</v>
      </c>
      <c r="I13" s="221" t="s">
        <v>169</v>
      </c>
      <c r="J13" s="215">
        <v>8</v>
      </c>
      <c r="K13" s="215">
        <v>3</v>
      </c>
      <c r="L13" s="215">
        <v>3</v>
      </c>
      <c r="M13" s="215">
        <v>6</v>
      </c>
      <c r="N13" s="215">
        <v>8</v>
      </c>
      <c r="O13" s="215">
        <v>8</v>
      </c>
      <c r="P13" s="215">
        <v>1</v>
      </c>
      <c r="Q13" s="216" t="s">
        <v>169</v>
      </c>
      <c r="R13" s="217">
        <v>2662</v>
      </c>
      <c r="S13" s="217">
        <v>1935</v>
      </c>
      <c r="T13" s="217">
        <v>727</v>
      </c>
      <c r="U13" s="217">
        <v>2763</v>
      </c>
      <c r="V13" s="217">
        <v>2031</v>
      </c>
      <c r="W13" s="217">
        <v>732</v>
      </c>
      <c r="X13" s="19">
        <v>16</v>
      </c>
    </row>
    <row r="14" spans="1:24" ht="21" customHeight="1" x14ac:dyDescent="0.15">
      <c r="A14" s="154">
        <v>17</v>
      </c>
      <c r="B14" s="154" t="s">
        <v>34</v>
      </c>
      <c r="C14" s="154"/>
      <c r="D14" s="154"/>
      <c r="E14" s="154"/>
      <c r="F14" s="155"/>
      <c r="G14" s="215">
        <v>1</v>
      </c>
      <c r="H14" s="214">
        <v>1</v>
      </c>
      <c r="I14" s="221" t="s">
        <v>169</v>
      </c>
      <c r="J14" s="215">
        <v>0</v>
      </c>
      <c r="K14" s="216">
        <v>0</v>
      </c>
      <c r="L14" s="216">
        <v>1</v>
      </c>
      <c r="M14" s="216">
        <v>0</v>
      </c>
      <c r="N14" s="216">
        <v>0</v>
      </c>
      <c r="O14" s="216" t="s">
        <v>169</v>
      </c>
      <c r="P14" s="216" t="s">
        <v>169</v>
      </c>
      <c r="Q14" s="216" t="s">
        <v>169</v>
      </c>
      <c r="R14" s="217">
        <v>27</v>
      </c>
      <c r="S14" s="217">
        <v>21</v>
      </c>
      <c r="T14" s="217">
        <v>6</v>
      </c>
      <c r="U14" s="217">
        <v>27</v>
      </c>
      <c r="V14" s="217">
        <v>21</v>
      </c>
      <c r="W14" s="217">
        <v>6</v>
      </c>
      <c r="X14" s="19">
        <v>17</v>
      </c>
    </row>
    <row r="15" spans="1:24" ht="21" customHeight="1" x14ac:dyDescent="0.15">
      <c r="A15" s="154">
        <v>18</v>
      </c>
      <c r="B15" s="154" t="s">
        <v>35</v>
      </c>
      <c r="C15" s="154"/>
      <c r="D15" s="154"/>
      <c r="E15" s="154"/>
      <c r="F15" s="155"/>
      <c r="G15" s="215">
        <v>25</v>
      </c>
      <c r="H15" s="214">
        <v>25</v>
      </c>
      <c r="I15" s="221" t="s">
        <v>169</v>
      </c>
      <c r="J15" s="215">
        <v>9</v>
      </c>
      <c r="K15" s="215">
        <v>6</v>
      </c>
      <c r="L15" s="215">
        <v>4</v>
      </c>
      <c r="M15" s="215">
        <v>3</v>
      </c>
      <c r="N15" s="215">
        <v>1</v>
      </c>
      <c r="O15" s="215">
        <v>1</v>
      </c>
      <c r="P15" s="215">
        <v>1</v>
      </c>
      <c r="Q15" s="216" t="s">
        <v>169</v>
      </c>
      <c r="R15" s="217">
        <v>966</v>
      </c>
      <c r="S15" s="217">
        <v>725</v>
      </c>
      <c r="T15" s="217">
        <v>241</v>
      </c>
      <c r="U15" s="217">
        <v>968</v>
      </c>
      <c r="V15" s="217">
        <v>727</v>
      </c>
      <c r="W15" s="217">
        <v>241</v>
      </c>
      <c r="X15" s="19">
        <v>18</v>
      </c>
    </row>
    <row r="16" spans="1:24" ht="21" customHeight="1" x14ac:dyDescent="0.15">
      <c r="A16" s="154">
        <v>19</v>
      </c>
      <c r="B16" s="154" t="s">
        <v>36</v>
      </c>
      <c r="C16" s="154"/>
      <c r="D16" s="154"/>
      <c r="E16" s="154"/>
      <c r="F16" s="155"/>
      <c r="G16" s="215">
        <v>4</v>
      </c>
      <c r="H16" s="214">
        <v>4</v>
      </c>
      <c r="I16" s="221" t="s">
        <v>169</v>
      </c>
      <c r="J16" s="215">
        <v>2</v>
      </c>
      <c r="K16" s="215">
        <v>2</v>
      </c>
      <c r="L16" s="216">
        <v>0</v>
      </c>
      <c r="M16" s="216">
        <v>0</v>
      </c>
      <c r="N16" s="216">
        <v>0</v>
      </c>
      <c r="O16" s="216" t="s">
        <v>169</v>
      </c>
      <c r="P16" s="216" t="s">
        <v>169</v>
      </c>
      <c r="Q16" s="216" t="s">
        <v>169</v>
      </c>
      <c r="R16" s="217">
        <v>36</v>
      </c>
      <c r="S16" s="217">
        <v>26</v>
      </c>
      <c r="T16" s="217">
        <v>10</v>
      </c>
      <c r="U16" s="217">
        <v>36</v>
      </c>
      <c r="V16" s="217">
        <v>26</v>
      </c>
      <c r="W16" s="217">
        <v>10</v>
      </c>
      <c r="X16" s="19">
        <v>19</v>
      </c>
    </row>
    <row r="17" spans="1:24" ht="21" customHeight="1" x14ac:dyDescent="0.15">
      <c r="A17" s="154">
        <v>20</v>
      </c>
      <c r="B17" s="154" t="s">
        <v>37</v>
      </c>
      <c r="C17" s="154"/>
      <c r="D17" s="154"/>
      <c r="E17" s="154"/>
      <c r="F17" s="155"/>
      <c r="G17" s="215">
        <v>1</v>
      </c>
      <c r="H17" s="214">
        <v>1</v>
      </c>
      <c r="I17" s="221" t="s">
        <v>169</v>
      </c>
      <c r="J17" s="216">
        <v>0</v>
      </c>
      <c r="K17" s="215">
        <v>1</v>
      </c>
      <c r="L17" s="216">
        <v>0</v>
      </c>
      <c r="M17" s="216">
        <v>0</v>
      </c>
      <c r="N17" s="216">
        <v>0</v>
      </c>
      <c r="O17" s="216" t="s">
        <v>169</v>
      </c>
      <c r="P17" s="216" t="s">
        <v>169</v>
      </c>
      <c r="Q17" s="216" t="s">
        <v>169</v>
      </c>
      <c r="R17" s="217">
        <v>14</v>
      </c>
      <c r="S17" s="217">
        <v>5</v>
      </c>
      <c r="T17" s="217">
        <v>9</v>
      </c>
      <c r="U17" s="217">
        <v>14</v>
      </c>
      <c r="V17" s="217">
        <v>5</v>
      </c>
      <c r="W17" s="217">
        <v>9</v>
      </c>
      <c r="X17" s="19">
        <v>20</v>
      </c>
    </row>
    <row r="18" spans="1:24" ht="21" customHeight="1" x14ac:dyDescent="0.15">
      <c r="A18" s="154">
        <v>21</v>
      </c>
      <c r="B18" s="154" t="s">
        <v>38</v>
      </c>
      <c r="C18" s="154"/>
      <c r="D18" s="154"/>
      <c r="E18" s="154"/>
      <c r="F18" s="155"/>
      <c r="G18" s="215">
        <v>28</v>
      </c>
      <c r="H18" s="214">
        <v>28</v>
      </c>
      <c r="I18" s="221" t="s">
        <v>169</v>
      </c>
      <c r="J18" s="215">
        <v>11</v>
      </c>
      <c r="K18" s="215">
        <v>4</v>
      </c>
      <c r="L18" s="215">
        <v>2</v>
      </c>
      <c r="M18" s="215">
        <v>7</v>
      </c>
      <c r="N18" s="215">
        <v>2</v>
      </c>
      <c r="O18" s="215">
        <v>2</v>
      </c>
      <c r="P18" s="216" t="s">
        <v>169</v>
      </c>
      <c r="Q18" s="216" t="s">
        <v>169</v>
      </c>
      <c r="R18" s="217">
        <v>861</v>
      </c>
      <c r="S18" s="217">
        <v>693</v>
      </c>
      <c r="T18" s="217">
        <v>168</v>
      </c>
      <c r="U18" s="217">
        <v>871</v>
      </c>
      <c r="V18" s="217">
        <v>703</v>
      </c>
      <c r="W18" s="217">
        <v>168</v>
      </c>
      <c r="X18" s="19">
        <v>21</v>
      </c>
    </row>
    <row r="19" spans="1:24" ht="21" customHeight="1" x14ac:dyDescent="0.15">
      <c r="A19" s="154">
        <v>22</v>
      </c>
      <c r="B19" s="154" t="s">
        <v>39</v>
      </c>
      <c r="C19" s="154"/>
      <c r="D19" s="154"/>
      <c r="E19" s="154"/>
      <c r="F19" s="155"/>
      <c r="G19" s="215">
        <v>50</v>
      </c>
      <c r="H19" s="214">
        <v>50</v>
      </c>
      <c r="I19" s="221" t="s">
        <v>169</v>
      </c>
      <c r="J19" s="215">
        <v>14</v>
      </c>
      <c r="K19" s="215">
        <v>9</v>
      </c>
      <c r="L19" s="215">
        <v>5</v>
      </c>
      <c r="M19" s="215">
        <v>7</v>
      </c>
      <c r="N19" s="215">
        <v>6</v>
      </c>
      <c r="O19" s="215">
        <v>6</v>
      </c>
      <c r="P19" s="215">
        <v>1</v>
      </c>
      <c r="Q19" s="215">
        <v>2</v>
      </c>
      <c r="R19" s="217">
        <v>3972</v>
      </c>
      <c r="S19" s="217">
        <v>3671</v>
      </c>
      <c r="T19" s="217">
        <v>301</v>
      </c>
      <c r="U19" s="217">
        <v>4010</v>
      </c>
      <c r="V19" s="217">
        <v>3708</v>
      </c>
      <c r="W19" s="217">
        <v>302</v>
      </c>
      <c r="X19" s="19">
        <v>22</v>
      </c>
    </row>
    <row r="20" spans="1:24" ht="21" customHeight="1" x14ac:dyDescent="0.15">
      <c r="A20" s="154">
        <v>23</v>
      </c>
      <c r="B20" s="154" t="s">
        <v>40</v>
      </c>
      <c r="C20" s="154"/>
      <c r="D20" s="154"/>
      <c r="E20" s="154"/>
      <c r="F20" s="155"/>
      <c r="G20" s="215">
        <v>23</v>
      </c>
      <c r="H20" s="214">
        <v>23</v>
      </c>
      <c r="I20" s="221" t="s">
        <v>169</v>
      </c>
      <c r="J20" s="215">
        <v>7</v>
      </c>
      <c r="K20" s="215">
        <v>7</v>
      </c>
      <c r="L20" s="215">
        <v>3</v>
      </c>
      <c r="M20" s="216">
        <v>1</v>
      </c>
      <c r="N20" s="215">
        <v>2</v>
      </c>
      <c r="O20" s="215">
        <v>2</v>
      </c>
      <c r="P20" s="216" t="s">
        <v>169</v>
      </c>
      <c r="Q20" s="215">
        <v>1</v>
      </c>
      <c r="R20" s="217">
        <v>1561</v>
      </c>
      <c r="S20" s="217">
        <v>1236</v>
      </c>
      <c r="T20" s="217">
        <v>325</v>
      </c>
      <c r="U20" s="217">
        <v>1602</v>
      </c>
      <c r="V20" s="217">
        <v>1276</v>
      </c>
      <c r="W20" s="217">
        <v>326</v>
      </c>
      <c r="X20" s="19">
        <v>23</v>
      </c>
    </row>
    <row r="21" spans="1:24" ht="21" customHeight="1" x14ac:dyDescent="0.15">
      <c r="A21" s="154">
        <v>24</v>
      </c>
      <c r="B21" s="154" t="s">
        <v>41</v>
      </c>
      <c r="C21" s="154"/>
      <c r="D21" s="154"/>
      <c r="E21" s="154"/>
      <c r="F21" s="155"/>
      <c r="G21" s="215">
        <v>146</v>
      </c>
      <c r="H21" s="214">
        <v>146</v>
      </c>
      <c r="I21" s="221" t="s">
        <v>169</v>
      </c>
      <c r="J21" s="215">
        <v>49</v>
      </c>
      <c r="K21" s="215">
        <v>38</v>
      </c>
      <c r="L21" s="215">
        <v>29</v>
      </c>
      <c r="M21" s="215">
        <v>13</v>
      </c>
      <c r="N21" s="215">
        <v>13</v>
      </c>
      <c r="O21" s="215">
        <v>3</v>
      </c>
      <c r="P21" s="216">
        <v>1</v>
      </c>
      <c r="Q21" s="216" t="s">
        <v>169</v>
      </c>
      <c r="R21" s="217">
        <v>3592</v>
      </c>
      <c r="S21" s="217">
        <v>2856</v>
      </c>
      <c r="T21" s="217">
        <v>736</v>
      </c>
      <c r="U21" s="217">
        <v>3607</v>
      </c>
      <c r="V21" s="217">
        <v>2870</v>
      </c>
      <c r="W21" s="217">
        <v>737</v>
      </c>
      <c r="X21" s="19">
        <v>24</v>
      </c>
    </row>
    <row r="22" spans="1:24" ht="21" customHeight="1" x14ac:dyDescent="0.15">
      <c r="A22" s="154">
        <v>25</v>
      </c>
      <c r="B22" s="154" t="s">
        <v>58</v>
      </c>
      <c r="C22" s="154"/>
      <c r="D22" s="154"/>
      <c r="E22" s="154"/>
      <c r="F22" s="155"/>
      <c r="G22" s="215">
        <v>51</v>
      </c>
      <c r="H22" s="214">
        <v>51</v>
      </c>
      <c r="I22" s="221" t="s">
        <v>169</v>
      </c>
      <c r="J22" s="215">
        <v>16</v>
      </c>
      <c r="K22" s="215">
        <v>17</v>
      </c>
      <c r="L22" s="215">
        <v>5</v>
      </c>
      <c r="M22" s="215">
        <v>4</v>
      </c>
      <c r="N22" s="215">
        <v>6</v>
      </c>
      <c r="O22" s="215">
        <v>2</v>
      </c>
      <c r="P22" s="216" t="s">
        <v>169</v>
      </c>
      <c r="Q22" s="215">
        <v>1</v>
      </c>
      <c r="R22" s="217">
        <v>2197</v>
      </c>
      <c r="S22" s="217">
        <v>1868</v>
      </c>
      <c r="T22" s="217">
        <v>329</v>
      </c>
      <c r="U22" s="217">
        <v>2226</v>
      </c>
      <c r="V22" s="217">
        <v>1895</v>
      </c>
      <c r="W22" s="217">
        <v>331</v>
      </c>
      <c r="X22" s="19">
        <v>25</v>
      </c>
    </row>
    <row r="23" spans="1:24" ht="21" customHeight="1" x14ac:dyDescent="0.15">
      <c r="A23" s="154">
        <v>26</v>
      </c>
      <c r="B23" s="154" t="s">
        <v>59</v>
      </c>
      <c r="C23" s="154"/>
      <c r="D23" s="154"/>
      <c r="E23" s="154"/>
      <c r="F23" s="155"/>
      <c r="G23" s="215">
        <v>90</v>
      </c>
      <c r="H23" s="214">
        <v>89</v>
      </c>
      <c r="I23" s="214">
        <v>1</v>
      </c>
      <c r="J23" s="215">
        <v>39</v>
      </c>
      <c r="K23" s="215">
        <v>22</v>
      </c>
      <c r="L23" s="215">
        <v>9</v>
      </c>
      <c r="M23" s="215">
        <v>8</v>
      </c>
      <c r="N23" s="215">
        <v>6</v>
      </c>
      <c r="O23" s="215">
        <v>6</v>
      </c>
      <c r="P23" s="215" t="s">
        <v>169</v>
      </c>
      <c r="Q23" s="216" t="s">
        <v>169</v>
      </c>
      <c r="R23" s="217">
        <v>2618</v>
      </c>
      <c r="S23" s="217">
        <v>2216</v>
      </c>
      <c r="T23" s="217">
        <v>402</v>
      </c>
      <c r="U23" s="217">
        <v>2635</v>
      </c>
      <c r="V23" s="217">
        <v>2232</v>
      </c>
      <c r="W23" s="217">
        <v>403</v>
      </c>
      <c r="X23" s="19">
        <v>26</v>
      </c>
    </row>
    <row r="24" spans="1:24" ht="21" customHeight="1" x14ac:dyDescent="0.15">
      <c r="A24" s="154">
        <v>27</v>
      </c>
      <c r="B24" s="154" t="s">
        <v>60</v>
      </c>
      <c r="C24" s="154"/>
      <c r="D24" s="154"/>
      <c r="E24" s="154"/>
      <c r="F24" s="155"/>
      <c r="G24" s="215">
        <v>11</v>
      </c>
      <c r="H24" s="214">
        <v>11</v>
      </c>
      <c r="I24" s="221" t="s">
        <v>169</v>
      </c>
      <c r="J24" s="215">
        <v>1</v>
      </c>
      <c r="K24" s="215">
        <v>4</v>
      </c>
      <c r="L24" s="215">
        <v>0</v>
      </c>
      <c r="M24" s="215">
        <v>2</v>
      </c>
      <c r="N24" s="215">
        <v>2</v>
      </c>
      <c r="O24" s="215">
        <v>2</v>
      </c>
      <c r="P24" s="216" t="s">
        <v>169</v>
      </c>
      <c r="Q24" s="216" t="s">
        <v>169</v>
      </c>
      <c r="R24" s="217">
        <v>579</v>
      </c>
      <c r="S24" s="217">
        <v>421</v>
      </c>
      <c r="T24" s="217">
        <v>158</v>
      </c>
      <c r="U24" s="217">
        <v>593</v>
      </c>
      <c r="V24" s="217">
        <v>434</v>
      </c>
      <c r="W24" s="217">
        <v>159</v>
      </c>
      <c r="X24" s="19">
        <v>27</v>
      </c>
    </row>
    <row r="25" spans="1:24" ht="21" customHeight="1" x14ac:dyDescent="0.15">
      <c r="A25" s="154">
        <v>28</v>
      </c>
      <c r="B25" s="154" t="s">
        <v>45</v>
      </c>
      <c r="C25" s="154"/>
      <c r="D25" s="154"/>
      <c r="E25" s="154"/>
      <c r="F25" s="155"/>
      <c r="G25" s="215">
        <v>12</v>
      </c>
      <c r="H25" s="214">
        <v>12</v>
      </c>
      <c r="I25" s="221" t="s">
        <v>169</v>
      </c>
      <c r="J25" s="215">
        <v>0</v>
      </c>
      <c r="K25" s="215">
        <v>1</v>
      </c>
      <c r="L25" s="215">
        <v>2</v>
      </c>
      <c r="M25" s="215">
        <v>2</v>
      </c>
      <c r="N25" s="215">
        <v>1</v>
      </c>
      <c r="O25" s="215">
        <v>6</v>
      </c>
      <c r="P25" s="216" t="s">
        <v>169</v>
      </c>
      <c r="Q25" s="216" t="s">
        <v>169</v>
      </c>
      <c r="R25" s="217">
        <v>1174</v>
      </c>
      <c r="S25" s="217">
        <v>792</v>
      </c>
      <c r="T25" s="217">
        <v>382</v>
      </c>
      <c r="U25" s="217">
        <v>1201</v>
      </c>
      <c r="V25" s="217">
        <v>814</v>
      </c>
      <c r="W25" s="217">
        <v>387</v>
      </c>
      <c r="X25" s="19">
        <v>28</v>
      </c>
    </row>
    <row r="26" spans="1:24" ht="21" customHeight="1" x14ac:dyDescent="0.15">
      <c r="A26" s="154">
        <v>29</v>
      </c>
      <c r="B26" s="154" t="s">
        <v>46</v>
      </c>
      <c r="C26" s="154"/>
      <c r="D26" s="154"/>
      <c r="E26" s="154"/>
      <c r="F26" s="155"/>
      <c r="G26" s="215">
        <v>42</v>
      </c>
      <c r="H26" s="214">
        <v>42</v>
      </c>
      <c r="I26" s="221" t="s">
        <v>169</v>
      </c>
      <c r="J26" s="215">
        <v>13</v>
      </c>
      <c r="K26" s="215">
        <v>11</v>
      </c>
      <c r="L26" s="215">
        <v>6</v>
      </c>
      <c r="M26" s="215">
        <v>3</v>
      </c>
      <c r="N26" s="215">
        <v>5</v>
      </c>
      <c r="O26" s="215">
        <v>2</v>
      </c>
      <c r="P26" s="216" t="s">
        <v>169</v>
      </c>
      <c r="Q26" s="215">
        <v>2</v>
      </c>
      <c r="R26" s="217">
        <v>3398</v>
      </c>
      <c r="S26" s="217">
        <v>2622</v>
      </c>
      <c r="T26" s="217">
        <v>776</v>
      </c>
      <c r="U26" s="217">
        <v>3499</v>
      </c>
      <c r="V26" s="217">
        <v>2705</v>
      </c>
      <c r="W26" s="217">
        <v>794</v>
      </c>
      <c r="X26" s="19">
        <v>29</v>
      </c>
    </row>
    <row r="27" spans="1:24" ht="21" customHeight="1" x14ac:dyDescent="0.15">
      <c r="A27" s="154">
        <v>30</v>
      </c>
      <c r="B27" s="154" t="s">
        <v>47</v>
      </c>
      <c r="C27" s="154"/>
      <c r="D27" s="154"/>
      <c r="E27" s="154"/>
      <c r="F27" s="155"/>
      <c r="G27" s="215">
        <v>5</v>
      </c>
      <c r="H27" s="214">
        <v>5</v>
      </c>
      <c r="I27" s="221" t="s">
        <v>169</v>
      </c>
      <c r="J27" s="215">
        <v>1</v>
      </c>
      <c r="K27" s="216">
        <v>1</v>
      </c>
      <c r="L27" s="216">
        <v>0</v>
      </c>
      <c r="M27" s="216">
        <v>0</v>
      </c>
      <c r="N27" s="215">
        <v>1</v>
      </c>
      <c r="O27" s="216" t="s">
        <v>169</v>
      </c>
      <c r="P27" s="216" t="s">
        <v>169</v>
      </c>
      <c r="Q27" s="215">
        <v>2</v>
      </c>
      <c r="R27" s="217">
        <v>2423</v>
      </c>
      <c r="S27" s="217">
        <v>2012</v>
      </c>
      <c r="T27" s="217">
        <v>411</v>
      </c>
      <c r="U27" s="217">
        <v>2493</v>
      </c>
      <c r="V27" s="217">
        <v>2080</v>
      </c>
      <c r="W27" s="217">
        <v>413</v>
      </c>
      <c r="X27" s="19">
        <v>30</v>
      </c>
    </row>
    <row r="28" spans="1:24" ht="21" customHeight="1" x14ac:dyDescent="0.15">
      <c r="A28" s="154">
        <v>31</v>
      </c>
      <c r="B28" s="154" t="s">
        <v>48</v>
      </c>
      <c r="C28" s="154"/>
      <c r="D28" s="154"/>
      <c r="E28" s="154"/>
      <c r="F28" s="155"/>
      <c r="G28" s="215">
        <v>29</v>
      </c>
      <c r="H28" s="214">
        <v>29</v>
      </c>
      <c r="I28" s="221" t="s">
        <v>169</v>
      </c>
      <c r="J28" s="215">
        <v>8</v>
      </c>
      <c r="K28" s="215">
        <v>8</v>
      </c>
      <c r="L28" s="215">
        <v>4</v>
      </c>
      <c r="M28" s="215">
        <v>3</v>
      </c>
      <c r="N28" s="215">
        <v>3</v>
      </c>
      <c r="O28" s="215">
        <v>1</v>
      </c>
      <c r="P28" s="216" t="s">
        <v>169</v>
      </c>
      <c r="Q28" s="215">
        <v>2</v>
      </c>
      <c r="R28" s="217">
        <v>2713</v>
      </c>
      <c r="S28" s="217">
        <v>2340</v>
      </c>
      <c r="T28" s="217">
        <v>373</v>
      </c>
      <c r="U28" s="217">
        <v>2870</v>
      </c>
      <c r="V28" s="217">
        <v>2481</v>
      </c>
      <c r="W28" s="217">
        <v>389</v>
      </c>
      <c r="X28" s="19">
        <v>31</v>
      </c>
    </row>
    <row r="29" spans="1:24" ht="21" customHeight="1" thickBot="1" x14ac:dyDescent="0.2">
      <c r="A29" s="156">
        <v>32</v>
      </c>
      <c r="B29" s="157" t="s">
        <v>49</v>
      </c>
      <c r="C29" s="157"/>
      <c r="D29" s="157"/>
      <c r="E29" s="157"/>
      <c r="F29" s="158"/>
      <c r="G29" s="218">
        <v>12</v>
      </c>
      <c r="H29" s="228">
        <v>12</v>
      </c>
      <c r="I29" s="229" t="s">
        <v>169</v>
      </c>
      <c r="J29" s="218">
        <v>8</v>
      </c>
      <c r="K29" s="218">
        <v>2</v>
      </c>
      <c r="L29" s="219">
        <v>0</v>
      </c>
      <c r="M29" s="219">
        <v>1</v>
      </c>
      <c r="N29" s="218">
        <v>0</v>
      </c>
      <c r="O29" s="219">
        <v>1</v>
      </c>
      <c r="P29" s="219" t="s">
        <v>169</v>
      </c>
      <c r="Q29" s="219" t="s">
        <v>169</v>
      </c>
      <c r="R29" s="220">
        <v>211</v>
      </c>
      <c r="S29" s="220">
        <v>156</v>
      </c>
      <c r="T29" s="220">
        <v>55</v>
      </c>
      <c r="U29" s="220">
        <v>211</v>
      </c>
      <c r="V29" s="220">
        <v>156</v>
      </c>
      <c r="W29" s="220">
        <v>55</v>
      </c>
      <c r="X29" s="29">
        <v>32</v>
      </c>
    </row>
    <row r="30" spans="1:24" ht="21" customHeight="1" thickTop="1" x14ac:dyDescent="0.15">
      <c r="A30" s="147"/>
      <c r="B30" s="167"/>
      <c r="C30" s="183">
        <v>4</v>
      </c>
      <c r="D30" s="183" t="s">
        <v>50</v>
      </c>
      <c r="E30" s="183">
        <v>9</v>
      </c>
      <c r="F30" s="167" t="s">
        <v>51</v>
      </c>
      <c r="G30" s="215">
        <v>216</v>
      </c>
      <c r="H30" s="214">
        <v>215</v>
      </c>
      <c r="I30" s="214">
        <v>1</v>
      </c>
      <c r="J30" s="221"/>
      <c r="K30" s="221"/>
      <c r="L30" s="221"/>
      <c r="M30" s="221"/>
      <c r="N30" s="221"/>
      <c r="O30" s="221"/>
      <c r="P30" s="221"/>
      <c r="Q30" s="221"/>
      <c r="R30" s="217">
        <v>1358</v>
      </c>
      <c r="S30" s="217">
        <v>952</v>
      </c>
      <c r="T30" s="217">
        <v>406</v>
      </c>
      <c r="U30" s="217">
        <v>1363</v>
      </c>
      <c r="V30" s="217">
        <v>957</v>
      </c>
      <c r="W30" s="217">
        <v>406</v>
      </c>
      <c r="X30" s="19" t="s">
        <v>61</v>
      </c>
    </row>
    <row r="31" spans="1:24" ht="21" customHeight="1" x14ac:dyDescent="0.15">
      <c r="A31" s="147"/>
      <c r="B31" s="170" t="s">
        <v>52</v>
      </c>
      <c r="C31" s="183">
        <v>10</v>
      </c>
      <c r="D31" s="183" t="s">
        <v>50</v>
      </c>
      <c r="E31" s="183">
        <v>19</v>
      </c>
      <c r="F31" s="167" t="s">
        <v>51</v>
      </c>
      <c r="G31" s="215">
        <v>154</v>
      </c>
      <c r="H31" s="214">
        <v>154</v>
      </c>
      <c r="I31" s="221" t="s">
        <v>169</v>
      </c>
      <c r="J31" s="221"/>
      <c r="K31" s="221"/>
      <c r="L31" s="221"/>
      <c r="M31" s="221"/>
      <c r="N31" s="221"/>
      <c r="O31" s="221"/>
      <c r="P31" s="221"/>
      <c r="Q31" s="221"/>
      <c r="R31" s="217">
        <v>2068</v>
      </c>
      <c r="S31" s="217">
        <v>1556</v>
      </c>
      <c r="T31" s="217">
        <v>512</v>
      </c>
      <c r="U31" s="217">
        <v>2069</v>
      </c>
      <c r="V31" s="217">
        <v>1557</v>
      </c>
      <c r="W31" s="217">
        <v>512</v>
      </c>
      <c r="X31" s="19" t="s">
        <v>62</v>
      </c>
    </row>
    <row r="32" spans="1:24" ht="21" customHeight="1" x14ac:dyDescent="0.15">
      <c r="A32" s="147"/>
      <c r="B32" s="170" t="s">
        <v>53</v>
      </c>
      <c r="C32" s="183">
        <v>20</v>
      </c>
      <c r="D32" s="183" t="s">
        <v>50</v>
      </c>
      <c r="E32" s="183">
        <v>29</v>
      </c>
      <c r="F32" s="167" t="s">
        <v>51</v>
      </c>
      <c r="G32" s="215">
        <v>89</v>
      </c>
      <c r="H32" s="214">
        <v>89</v>
      </c>
      <c r="I32" s="221" t="s">
        <v>169</v>
      </c>
      <c r="J32" s="221"/>
      <c r="K32" s="221"/>
      <c r="L32" s="221"/>
      <c r="M32" s="221"/>
      <c r="N32" s="221"/>
      <c r="O32" s="221"/>
      <c r="P32" s="221"/>
      <c r="Q32" s="221"/>
      <c r="R32" s="217">
        <v>2165</v>
      </c>
      <c r="S32" s="217">
        <v>1568</v>
      </c>
      <c r="T32" s="217">
        <v>597</v>
      </c>
      <c r="U32" s="217">
        <v>2168</v>
      </c>
      <c r="V32" s="217">
        <v>1571</v>
      </c>
      <c r="W32" s="217">
        <v>597</v>
      </c>
      <c r="X32" s="19" t="s">
        <v>63</v>
      </c>
    </row>
    <row r="33" spans="1:24" ht="21" customHeight="1" x14ac:dyDescent="0.15">
      <c r="A33" s="147"/>
      <c r="B33" s="170" t="s">
        <v>54</v>
      </c>
      <c r="C33" s="183">
        <v>30</v>
      </c>
      <c r="D33" s="183" t="s">
        <v>50</v>
      </c>
      <c r="E33" s="183">
        <v>49</v>
      </c>
      <c r="F33" s="167" t="s">
        <v>51</v>
      </c>
      <c r="G33" s="215">
        <v>71</v>
      </c>
      <c r="H33" s="214">
        <v>71</v>
      </c>
      <c r="I33" s="214" t="s">
        <v>169</v>
      </c>
      <c r="J33" s="221"/>
      <c r="K33" s="221"/>
      <c r="L33" s="221"/>
      <c r="M33" s="221"/>
      <c r="N33" s="221"/>
      <c r="O33" s="221"/>
      <c r="P33" s="221"/>
      <c r="Q33" s="221"/>
      <c r="R33" s="217">
        <v>2702</v>
      </c>
      <c r="S33" s="217">
        <v>2116</v>
      </c>
      <c r="T33" s="217">
        <v>586</v>
      </c>
      <c r="U33" s="217">
        <v>2738</v>
      </c>
      <c r="V33" s="217">
        <v>2146</v>
      </c>
      <c r="W33" s="217">
        <v>592</v>
      </c>
      <c r="X33" s="19" t="s">
        <v>64</v>
      </c>
    </row>
    <row r="34" spans="1:24" ht="21" customHeight="1" x14ac:dyDescent="0.15">
      <c r="A34" s="147"/>
      <c r="B34" s="170" t="s">
        <v>55</v>
      </c>
      <c r="C34" s="183">
        <v>50</v>
      </c>
      <c r="D34" s="183" t="s">
        <v>50</v>
      </c>
      <c r="E34" s="183">
        <v>99</v>
      </c>
      <c r="F34" s="167" t="s">
        <v>51</v>
      </c>
      <c r="G34" s="215">
        <v>60</v>
      </c>
      <c r="H34" s="214">
        <v>60</v>
      </c>
      <c r="I34" s="221" t="s">
        <v>169</v>
      </c>
      <c r="J34" s="221"/>
      <c r="K34" s="221"/>
      <c r="L34" s="221"/>
      <c r="M34" s="221"/>
      <c r="N34" s="221"/>
      <c r="O34" s="221"/>
      <c r="P34" s="221"/>
      <c r="Q34" s="221"/>
      <c r="R34" s="217">
        <v>4180</v>
      </c>
      <c r="S34" s="217">
        <v>3174</v>
      </c>
      <c r="T34" s="217">
        <v>1006</v>
      </c>
      <c r="U34" s="217">
        <v>4198</v>
      </c>
      <c r="V34" s="217">
        <v>3189</v>
      </c>
      <c r="W34" s="217">
        <v>1009</v>
      </c>
      <c r="X34" s="19" t="s">
        <v>65</v>
      </c>
    </row>
    <row r="35" spans="1:24" ht="21" customHeight="1" x14ac:dyDescent="0.15">
      <c r="A35" s="147"/>
      <c r="B35" s="170" t="s">
        <v>56</v>
      </c>
      <c r="C35" s="183">
        <v>100</v>
      </c>
      <c r="D35" s="183" t="s">
        <v>50</v>
      </c>
      <c r="E35" s="183">
        <v>299</v>
      </c>
      <c r="F35" s="167" t="s">
        <v>51</v>
      </c>
      <c r="G35" s="215">
        <v>49</v>
      </c>
      <c r="H35" s="214">
        <v>49</v>
      </c>
      <c r="I35" s="221" t="s">
        <v>169</v>
      </c>
      <c r="J35" s="221"/>
      <c r="K35" s="221"/>
      <c r="L35" s="221"/>
      <c r="M35" s="221"/>
      <c r="N35" s="221"/>
      <c r="O35" s="221"/>
      <c r="P35" s="221"/>
      <c r="Q35" s="221"/>
      <c r="R35" s="217">
        <v>8306</v>
      </c>
      <c r="S35" s="217">
        <v>6420</v>
      </c>
      <c r="T35" s="217">
        <v>1886</v>
      </c>
      <c r="U35" s="217">
        <v>8461</v>
      </c>
      <c r="V35" s="217">
        <v>6567</v>
      </c>
      <c r="W35" s="217">
        <v>1894</v>
      </c>
      <c r="X35" s="19" t="s">
        <v>66</v>
      </c>
    </row>
    <row r="36" spans="1:24" ht="21" customHeight="1" x14ac:dyDescent="0.15">
      <c r="A36" s="147"/>
      <c r="B36" s="167"/>
      <c r="C36" s="183">
        <v>300</v>
      </c>
      <c r="D36" s="183" t="s">
        <v>50</v>
      </c>
      <c r="E36" s="183">
        <v>499</v>
      </c>
      <c r="F36" s="167" t="s">
        <v>51</v>
      </c>
      <c r="G36" s="215">
        <v>5</v>
      </c>
      <c r="H36" s="214">
        <v>5</v>
      </c>
      <c r="I36" s="221" t="s">
        <v>169</v>
      </c>
      <c r="J36" s="221"/>
      <c r="K36" s="221"/>
      <c r="L36" s="221"/>
      <c r="M36" s="221"/>
      <c r="N36" s="221"/>
      <c r="O36" s="221"/>
      <c r="P36" s="221"/>
      <c r="Q36" s="221"/>
      <c r="R36" s="217">
        <v>1852</v>
      </c>
      <c r="S36" s="217">
        <v>1530</v>
      </c>
      <c r="T36" s="217">
        <v>322</v>
      </c>
      <c r="U36" s="217">
        <v>1894</v>
      </c>
      <c r="V36" s="217">
        <v>1570</v>
      </c>
      <c r="W36" s="217">
        <v>324</v>
      </c>
      <c r="X36" s="19" t="s">
        <v>67</v>
      </c>
    </row>
    <row r="37" spans="1:24" ht="21" customHeight="1" x14ac:dyDescent="0.15">
      <c r="A37" s="149"/>
      <c r="B37" s="174"/>
      <c r="C37" s="172">
        <v>500</v>
      </c>
      <c r="D37" s="172" t="s">
        <v>57</v>
      </c>
      <c r="E37" s="172"/>
      <c r="F37" s="174"/>
      <c r="G37" s="222">
        <v>10</v>
      </c>
      <c r="H37" s="230">
        <v>10</v>
      </c>
      <c r="I37" s="223" t="s">
        <v>169</v>
      </c>
      <c r="J37" s="223"/>
      <c r="K37" s="223"/>
      <c r="L37" s="223"/>
      <c r="M37" s="223"/>
      <c r="N37" s="223"/>
      <c r="O37" s="223"/>
      <c r="P37" s="223"/>
      <c r="Q37" s="223"/>
      <c r="R37" s="224">
        <v>9320</v>
      </c>
      <c r="S37" s="224">
        <v>8112</v>
      </c>
      <c r="T37" s="224">
        <v>1208</v>
      </c>
      <c r="U37" s="224">
        <v>9700</v>
      </c>
      <c r="V37" s="224">
        <v>8455</v>
      </c>
      <c r="W37" s="224">
        <v>1245</v>
      </c>
      <c r="X37" s="25" t="s">
        <v>68</v>
      </c>
    </row>
    <row r="38" spans="1:24" ht="6.75" customHeight="1" x14ac:dyDescent="0.15">
      <c r="G38" s="213"/>
      <c r="H38" s="214"/>
      <c r="I38" s="214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</row>
    <row r="39" spans="1:24" ht="21.75" customHeight="1" x14ac:dyDescent="0.15">
      <c r="A39" s="78" t="s">
        <v>163</v>
      </c>
      <c r="B39" s="186" t="s">
        <v>52</v>
      </c>
      <c r="C39" s="77">
        <v>4</v>
      </c>
      <c r="D39" s="77" t="s">
        <v>50</v>
      </c>
      <c r="E39" s="77">
        <v>20</v>
      </c>
      <c r="F39" s="155" t="s">
        <v>51</v>
      </c>
      <c r="G39" s="214">
        <v>380</v>
      </c>
      <c r="H39" s="214">
        <v>379</v>
      </c>
      <c r="I39" s="231">
        <v>1</v>
      </c>
      <c r="J39" s="225"/>
      <c r="K39" s="225"/>
      <c r="L39" s="225"/>
      <c r="M39" s="225"/>
      <c r="N39" s="225"/>
      <c r="O39" s="225"/>
      <c r="P39" s="225"/>
      <c r="Q39" s="225"/>
      <c r="R39" s="177">
        <v>3626</v>
      </c>
      <c r="S39" s="177">
        <v>2638</v>
      </c>
      <c r="T39" s="177">
        <v>988</v>
      </c>
      <c r="U39" s="177">
        <v>3632</v>
      </c>
      <c r="V39" s="177">
        <v>2644</v>
      </c>
      <c r="W39" s="177">
        <v>988</v>
      </c>
      <c r="X39" s="19" t="s">
        <v>61</v>
      </c>
    </row>
    <row r="40" spans="1:24" ht="21.75" customHeight="1" x14ac:dyDescent="0.15">
      <c r="A40" s="78"/>
      <c r="B40" s="186" t="s">
        <v>53</v>
      </c>
      <c r="C40" s="77">
        <v>21</v>
      </c>
      <c r="D40" s="77" t="s">
        <v>50</v>
      </c>
      <c r="E40" s="77">
        <v>50</v>
      </c>
      <c r="F40" s="155" t="s">
        <v>51</v>
      </c>
      <c r="G40" s="214">
        <v>154</v>
      </c>
      <c r="H40" s="214">
        <v>154</v>
      </c>
      <c r="I40" s="232" t="s">
        <v>169</v>
      </c>
      <c r="J40" s="225"/>
      <c r="K40" s="225"/>
      <c r="L40" s="225"/>
      <c r="M40" s="225"/>
      <c r="N40" s="225"/>
      <c r="O40" s="225"/>
      <c r="P40" s="225"/>
      <c r="Q40" s="225"/>
      <c r="R40" s="217">
        <v>4867</v>
      </c>
      <c r="S40" s="217">
        <v>3705</v>
      </c>
      <c r="T40" s="217">
        <v>1162</v>
      </c>
      <c r="U40" s="217">
        <v>4912</v>
      </c>
      <c r="V40" s="217">
        <v>3744</v>
      </c>
      <c r="W40" s="217">
        <v>1168</v>
      </c>
      <c r="X40" s="19" t="s">
        <v>165</v>
      </c>
    </row>
    <row r="41" spans="1:24" ht="21.75" customHeight="1" x14ac:dyDescent="0.15">
      <c r="A41" s="78" t="s">
        <v>164</v>
      </c>
      <c r="B41" s="186" t="s">
        <v>54</v>
      </c>
      <c r="C41" s="77">
        <v>51</v>
      </c>
      <c r="D41" s="77" t="s">
        <v>50</v>
      </c>
      <c r="E41" s="77">
        <v>100</v>
      </c>
      <c r="F41" s="155" t="s">
        <v>51</v>
      </c>
      <c r="G41" s="214">
        <v>58</v>
      </c>
      <c r="H41" s="214">
        <v>58</v>
      </c>
      <c r="I41" s="178" t="s">
        <v>169</v>
      </c>
      <c r="J41" s="225"/>
      <c r="K41" s="225"/>
      <c r="L41" s="225"/>
      <c r="M41" s="225"/>
      <c r="N41" s="225"/>
      <c r="O41" s="225"/>
      <c r="P41" s="225"/>
      <c r="Q41" s="225"/>
      <c r="R41" s="217">
        <v>4180</v>
      </c>
      <c r="S41" s="217">
        <v>3069</v>
      </c>
      <c r="T41" s="217">
        <v>1111</v>
      </c>
      <c r="U41" s="217">
        <v>4192</v>
      </c>
      <c r="V41" s="217">
        <v>3078</v>
      </c>
      <c r="W41" s="217">
        <v>1114</v>
      </c>
      <c r="X41" s="19" t="s">
        <v>166</v>
      </c>
    </row>
    <row r="42" spans="1:24" ht="21.75" customHeight="1" x14ac:dyDescent="0.15">
      <c r="A42" s="77"/>
      <c r="B42" s="186" t="s">
        <v>55</v>
      </c>
      <c r="C42" s="77">
        <v>101</v>
      </c>
      <c r="D42" s="77" t="s">
        <v>50</v>
      </c>
      <c r="E42" s="77">
        <v>300</v>
      </c>
      <c r="F42" s="155" t="s">
        <v>51</v>
      </c>
      <c r="G42" s="214">
        <v>47</v>
      </c>
      <c r="H42" s="214">
        <v>47</v>
      </c>
      <c r="I42" s="232" t="s">
        <v>169</v>
      </c>
      <c r="J42" s="225"/>
      <c r="K42" s="225"/>
      <c r="L42" s="225"/>
      <c r="M42" s="225"/>
      <c r="N42" s="225"/>
      <c r="O42" s="225"/>
      <c r="P42" s="225"/>
      <c r="Q42" s="225"/>
      <c r="R42" s="217">
        <v>8106</v>
      </c>
      <c r="S42" s="217">
        <v>6374</v>
      </c>
      <c r="T42" s="217">
        <v>1732</v>
      </c>
      <c r="U42" s="217">
        <v>8261</v>
      </c>
      <c r="V42" s="217">
        <v>6521</v>
      </c>
      <c r="W42" s="217">
        <v>1740</v>
      </c>
      <c r="X42" s="19" t="s">
        <v>167</v>
      </c>
    </row>
    <row r="43" spans="1:24" ht="21.75" customHeight="1" x14ac:dyDescent="0.15">
      <c r="A43" s="187"/>
      <c r="B43" s="188" t="s">
        <v>56</v>
      </c>
      <c r="C43" s="187">
        <v>300</v>
      </c>
      <c r="D43" s="187" t="s">
        <v>57</v>
      </c>
      <c r="E43" s="187"/>
      <c r="F43" s="189"/>
      <c r="G43" s="226">
        <v>15</v>
      </c>
      <c r="H43" s="230">
        <v>15</v>
      </c>
      <c r="I43" s="223" t="s">
        <v>169</v>
      </c>
      <c r="J43" s="227"/>
      <c r="K43" s="227"/>
      <c r="L43" s="227"/>
      <c r="M43" s="227"/>
      <c r="N43" s="227"/>
      <c r="O43" s="227"/>
      <c r="P43" s="227"/>
      <c r="Q43" s="227"/>
      <c r="R43" s="224">
        <v>11172</v>
      </c>
      <c r="S43" s="224">
        <v>9642</v>
      </c>
      <c r="T43" s="224">
        <v>1530</v>
      </c>
      <c r="U43" s="224">
        <v>11594</v>
      </c>
      <c r="V43" s="224">
        <v>10025</v>
      </c>
      <c r="W43" s="224">
        <v>1569</v>
      </c>
      <c r="X43" s="25" t="s">
        <v>168</v>
      </c>
    </row>
    <row r="44" spans="1:24" ht="21.75" customHeight="1" x14ac:dyDescent="0.15"/>
  </sheetData>
  <mergeCells count="13">
    <mergeCell ref="J3:J4"/>
    <mergeCell ref="A2:F4"/>
    <mergeCell ref="G2:G4"/>
    <mergeCell ref="H3:H4"/>
    <mergeCell ref="I3:I4"/>
    <mergeCell ref="H2:I2"/>
    <mergeCell ref="Q3:Q4"/>
    <mergeCell ref="K3:K4"/>
    <mergeCell ref="L3:L4"/>
    <mergeCell ref="M3:M4"/>
    <mergeCell ref="N3:N4"/>
    <mergeCell ref="O3:O4"/>
    <mergeCell ref="P3:P4"/>
  </mergeCells>
  <phoneticPr fontId="4"/>
  <printOptions verticalCentered="1"/>
  <pageMargins left="0.59055118110236227" right="0.59055118110236227" top="0.59055118110236227" bottom="0.59055118110236227" header="0.51181102362204722" footer="0.19685039370078741"/>
  <pageSetup paperSize="9" scale="93" firstPageNumber="20" fitToWidth="2" orientation="portrait" useFirstPageNumber="1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CFF"/>
  </sheetPr>
  <dimension ref="A1:S43"/>
  <sheetViews>
    <sheetView tabSelected="1" zoomScale="95" zoomScaleNormal="95" zoomScaleSheetLayoutView="85" workbookViewId="0">
      <pane xSplit="6" ySplit="4" topLeftCell="G20" activePane="bottomRight" state="frozen"/>
      <selection activeCell="C23" sqref="C23"/>
      <selection pane="topRight" activeCell="C23" sqref="C23"/>
      <selection pane="bottomLeft" activeCell="C23" sqref="C23"/>
      <selection pane="bottomRight" activeCell="O31" sqref="O31"/>
    </sheetView>
  </sheetViews>
  <sheetFormatPr defaultRowHeight="13.5" x14ac:dyDescent="0.15"/>
  <cols>
    <col min="1" max="1" width="4.625" style="142" customWidth="1"/>
    <col min="2" max="2" width="10.625" style="142" customWidth="1"/>
    <col min="3" max="3" width="5.125" style="142" customWidth="1"/>
    <col min="4" max="4" width="3.125" style="142" customWidth="1"/>
    <col min="5" max="5" width="5.125" style="142" customWidth="1"/>
    <col min="6" max="6" width="3.125" style="142" customWidth="1"/>
    <col min="7" max="7" width="9.5" style="148" customWidth="1"/>
    <col min="8" max="8" width="10.625" style="142" customWidth="1"/>
    <col min="9" max="9" width="10" style="142" customWidth="1"/>
    <col min="10" max="10" width="9.5" style="148" customWidth="1"/>
    <col min="11" max="11" width="10.625" style="142" customWidth="1"/>
    <col min="12" max="12" width="10" style="142" customWidth="1"/>
    <col min="13" max="13" width="14.25" style="148" customWidth="1"/>
    <col min="14" max="14" width="10.625" style="142" customWidth="1"/>
    <col min="15" max="15" width="10" style="142" customWidth="1"/>
    <col min="16" max="17" width="10.625" style="142" customWidth="1"/>
    <col min="18" max="18" width="19.625" style="142" customWidth="1"/>
    <col min="19" max="19" width="5.625" style="142" bestFit="1" customWidth="1"/>
    <col min="20" max="16384" width="9" style="142"/>
  </cols>
  <sheetData>
    <row r="1" spans="1:19" s="159" customFormat="1" ht="24.95" customHeight="1" x14ac:dyDescent="0.15">
      <c r="A1" s="159" t="s">
        <v>217</v>
      </c>
      <c r="G1" s="160"/>
      <c r="J1" s="160"/>
      <c r="M1" s="160" t="s">
        <v>218</v>
      </c>
      <c r="R1" s="161" t="s">
        <v>73</v>
      </c>
    </row>
    <row r="2" spans="1:19" ht="21" customHeight="1" x14ac:dyDescent="0.15">
      <c r="A2" s="388" t="s">
        <v>3</v>
      </c>
      <c r="B2" s="388"/>
      <c r="C2" s="388"/>
      <c r="D2" s="388"/>
      <c r="E2" s="388"/>
      <c r="F2" s="389"/>
      <c r="G2" s="395" t="s">
        <v>74</v>
      </c>
      <c r="H2" s="396"/>
      <c r="I2" s="397"/>
      <c r="J2" s="395" t="s">
        <v>75</v>
      </c>
      <c r="K2" s="396"/>
      <c r="L2" s="397"/>
      <c r="M2" s="395" t="s">
        <v>76</v>
      </c>
      <c r="N2" s="396"/>
      <c r="O2" s="397"/>
      <c r="P2" s="392" t="s">
        <v>184</v>
      </c>
      <c r="Q2" s="393"/>
      <c r="R2" s="394"/>
      <c r="S2" s="146"/>
    </row>
    <row r="3" spans="1:19" ht="21" customHeight="1" x14ac:dyDescent="0.15">
      <c r="A3" s="390"/>
      <c r="B3" s="390"/>
      <c r="C3" s="390"/>
      <c r="D3" s="390"/>
      <c r="E3" s="390"/>
      <c r="F3" s="391"/>
      <c r="G3" s="162" t="s">
        <v>77</v>
      </c>
      <c r="H3" s="163" t="s">
        <v>162</v>
      </c>
      <c r="I3" s="163" t="s">
        <v>183</v>
      </c>
      <c r="J3" s="162" t="s">
        <v>77</v>
      </c>
      <c r="K3" s="163" t="s">
        <v>162</v>
      </c>
      <c r="L3" s="163" t="s">
        <v>183</v>
      </c>
      <c r="M3" s="162" t="s">
        <v>77</v>
      </c>
      <c r="N3" s="163" t="s">
        <v>162</v>
      </c>
      <c r="O3" s="163" t="s">
        <v>183</v>
      </c>
      <c r="P3" s="163" t="s">
        <v>78</v>
      </c>
      <c r="Q3" s="163" t="s">
        <v>79</v>
      </c>
      <c r="R3" s="163" t="s">
        <v>80</v>
      </c>
      <c r="S3" s="164" t="s">
        <v>22</v>
      </c>
    </row>
    <row r="4" spans="1:19" ht="21" customHeight="1" x14ac:dyDescent="0.15">
      <c r="A4" s="159"/>
      <c r="B4" s="159" t="s">
        <v>25</v>
      </c>
      <c r="C4" s="159"/>
      <c r="D4" s="159"/>
      <c r="E4" s="159"/>
      <c r="F4" s="165"/>
      <c r="G4" s="177">
        <v>654</v>
      </c>
      <c r="H4" s="249">
        <v>100</v>
      </c>
      <c r="I4" s="250">
        <v>91.596638655462186</v>
      </c>
      <c r="J4" s="177">
        <v>31951</v>
      </c>
      <c r="K4" s="249">
        <v>100</v>
      </c>
      <c r="L4" s="249">
        <v>96.055677479481702</v>
      </c>
      <c r="M4" s="177">
        <v>130874588</v>
      </c>
      <c r="N4" s="249">
        <v>100</v>
      </c>
      <c r="O4" s="250">
        <v>89.558270054642108</v>
      </c>
      <c r="P4" s="236">
        <v>-60</v>
      </c>
      <c r="Q4" s="236">
        <v>-1312</v>
      </c>
      <c r="R4" s="237">
        <v>-15258860</v>
      </c>
      <c r="S4" s="166" t="s">
        <v>69</v>
      </c>
    </row>
    <row r="5" spans="1:19" ht="21" customHeight="1" x14ac:dyDescent="0.15">
      <c r="A5" s="159">
        <v>9</v>
      </c>
      <c r="B5" s="159" t="s">
        <v>26</v>
      </c>
      <c r="C5" s="159"/>
      <c r="D5" s="159"/>
      <c r="E5" s="159"/>
      <c r="F5" s="167"/>
      <c r="G5" s="217">
        <v>31</v>
      </c>
      <c r="H5" s="249">
        <v>4.7400611620795106</v>
      </c>
      <c r="I5" s="250">
        <v>93.939393939393938</v>
      </c>
      <c r="J5" s="177">
        <v>1123</v>
      </c>
      <c r="K5" s="249">
        <v>3.514756971612782</v>
      </c>
      <c r="L5" s="249">
        <v>72.87475665152499</v>
      </c>
      <c r="M5" s="177">
        <v>2177425</v>
      </c>
      <c r="N5" s="249">
        <v>1.6637492681161299</v>
      </c>
      <c r="O5" s="250">
        <v>81.96744453407949</v>
      </c>
      <c r="P5" s="236">
        <v>-2</v>
      </c>
      <c r="Q5" s="236">
        <v>-418</v>
      </c>
      <c r="R5" s="237">
        <v>-479026</v>
      </c>
      <c r="S5" s="166">
        <v>9</v>
      </c>
    </row>
    <row r="6" spans="1:19" ht="21" customHeight="1" x14ac:dyDescent="0.15">
      <c r="A6" s="159">
        <v>10</v>
      </c>
      <c r="B6" s="159" t="s">
        <v>27</v>
      </c>
      <c r="C6" s="159"/>
      <c r="D6" s="159"/>
      <c r="E6" s="159"/>
      <c r="F6" s="167"/>
      <c r="G6" s="217">
        <v>2</v>
      </c>
      <c r="H6" s="249">
        <v>0.3058103975535168</v>
      </c>
      <c r="I6" s="250">
        <v>200</v>
      </c>
      <c r="J6" s="177">
        <v>19</v>
      </c>
      <c r="K6" s="249">
        <v>5.9466057400394352E-2</v>
      </c>
      <c r="L6" s="249">
        <v>158.33333333333331</v>
      </c>
      <c r="M6" s="178" t="s">
        <v>81</v>
      </c>
      <c r="N6" s="259">
        <v>0</v>
      </c>
      <c r="O6" s="259">
        <v>0</v>
      </c>
      <c r="P6" s="236">
        <v>1</v>
      </c>
      <c r="Q6" s="236">
        <v>7</v>
      </c>
      <c r="R6" s="238" t="s">
        <v>238</v>
      </c>
      <c r="S6" s="166">
        <v>10</v>
      </c>
    </row>
    <row r="7" spans="1:19" ht="21" customHeight="1" x14ac:dyDescent="0.15">
      <c r="A7" s="159">
        <v>11</v>
      </c>
      <c r="B7" s="159" t="s">
        <v>28</v>
      </c>
      <c r="C7" s="159"/>
      <c r="D7" s="159"/>
      <c r="E7" s="159"/>
      <c r="F7" s="167"/>
      <c r="G7" s="217">
        <v>7</v>
      </c>
      <c r="H7" s="249">
        <v>1.0703363914373087</v>
      </c>
      <c r="I7" s="250">
        <v>70</v>
      </c>
      <c r="J7" s="177">
        <v>92</v>
      </c>
      <c r="K7" s="249">
        <v>0.28794090951769896</v>
      </c>
      <c r="L7" s="249">
        <v>74.796747967479675</v>
      </c>
      <c r="M7" s="177">
        <v>140168</v>
      </c>
      <c r="N7" s="249">
        <v>0.10710100573535331</v>
      </c>
      <c r="O7" s="250">
        <v>266.60073037127205</v>
      </c>
      <c r="P7" s="236">
        <v>-3</v>
      </c>
      <c r="Q7" s="236">
        <v>-31</v>
      </c>
      <c r="R7" s="237">
        <v>87592</v>
      </c>
      <c r="S7" s="166">
        <v>11</v>
      </c>
    </row>
    <row r="8" spans="1:19" ht="21" customHeight="1" x14ac:dyDescent="0.15">
      <c r="A8" s="159">
        <v>12</v>
      </c>
      <c r="B8" s="159" t="s">
        <v>29</v>
      </c>
      <c r="C8" s="159"/>
      <c r="D8" s="159"/>
      <c r="E8" s="159"/>
      <c r="F8" s="167"/>
      <c r="G8" s="217">
        <v>8</v>
      </c>
      <c r="H8" s="249">
        <v>1.2232415902140672</v>
      </c>
      <c r="I8" s="250">
        <v>114.28571428571428</v>
      </c>
      <c r="J8" s="177">
        <v>124</v>
      </c>
      <c r="K8" s="249">
        <v>0.38809426934994212</v>
      </c>
      <c r="L8" s="249">
        <v>130.5263157894737</v>
      </c>
      <c r="M8" s="177">
        <v>140944</v>
      </c>
      <c r="N8" s="249">
        <v>0.10769393978913615</v>
      </c>
      <c r="O8" s="250">
        <v>66.075346447390629</v>
      </c>
      <c r="P8" s="236">
        <v>1</v>
      </c>
      <c r="Q8" s="236">
        <v>29</v>
      </c>
      <c r="R8" s="237">
        <v>-72364</v>
      </c>
      <c r="S8" s="166">
        <v>12</v>
      </c>
    </row>
    <row r="9" spans="1:19" ht="21" customHeight="1" x14ac:dyDescent="0.15">
      <c r="A9" s="159">
        <v>13</v>
      </c>
      <c r="B9" s="159" t="s">
        <v>30</v>
      </c>
      <c r="C9" s="159"/>
      <c r="D9" s="159"/>
      <c r="E9" s="159"/>
      <c r="F9" s="167"/>
      <c r="G9" s="217">
        <v>5</v>
      </c>
      <c r="H9" s="249">
        <v>0.76452599388379205</v>
      </c>
      <c r="I9" s="250">
        <v>250</v>
      </c>
      <c r="J9" s="177">
        <v>56</v>
      </c>
      <c r="K9" s="249">
        <v>0.17526837970642545</v>
      </c>
      <c r="L9" s="249">
        <v>155.55555555555557</v>
      </c>
      <c r="M9" s="178">
        <v>152476</v>
      </c>
      <c r="N9" s="249">
        <v>0.11650542884612558</v>
      </c>
      <c r="O9" s="259">
        <v>0</v>
      </c>
      <c r="P9" s="236">
        <v>3</v>
      </c>
      <c r="Q9" s="236">
        <v>20</v>
      </c>
      <c r="R9" s="238" t="s">
        <v>238</v>
      </c>
      <c r="S9" s="166">
        <v>13</v>
      </c>
    </row>
    <row r="10" spans="1:19" ht="21" customHeight="1" x14ac:dyDescent="0.15">
      <c r="A10" s="159">
        <v>14</v>
      </c>
      <c r="B10" s="159" t="s">
        <v>31</v>
      </c>
      <c r="C10" s="159"/>
      <c r="D10" s="159"/>
      <c r="E10" s="159"/>
      <c r="F10" s="167"/>
      <c r="G10" s="217">
        <v>20</v>
      </c>
      <c r="H10" s="249">
        <v>3.0581039755351682</v>
      </c>
      <c r="I10" s="250">
        <v>90.909090909090907</v>
      </c>
      <c r="J10" s="177">
        <v>964</v>
      </c>
      <c r="K10" s="249">
        <v>3.0171199649463238</v>
      </c>
      <c r="L10" s="249">
        <v>101.79514255543822</v>
      </c>
      <c r="M10" s="177">
        <v>7036353</v>
      </c>
      <c r="N10" s="249">
        <v>5.3764089022385306</v>
      </c>
      <c r="O10" s="250">
        <v>95.194578997525284</v>
      </c>
      <c r="P10" s="236">
        <v>-2</v>
      </c>
      <c r="Q10" s="236">
        <v>17</v>
      </c>
      <c r="R10" s="237">
        <v>-355195</v>
      </c>
      <c r="S10" s="166">
        <v>14</v>
      </c>
    </row>
    <row r="11" spans="1:19" ht="21" customHeight="1" x14ac:dyDescent="0.15">
      <c r="A11" s="159">
        <v>15</v>
      </c>
      <c r="B11" s="159" t="s">
        <v>32</v>
      </c>
      <c r="C11" s="159"/>
      <c r="D11" s="159"/>
      <c r="E11" s="159"/>
      <c r="F11" s="167"/>
      <c r="G11" s="217">
        <v>14</v>
      </c>
      <c r="H11" s="249">
        <v>2.1406727828746175</v>
      </c>
      <c r="I11" s="250">
        <v>77.777777777777786</v>
      </c>
      <c r="J11" s="177">
        <v>569</v>
      </c>
      <c r="K11" s="249">
        <v>1.7808519295170731</v>
      </c>
      <c r="L11" s="249">
        <v>106.15671641791045</v>
      </c>
      <c r="M11" s="177">
        <v>707014</v>
      </c>
      <c r="N11" s="249">
        <v>0.54022252203766252</v>
      </c>
      <c r="O11" s="250">
        <v>74.680370119993242</v>
      </c>
      <c r="P11" s="236">
        <v>-4</v>
      </c>
      <c r="Q11" s="236">
        <v>33</v>
      </c>
      <c r="R11" s="237">
        <v>-239706</v>
      </c>
      <c r="S11" s="166">
        <v>15</v>
      </c>
    </row>
    <row r="12" spans="1:19" ht="21" customHeight="1" x14ac:dyDescent="0.15">
      <c r="A12" s="159">
        <v>16</v>
      </c>
      <c r="B12" s="159" t="s">
        <v>33</v>
      </c>
      <c r="C12" s="159"/>
      <c r="D12" s="159"/>
      <c r="E12" s="159"/>
      <c r="F12" s="167"/>
      <c r="G12" s="217">
        <v>37</v>
      </c>
      <c r="H12" s="249">
        <v>5.6574923547400608</v>
      </c>
      <c r="I12" s="250">
        <v>92.5</v>
      </c>
      <c r="J12" s="177">
        <v>2662</v>
      </c>
      <c r="K12" s="249">
        <v>8.3315076210447252</v>
      </c>
      <c r="L12" s="249">
        <v>93.501931858096242</v>
      </c>
      <c r="M12" s="177">
        <v>20568083</v>
      </c>
      <c r="N12" s="249">
        <v>15.715872205840299</v>
      </c>
      <c r="O12" s="250">
        <v>94.151864403552082</v>
      </c>
      <c r="P12" s="236">
        <v>-3</v>
      </c>
      <c r="Q12" s="236">
        <v>-185</v>
      </c>
      <c r="R12" s="237">
        <v>-1277563</v>
      </c>
      <c r="S12" s="166">
        <v>16</v>
      </c>
    </row>
    <row r="13" spans="1:19" ht="21" customHeight="1" x14ac:dyDescent="0.15">
      <c r="A13" s="159">
        <v>17</v>
      </c>
      <c r="B13" s="159" t="s">
        <v>34</v>
      </c>
      <c r="C13" s="159"/>
      <c r="D13" s="159"/>
      <c r="E13" s="159"/>
      <c r="F13" s="167"/>
      <c r="G13" s="217">
        <v>1</v>
      </c>
      <c r="H13" s="249">
        <v>0.1529051987767584</v>
      </c>
      <c r="I13" s="250">
        <v>100</v>
      </c>
      <c r="J13" s="177">
        <v>27</v>
      </c>
      <c r="K13" s="249">
        <v>8.4504397358455136E-2</v>
      </c>
      <c r="L13" s="249">
        <v>337.5</v>
      </c>
      <c r="M13" s="178" t="s">
        <v>81</v>
      </c>
      <c r="N13" s="259">
        <v>0</v>
      </c>
      <c r="O13" s="259">
        <v>0</v>
      </c>
      <c r="P13" s="239" t="s">
        <v>239</v>
      </c>
      <c r="Q13" s="236">
        <v>19</v>
      </c>
      <c r="R13" s="238" t="s">
        <v>238</v>
      </c>
      <c r="S13" s="166">
        <v>17</v>
      </c>
    </row>
    <row r="14" spans="1:19" ht="21" customHeight="1" x14ac:dyDescent="0.15">
      <c r="A14" s="159">
        <v>18</v>
      </c>
      <c r="B14" s="159" t="s">
        <v>35</v>
      </c>
      <c r="C14" s="159"/>
      <c r="D14" s="159"/>
      <c r="E14" s="159"/>
      <c r="F14" s="167"/>
      <c r="G14" s="217">
        <v>25</v>
      </c>
      <c r="H14" s="249">
        <v>3.8226299694189598</v>
      </c>
      <c r="I14" s="250">
        <v>67.567567567567565</v>
      </c>
      <c r="J14" s="177">
        <v>966</v>
      </c>
      <c r="K14" s="249">
        <v>3.0233795499358393</v>
      </c>
      <c r="L14" s="249">
        <v>65.714285714285708</v>
      </c>
      <c r="M14" s="177">
        <v>3881373</v>
      </c>
      <c r="N14" s="249">
        <v>2.9657193648624895</v>
      </c>
      <c r="O14" s="250">
        <v>79.630027790896591</v>
      </c>
      <c r="P14" s="236">
        <v>-12</v>
      </c>
      <c r="Q14" s="236">
        <v>-504</v>
      </c>
      <c r="R14" s="237">
        <v>-992885</v>
      </c>
      <c r="S14" s="166">
        <v>18</v>
      </c>
    </row>
    <row r="15" spans="1:19" ht="21" customHeight="1" x14ac:dyDescent="0.15">
      <c r="A15" s="159">
        <v>19</v>
      </c>
      <c r="B15" s="159" t="s">
        <v>36</v>
      </c>
      <c r="C15" s="159"/>
      <c r="D15" s="159"/>
      <c r="E15" s="159"/>
      <c r="F15" s="167"/>
      <c r="G15" s="217">
        <v>4</v>
      </c>
      <c r="H15" s="249">
        <v>0.6116207951070336</v>
      </c>
      <c r="I15" s="250">
        <v>100</v>
      </c>
      <c r="J15" s="177">
        <v>36</v>
      </c>
      <c r="K15" s="249">
        <v>0.11267252981127351</v>
      </c>
      <c r="L15" s="249">
        <v>81.818181818181827</v>
      </c>
      <c r="M15" s="178">
        <v>73982</v>
      </c>
      <c r="N15" s="249">
        <v>5.6528926761549768E-2</v>
      </c>
      <c r="O15" s="250">
        <v>101.91761950681912</v>
      </c>
      <c r="P15" s="239" t="s">
        <v>239</v>
      </c>
      <c r="Q15" s="236">
        <v>-8</v>
      </c>
      <c r="R15" s="237">
        <v>1392</v>
      </c>
      <c r="S15" s="166">
        <v>19</v>
      </c>
    </row>
    <row r="16" spans="1:19" ht="21" customHeight="1" x14ac:dyDescent="0.15">
      <c r="A16" s="159">
        <v>20</v>
      </c>
      <c r="B16" s="159" t="s">
        <v>37</v>
      </c>
      <c r="C16" s="159"/>
      <c r="D16" s="159"/>
      <c r="E16" s="159"/>
      <c r="F16" s="167"/>
      <c r="G16" s="217">
        <v>1</v>
      </c>
      <c r="H16" s="249">
        <v>0.1529051987767584</v>
      </c>
      <c r="I16" s="250">
        <v>100</v>
      </c>
      <c r="J16" s="177">
        <v>14</v>
      </c>
      <c r="K16" s="249">
        <v>4.3817094926606362E-2</v>
      </c>
      <c r="L16" s="249">
        <v>87.5</v>
      </c>
      <c r="M16" s="291">
        <v>78112</v>
      </c>
      <c r="N16" s="259">
        <v>0</v>
      </c>
      <c r="O16" s="259">
        <v>0</v>
      </c>
      <c r="P16" s="239" t="s">
        <v>239</v>
      </c>
      <c r="Q16" s="236">
        <v>-2</v>
      </c>
      <c r="R16" s="238" t="s">
        <v>238</v>
      </c>
      <c r="S16" s="166">
        <v>20</v>
      </c>
    </row>
    <row r="17" spans="1:19" ht="21" customHeight="1" x14ac:dyDescent="0.15">
      <c r="A17" s="159">
        <v>21</v>
      </c>
      <c r="B17" s="159" t="s">
        <v>38</v>
      </c>
      <c r="C17" s="159"/>
      <c r="D17" s="159"/>
      <c r="E17" s="159"/>
      <c r="F17" s="167"/>
      <c r="G17" s="217">
        <v>28</v>
      </c>
      <c r="H17" s="249">
        <v>4.281345565749235</v>
      </c>
      <c r="I17" s="250">
        <v>103.7037037037037</v>
      </c>
      <c r="J17" s="177">
        <v>861</v>
      </c>
      <c r="K17" s="249">
        <v>2.6947513379862915</v>
      </c>
      <c r="L17" s="249">
        <v>105.77395577395576</v>
      </c>
      <c r="M17" s="177">
        <v>3233935</v>
      </c>
      <c r="N17" s="249">
        <v>2.4710182850776197</v>
      </c>
      <c r="O17" s="250">
        <v>109.85188041054315</v>
      </c>
      <c r="P17" s="236">
        <v>1</v>
      </c>
      <c r="Q17" s="236">
        <v>47</v>
      </c>
      <c r="R17" s="237">
        <v>290030</v>
      </c>
      <c r="S17" s="166">
        <v>21</v>
      </c>
    </row>
    <row r="18" spans="1:19" ht="21" customHeight="1" x14ac:dyDescent="0.15">
      <c r="A18" s="159">
        <v>22</v>
      </c>
      <c r="B18" s="159" t="s">
        <v>39</v>
      </c>
      <c r="C18" s="159"/>
      <c r="D18" s="159"/>
      <c r="E18" s="159"/>
      <c r="F18" s="167"/>
      <c r="G18" s="217">
        <v>50</v>
      </c>
      <c r="H18" s="249">
        <v>7.6452599388379197</v>
      </c>
      <c r="I18" s="250">
        <v>108.69565217391303</v>
      </c>
      <c r="J18" s="177">
        <v>3972</v>
      </c>
      <c r="K18" s="249">
        <v>12.431535789177177</v>
      </c>
      <c r="L18" s="249">
        <v>105.97652081109925</v>
      </c>
      <c r="M18" s="177">
        <v>22734455</v>
      </c>
      <c r="N18" s="249">
        <v>17.371175984141399</v>
      </c>
      <c r="O18" s="250">
        <v>92.083318060002824</v>
      </c>
      <c r="P18" s="236">
        <v>4</v>
      </c>
      <c r="Q18" s="236">
        <v>224</v>
      </c>
      <c r="R18" s="237">
        <v>-1954550</v>
      </c>
      <c r="S18" s="166">
        <v>22</v>
      </c>
    </row>
    <row r="19" spans="1:19" ht="21" customHeight="1" x14ac:dyDescent="0.15">
      <c r="A19" s="159">
        <v>23</v>
      </c>
      <c r="B19" s="159" t="s">
        <v>40</v>
      </c>
      <c r="C19" s="159"/>
      <c r="D19" s="159"/>
      <c r="E19" s="159"/>
      <c r="F19" s="167"/>
      <c r="G19" s="217">
        <v>23</v>
      </c>
      <c r="H19" s="249">
        <v>3.5168195718654434</v>
      </c>
      <c r="I19" s="250">
        <v>109.52380952380953</v>
      </c>
      <c r="J19" s="177">
        <v>1561</v>
      </c>
      <c r="K19" s="249">
        <v>4.8856060843166098</v>
      </c>
      <c r="L19" s="249">
        <v>82.114676486059963</v>
      </c>
      <c r="M19" s="177">
        <v>6006250</v>
      </c>
      <c r="N19" s="249">
        <v>4.5893172171819945</v>
      </c>
      <c r="O19" s="250">
        <v>50.941677853692354</v>
      </c>
      <c r="P19" s="236">
        <v>2</v>
      </c>
      <c r="Q19" s="236">
        <v>-340</v>
      </c>
      <c r="R19" s="237">
        <v>-5784194</v>
      </c>
      <c r="S19" s="166">
        <v>23</v>
      </c>
    </row>
    <row r="20" spans="1:19" ht="21" customHeight="1" x14ac:dyDescent="0.15">
      <c r="A20" s="159">
        <v>24</v>
      </c>
      <c r="B20" s="159" t="s">
        <v>41</v>
      </c>
      <c r="C20" s="159"/>
      <c r="D20" s="159"/>
      <c r="E20" s="159"/>
      <c r="F20" s="167"/>
      <c r="G20" s="217">
        <v>146</v>
      </c>
      <c r="H20" s="249">
        <v>22.324159021406729</v>
      </c>
      <c r="I20" s="250">
        <v>86.904761904761912</v>
      </c>
      <c r="J20" s="177">
        <v>3592</v>
      </c>
      <c r="K20" s="249">
        <v>11.242214641169291</v>
      </c>
      <c r="L20" s="249">
        <v>92.696774193548393</v>
      </c>
      <c r="M20" s="177">
        <v>9043443</v>
      </c>
      <c r="N20" s="249">
        <v>6.9100068532784986</v>
      </c>
      <c r="O20" s="250">
        <v>99.696537415513447</v>
      </c>
      <c r="P20" s="236">
        <v>-22</v>
      </c>
      <c r="Q20" s="236">
        <v>-283</v>
      </c>
      <c r="R20" s="237">
        <v>-27527</v>
      </c>
      <c r="S20" s="166">
        <v>24</v>
      </c>
    </row>
    <row r="21" spans="1:19" ht="21" customHeight="1" x14ac:dyDescent="0.15">
      <c r="A21" s="159">
        <v>25</v>
      </c>
      <c r="B21" s="159" t="s">
        <v>42</v>
      </c>
      <c r="C21" s="159"/>
      <c r="D21" s="159"/>
      <c r="E21" s="159"/>
      <c r="F21" s="167"/>
      <c r="G21" s="217">
        <v>51</v>
      </c>
      <c r="H21" s="249">
        <v>7.7981651376146797</v>
      </c>
      <c r="I21" s="250">
        <v>94.444444444444443</v>
      </c>
      <c r="J21" s="177">
        <v>2197</v>
      </c>
      <c r="K21" s="249">
        <v>6.8761541109824424</v>
      </c>
      <c r="L21" s="249">
        <v>119.01408450704226</v>
      </c>
      <c r="M21" s="177">
        <v>5377143</v>
      </c>
      <c r="N21" s="249">
        <v>4.1086226762371929</v>
      </c>
      <c r="O21" s="250">
        <v>116.49337194822347</v>
      </c>
      <c r="P21" s="236">
        <v>-3</v>
      </c>
      <c r="Q21" s="236">
        <v>351</v>
      </c>
      <c r="R21" s="237">
        <v>761307</v>
      </c>
      <c r="S21" s="166">
        <v>25</v>
      </c>
    </row>
    <row r="22" spans="1:19" ht="21" customHeight="1" x14ac:dyDescent="0.15">
      <c r="A22" s="159">
        <v>26</v>
      </c>
      <c r="B22" s="159" t="s">
        <v>43</v>
      </c>
      <c r="C22" s="159"/>
      <c r="D22" s="159"/>
      <c r="E22" s="159"/>
      <c r="F22" s="167"/>
      <c r="G22" s="217">
        <v>90</v>
      </c>
      <c r="H22" s="249">
        <v>13.761467889908257</v>
      </c>
      <c r="I22" s="250">
        <v>86.538461538461547</v>
      </c>
      <c r="J22" s="177">
        <v>2618</v>
      </c>
      <c r="K22" s="249">
        <v>8.1937967512753911</v>
      </c>
      <c r="L22" s="249">
        <v>86.918990703851264</v>
      </c>
      <c r="M22" s="177">
        <v>8088415</v>
      </c>
      <c r="N22" s="249">
        <v>6.1802792456546261</v>
      </c>
      <c r="O22" s="250">
        <v>85.822824431935743</v>
      </c>
      <c r="P22" s="236">
        <v>-14</v>
      </c>
      <c r="Q22" s="236">
        <v>-394</v>
      </c>
      <c r="R22" s="237">
        <v>-1336135</v>
      </c>
      <c r="S22" s="166">
        <v>26</v>
      </c>
    </row>
    <row r="23" spans="1:19" ht="21" customHeight="1" x14ac:dyDescent="0.15">
      <c r="A23" s="159">
        <v>27</v>
      </c>
      <c r="B23" s="159" t="s">
        <v>44</v>
      </c>
      <c r="C23" s="159"/>
      <c r="D23" s="159"/>
      <c r="E23" s="159"/>
      <c r="F23" s="167"/>
      <c r="G23" s="217">
        <v>11</v>
      </c>
      <c r="H23" s="249">
        <v>1.6819571865443423</v>
      </c>
      <c r="I23" s="250">
        <v>91.666666666666657</v>
      </c>
      <c r="J23" s="177">
        <v>579</v>
      </c>
      <c r="K23" s="249">
        <v>1.812149854464649</v>
      </c>
      <c r="L23" s="249">
        <v>84.156976744186053</v>
      </c>
      <c r="M23" s="177">
        <v>1695030</v>
      </c>
      <c r="N23" s="249">
        <v>1.2951559396695103</v>
      </c>
      <c r="O23" s="250">
        <v>98.150517959200229</v>
      </c>
      <c r="P23" s="236">
        <v>-1</v>
      </c>
      <c r="Q23" s="236">
        <v>-109</v>
      </c>
      <c r="R23" s="237">
        <v>-31940</v>
      </c>
      <c r="S23" s="166">
        <v>27</v>
      </c>
    </row>
    <row r="24" spans="1:19" ht="21" customHeight="1" x14ac:dyDescent="0.15">
      <c r="A24" s="159">
        <v>28</v>
      </c>
      <c r="B24" s="159" t="s">
        <v>45</v>
      </c>
      <c r="C24" s="159"/>
      <c r="D24" s="159"/>
      <c r="E24" s="159"/>
      <c r="F24" s="167"/>
      <c r="G24" s="217">
        <v>12</v>
      </c>
      <c r="H24" s="249">
        <v>1.834862385321101</v>
      </c>
      <c r="I24" s="250">
        <v>92.307692307692307</v>
      </c>
      <c r="J24" s="177">
        <v>1174</v>
      </c>
      <c r="K24" s="249">
        <v>3.6743763888454199</v>
      </c>
      <c r="L24" s="249">
        <v>119.67380224260957</v>
      </c>
      <c r="M24" s="177">
        <v>2189945</v>
      </c>
      <c r="N24" s="249">
        <v>1.6733156783653065</v>
      </c>
      <c r="O24" s="250">
        <v>107.57335434423061</v>
      </c>
      <c r="P24" s="236">
        <v>-1</v>
      </c>
      <c r="Q24" s="236">
        <v>193</v>
      </c>
      <c r="R24" s="237">
        <v>154176</v>
      </c>
      <c r="S24" s="166">
        <v>28</v>
      </c>
    </row>
    <row r="25" spans="1:19" ht="21" customHeight="1" x14ac:dyDescent="0.15">
      <c r="A25" s="159">
        <v>29</v>
      </c>
      <c r="B25" s="159" t="s">
        <v>46</v>
      </c>
      <c r="C25" s="159"/>
      <c r="D25" s="159"/>
      <c r="E25" s="159"/>
      <c r="F25" s="167"/>
      <c r="G25" s="217">
        <v>42</v>
      </c>
      <c r="H25" s="249">
        <v>6.4220183486238538</v>
      </c>
      <c r="I25" s="250">
        <v>93.333333333333329</v>
      </c>
      <c r="J25" s="177">
        <v>3398</v>
      </c>
      <c r="K25" s="249">
        <v>10.635034897186317</v>
      </c>
      <c r="L25" s="249">
        <v>101.01070154577883</v>
      </c>
      <c r="M25" s="177">
        <v>14397976</v>
      </c>
      <c r="N25" s="249">
        <v>11.001353448386787</v>
      </c>
      <c r="O25" s="250">
        <v>92.429018497582348</v>
      </c>
      <c r="P25" s="236">
        <v>-3</v>
      </c>
      <c r="Q25" s="236">
        <v>34</v>
      </c>
      <c r="R25" s="237">
        <v>-1179357</v>
      </c>
      <c r="S25" s="166">
        <v>29</v>
      </c>
    </row>
    <row r="26" spans="1:19" ht="21" customHeight="1" x14ac:dyDescent="0.15">
      <c r="A26" s="159">
        <v>30</v>
      </c>
      <c r="B26" s="159" t="s">
        <v>47</v>
      </c>
      <c r="C26" s="159"/>
      <c r="D26" s="159"/>
      <c r="E26" s="159"/>
      <c r="F26" s="167"/>
      <c r="G26" s="217">
        <v>5</v>
      </c>
      <c r="H26" s="249">
        <v>0.76452599388379205</v>
      </c>
      <c r="I26" s="250">
        <v>62.5</v>
      </c>
      <c r="J26" s="177">
        <v>2423</v>
      </c>
      <c r="K26" s="249">
        <v>7.5834872147976586</v>
      </c>
      <c r="L26" s="249">
        <v>98.296146044624749</v>
      </c>
      <c r="M26" s="177">
        <v>11879921</v>
      </c>
      <c r="N26" s="249">
        <v>9.0773321097293547</v>
      </c>
      <c r="O26" s="250">
        <v>88.781136005533767</v>
      </c>
      <c r="P26" s="236">
        <v>-3</v>
      </c>
      <c r="Q26" s="236">
        <v>-42</v>
      </c>
      <c r="R26" s="237">
        <v>-1501211</v>
      </c>
      <c r="S26" s="166">
        <v>30</v>
      </c>
    </row>
    <row r="27" spans="1:19" ht="21" customHeight="1" x14ac:dyDescent="0.15">
      <c r="A27" s="159">
        <v>31</v>
      </c>
      <c r="B27" s="159" t="s">
        <v>48</v>
      </c>
      <c r="C27" s="159"/>
      <c r="D27" s="159"/>
      <c r="E27" s="159"/>
      <c r="F27" s="167"/>
      <c r="G27" s="217">
        <v>29</v>
      </c>
      <c r="H27" s="251">
        <v>4.4342507645259941</v>
      </c>
      <c r="I27" s="252">
        <v>100</v>
      </c>
      <c r="J27" s="179">
        <v>2713</v>
      </c>
      <c r="K27" s="251">
        <v>8.4911270382773623</v>
      </c>
      <c r="L27" s="251">
        <v>100.25868440502587</v>
      </c>
      <c r="M27" s="179">
        <v>10853568</v>
      </c>
      <c r="N27" s="251">
        <v>8.2931057632059169</v>
      </c>
      <c r="O27" s="252">
        <v>90.155048933529812</v>
      </c>
      <c r="P27" s="240" t="s">
        <v>239</v>
      </c>
      <c r="Q27" s="241">
        <v>7</v>
      </c>
      <c r="R27" s="242">
        <v>-1185212</v>
      </c>
      <c r="S27" s="166">
        <v>31</v>
      </c>
    </row>
    <row r="28" spans="1:19" ht="21" customHeight="1" thickBot="1" x14ac:dyDescent="0.2">
      <c r="A28" s="168">
        <v>32</v>
      </c>
      <c r="B28" s="168" t="s">
        <v>49</v>
      </c>
      <c r="C28" s="168"/>
      <c r="D28" s="168"/>
      <c r="E28" s="168"/>
      <c r="F28" s="169"/>
      <c r="G28" s="220">
        <v>12</v>
      </c>
      <c r="H28" s="253">
        <v>1.834862385321101</v>
      </c>
      <c r="I28" s="254">
        <v>109.09090909090908</v>
      </c>
      <c r="J28" s="180">
        <v>211</v>
      </c>
      <c r="K28" s="253">
        <v>0.66038621639385309</v>
      </c>
      <c r="L28" s="253">
        <v>112.2340425531915</v>
      </c>
      <c r="M28" s="180">
        <v>418577</v>
      </c>
      <c r="N28" s="260">
        <v>0.31983061524518419</v>
      </c>
      <c r="O28" s="260">
        <v>71.572300373954192</v>
      </c>
      <c r="P28" s="243">
        <v>1</v>
      </c>
      <c r="Q28" s="243">
        <v>23</v>
      </c>
      <c r="R28" s="244">
        <v>0</v>
      </c>
      <c r="S28" s="166">
        <v>32</v>
      </c>
    </row>
    <row r="29" spans="1:19" ht="21" customHeight="1" thickTop="1" x14ac:dyDescent="0.15">
      <c r="B29" s="170"/>
      <c r="C29" s="159">
        <v>4</v>
      </c>
      <c r="D29" s="159" t="s">
        <v>50</v>
      </c>
      <c r="E29" s="159">
        <v>9</v>
      </c>
      <c r="F29" s="167" t="s">
        <v>51</v>
      </c>
      <c r="G29" s="217">
        <v>216</v>
      </c>
      <c r="H29" s="249">
        <v>33.027522935779821</v>
      </c>
      <c r="I29" s="250">
        <v>90.756302521008408</v>
      </c>
      <c r="J29" s="177">
        <v>1358</v>
      </c>
      <c r="K29" s="249">
        <v>4.2502582078808171</v>
      </c>
      <c r="L29" s="250">
        <v>90.172642762284198</v>
      </c>
      <c r="M29" s="177">
        <v>2977512</v>
      </c>
      <c r="N29" s="249">
        <v>2.2750879643647854</v>
      </c>
      <c r="O29" s="250">
        <v>107.1315310842099</v>
      </c>
      <c r="P29" s="236">
        <v>-22</v>
      </c>
      <c r="Q29" s="236">
        <v>-148</v>
      </c>
      <c r="R29" s="237">
        <v>198207</v>
      </c>
      <c r="S29" s="171" t="s">
        <v>61</v>
      </c>
    </row>
    <row r="30" spans="1:19" ht="21" customHeight="1" x14ac:dyDescent="0.15">
      <c r="B30" s="170" t="s">
        <v>52</v>
      </c>
      <c r="C30" s="159">
        <v>10</v>
      </c>
      <c r="D30" s="159" t="s">
        <v>50</v>
      </c>
      <c r="E30" s="159">
        <v>19</v>
      </c>
      <c r="F30" s="167" t="s">
        <v>51</v>
      </c>
      <c r="G30" s="217">
        <v>154</v>
      </c>
      <c r="H30" s="249">
        <v>23.547400611620795</v>
      </c>
      <c r="I30" s="250">
        <v>78.172588832487307</v>
      </c>
      <c r="J30" s="177">
        <v>2068</v>
      </c>
      <c r="K30" s="249">
        <v>6.472410879158712</v>
      </c>
      <c r="L30" s="250">
        <v>76.791682138878571</v>
      </c>
      <c r="M30" s="177">
        <v>4487712</v>
      </c>
      <c r="N30" s="249">
        <v>3.4290170984148585</v>
      </c>
      <c r="O30" s="250">
        <v>83.031510704314471</v>
      </c>
      <c r="P30" s="236">
        <v>-43</v>
      </c>
      <c r="Q30" s="236">
        <v>-625</v>
      </c>
      <c r="R30" s="237">
        <v>-917118</v>
      </c>
      <c r="S30" s="166" t="s">
        <v>62</v>
      </c>
    </row>
    <row r="31" spans="1:19" ht="21" customHeight="1" x14ac:dyDescent="0.15">
      <c r="B31" s="170" t="s">
        <v>53</v>
      </c>
      <c r="C31" s="159">
        <v>20</v>
      </c>
      <c r="D31" s="159" t="s">
        <v>50</v>
      </c>
      <c r="E31" s="159">
        <v>29</v>
      </c>
      <c r="F31" s="167" t="s">
        <v>51</v>
      </c>
      <c r="G31" s="217">
        <v>89</v>
      </c>
      <c r="H31" s="249">
        <v>13.608562691131498</v>
      </c>
      <c r="I31" s="250">
        <v>98.888888888888886</v>
      </c>
      <c r="J31" s="177">
        <v>2165</v>
      </c>
      <c r="K31" s="249">
        <v>6.7760007511501987</v>
      </c>
      <c r="L31" s="250">
        <v>97.478613237280513</v>
      </c>
      <c r="M31" s="177">
        <v>5244202</v>
      </c>
      <c r="N31" s="249">
        <v>4.00704375092283</v>
      </c>
      <c r="O31" s="250">
        <v>115.23317779064935</v>
      </c>
      <c r="P31" s="236">
        <v>-1</v>
      </c>
      <c r="Q31" s="236">
        <v>-56</v>
      </c>
      <c r="R31" s="237">
        <v>693254</v>
      </c>
      <c r="S31" s="166" t="s">
        <v>63</v>
      </c>
    </row>
    <row r="32" spans="1:19" ht="21" customHeight="1" x14ac:dyDescent="0.15">
      <c r="B32" s="170" t="s">
        <v>54</v>
      </c>
      <c r="C32" s="159">
        <v>30</v>
      </c>
      <c r="D32" s="159" t="s">
        <v>50</v>
      </c>
      <c r="E32" s="159">
        <v>49</v>
      </c>
      <c r="F32" s="167" t="s">
        <v>51</v>
      </c>
      <c r="G32" s="217">
        <v>71</v>
      </c>
      <c r="H32" s="249">
        <v>10.856269113149846</v>
      </c>
      <c r="I32" s="250">
        <v>110.9375</v>
      </c>
      <c r="J32" s="177">
        <v>2702</v>
      </c>
      <c r="K32" s="249">
        <v>8.4566993208350283</v>
      </c>
      <c r="L32" s="250">
        <v>106.21069182389937</v>
      </c>
      <c r="M32" s="177">
        <v>7602079</v>
      </c>
      <c r="N32" s="249">
        <v>5.8086746374322873</v>
      </c>
      <c r="O32" s="250">
        <v>99.463879299573279</v>
      </c>
      <c r="P32" s="236">
        <v>7</v>
      </c>
      <c r="Q32" s="236">
        <v>158</v>
      </c>
      <c r="R32" s="237">
        <v>-40976</v>
      </c>
      <c r="S32" s="166" t="s">
        <v>64</v>
      </c>
    </row>
    <row r="33" spans="1:19" ht="21" customHeight="1" x14ac:dyDescent="0.15">
      <c r="B33" s="170" t="s">
        <v>55</v>
      </c>
      <c r="C33" s="159">
        <v>50</v>
      </c>
      <c r="D33" s="159" t="s">
        <v>50</v>
      </c>
      <c r="E33" s="159">
        <v>99</v>
      </c>
      <c r="F33" s="167" t="s">
        <v>51</v>
      </c>
      <c r="G33" s="217">
        <v>60</v>
      </c>
      <c r="H33" s="249">
        <v>9.1743119266055047</v>
      </c>
      <c r="I33" s="250">
        <v>93.75</v>
      </c>
      <c r="J33" s="177">
        <v>4180</v>
      </c>
      <c r="K33" s="249">
        <v>13.082532628086756</v>
      </c>
      <c r="L33" s="250">
        <v>92.11106214191274</v>
      </c>
      <c r="M33" s="177">
        <v>13666228</v>
      </c>
      <c r="N33" s="249">
        <v>10.442231917475072</v>
      </c>
      <c r="O33" s="250">
        <v>77.594442091301687</v>
      </c>
      <c r="P33" s="236">
        <v>-4</v>
      </c>
      <c r="Q33" s="236">
        <v>-358</v>
      </c>
      <c r="R33" s="237">
        <v>-3946152</v>
      </c>
      <c r="S33" s="166" t="s">
        <v>65</v>
      </c>
    </row>
    <row r="34" spans="1:19" ht="21" customHeight="1" x14ac:dyDescent="0.15">
      <c r="B34" s="170" t="s">
        <v>56</v>
      </c>
      <c r="C34" s="159">
        <v>100</v>
      </c>
      <c r="D34" s="159" t="s">
        <v>50</v>
      </c>
      <c r="E34" s="159">
        <v>299</v>
      </c>
      <c r="F34" s="167" t="s">
        <v>51</v>
      </c>
      <c r="G34" s="217">
        <v>49</v>
      </c>
      <c r="H34" s="249">
        <v>7.4923547400611623</v>
      </c>
      <c r="I34" s="250">
        <v>108.88888888888889</v>
      </c>
      <c r="J34" s="177">
        <v>8306</v>
      </c>
      <c r="K34" s="249">
        <v>25.996056461456607</v>
      </c>
      <c r="L34" s="250">
        <v>101.3916015625</v>
      </c>
      <c r="M34" s="177">
        <v>38262926</v>
      </c>
      <c r="N34" s="249">
        <v>29.23632966852205</v>
      </c>
      <c r="O34" s="250">
        <v>88.807047927373929</v>
      </c>
      <c r="P34" s="236">
        <v>4</v>
      </c>
      <c r="Q34" s="236">
        <v>114</v>
      </c>
      <c r="R34" s="237">
        <v>-4822535</v>
      </c>
      <c r="S34" s="166" t="s">
        <v>66</v>
      </c>
    </row>
    <row r="35" spans="1:19" ht="21" customHeight="1" x14ac:dyDescent="0.15">
      <c r="B35" s="170"/>
      <c r="C35" s="159">
        <v>300</v>
      </c>
      <c r="D35" s="159" t="s">
        <v>50</v>
      </c>
      <c r="E35" s="159">
        <v>499</v>
      </c>
      <c r="F35" s="167" t="s">
        <v>51</v>
      </c>
      <c r="G35" s="217">
        <v>5</v>
      </c>
      <c r="H35" s="249">
        <v>0.76452599388379205</v>
      </c>
      <c r="I35" s="250">
        <v>71.428571428571431</v>
      </c>
      <c r="J35" s="177">
        <v>1852</v>
      </c>
      <c r="K35" s="249">
        <v>5.7963757002910707</v>
      </c>
      <c r="L35" s="250">
        <v>66.024955436720148</v>
      </c>
      <c r="M35" s="177">
        <v>13811347</v>
      </c>
      <c r="N35" s="249">
        <v>10.553115934164392</v>
      </c>
      <c r="O35" s="250">
        <v>76.47366323397452</v>
      </c>
      <c r="P35" s="236">
        <v>-2</v>
      </c>
      <c r="Q35" s="236">
        <v>-953</v>
      </c>
      <c r="R35" s="237">
        <v>-4248919</v>
      </c>
      <c r="S35" s="166" t="s">
        <v>67</v>
      </c>
    </row>
    <row r="36" spans="1:19" ht="21" customHeight="1" x14ac:dyDescent="0.15">
      <c r="A36" s="149"/>
      <c r="B36" s="173"/>
      <c r="C36" s="172">
        <v>500</v>
      </c>
      <c r="D36" s="172" t="s">
        <v>57</v>
      </c>
      <c r="E36" s="172"/>
      <c r="F36" s="174"/>
      <c r="G36" s="224">
        <v>10</v>
      </c>
      <c r="H36" s="255">
        <v>1.5290519877675841</v>
      </c>
      <c r="I36" s="256">
        <v>111.11111111111111</v>
      </c>
      <c r="J36" s="233">
        <v>9320</v>
      </c>
      <c r="K36" s="255">
        <v>29.169666051140808</v>
      </c>
      <c r="L36" s="256">
        <v>106.3441350981287</v>
      </c>
      <c r="M36" s="233">
        <v>44822582</v>
      </c>
      <c r="N36" s="255">
        <v>34.248499028703719</v>
      </c>
      <c r="O36" s="256">
        <v>95.372871445136852</v>
      </c>
      <c r="P36" s="245">
        <v>1</v>
      </c>
      <c r="Q36" s="245">
        <v>556</v>
      </c>
      <c r="R36" s="246">
        <v>-2174621</v>
      </c>
      <c r="S36" s="175" t="s">
        <v>68</v>
      </c>
    </row>
    <row r="37" spans="1:19" ht="5.25" customHeight="1" x14ac:dyDescent="0.15">
      <c r="G37" s="234"/>
      <c r="H37" s="257"/>
      <c r="I37" s="258"/>
      <c r="J37" s="234"/>
      <c r="K37" s="257"/>
      <c r="L37" s="258"/>
      <c r="M37" s="234"/>
      <c r="N37" s="257"/>
      <c r="O37" s="258"/>
      <c r="P37" s="247"/>
      <c r="Q37" s="247"/>
      <c r="R37" s="248"/>
      <c r="S37" s="159"/>
    </row>
    <row r="38" spans="1:19" ht="21" customHeight="1" x14ac:dyDescent="0.15">
      <c r="A38" s="161" t="s">
        <v>163</v>
      </c>
      <c r="B38" s="170" t="s">
        <v>52</v>
      </c>
      <c r="C38" s="159">
        <v>4</v>
      </c>
      <c r="D38" s="159" t="s">
        <v>50</v>
      </c>
      <c r="E38" s="159">
        <v>20</v>
      </c>
      <c r="F38" s="167" t="s">
        <v>51</v>
      </c>
      <c r="G38" s="177">
        <v>380</v>
      </c>
      <c r="H38" s="249">
        <v>58.103975535168196</v>
      </c>
      <c r="I38" s="250">
        <v>85.585585585585591</v>
      </c>
      <c r="J38" s="177">
        <v>3626</v>
      </c>
      <c r="K38" s="249">
        <v>11.348627585991048</v>
      </c>
      <c r="L38" s="250">
        <v>82.804293217629592</v>
      </c>
      <c r="M38" s="177">
        <v>7716868</v>
      </c>
      <c r="N38" s="249">
        <v>5.8963837960658942</v>
      </c>
      <c r="O38" s="250">
        <v>90.419303404426444</v>
      </c>
      <c r="P38" s="236">
        <v>-64</v>
      </c>
      <c r="Q38" s="236">
        <v>-753</v>
      </c>
      <c r="R38" s="237">
        <v>-817668</v>
      </c>
      <c r="S38" s="166" t="s">
        <v>61</v>
      </c>
    </row>
    <row r="39" spans="1:19" ht="21" customHeight="1" x14ac:dyDescent="0.15">
      <c r="A39" s="161"/>
      <c r="B39" s="170" t="s">
        <v>53</v>
      </c>
      <c r="C39" s="159">
        <v>21</v>
      </c>
      <c r="D39" s="159" t="s">
        <v>50</v>
      </c>
      <c r="E39" s="159">
        <v>50</v>
      </c>
      <c r="F39" s="167" t="s">
        <v>51</v>
      </c>
      <c r="G39" s="177">
        <v>154</v>
      </c>
      <c r="H39" s="249">
        <v>23.547400611620795</v>
      </c>
      <c r="I39" s="250">
        <v>104.05405405405406</v>
      </c>
      <c r="J39" s="177">
        <v>4867</v>
      </c>
      <c r="K39" s="249">
        <v>15.232700071985228</v>
      </c>
      <c r="L39" s="250">
        <v>102.78775079197466</v>
      </c>
      <c r="M39" s="177">
        <v>13638743</v>
      </c>
      <c r="N39" s="249">
        <v>10.421230896253137</v>
      </c>
      <c r="O39" s="250">
        <v>111.51060678889104</v>
      </c>
      <c r="P39" s="236">
        <v>6</v>
      </c>
      <c r="Q39" s="236">
        <v>132</v>
      </c>
      <c r="R39" s="237">
        <v>1407850</v>
      </c>
      <c r="S39" s="166" t="s">
        <v>165</v>
      </c>
    </row>
    <row r="40" spans="1:19" ht="21" customHeight="1" x14ac:dyDescent="0.15">
      <c r="A40" s="161" t="s">
        <v>164</v>
      </c>
      <c r="B40" s="170" t="s">
        <v>54</v>
      </c>
      <c r="C40" s="159">
        <v>51</v>
      </c>
      <c r="D40" s="159" t="s">
        <v>50</v>
      </c>
      <c r="E40" s="159">
        <v>100</v>
      </c>
      <c r="F40" s="167" t="s">
        <v>51</v>
      </c>
      <c r="G40" s="177">
        <v>58</v>
      </c>
      <c r="H40" s="249">
        <v>8.8685015290519882</v>
      </c>
      <c r="I40" s="250">
        <v>93.548387096774192</v>
      </c>
      <c r="J40" s="177">
        <v>4180</v>
      </c>
      <c r="K40" s="249">
        <v>13.082532628086756</v>
      </c>
      <c r="L40" s="250">
        <v>93.137254901960787</v>
      </c>
      <c r="M40" s="177">
        <v>12942349</v>
      </c>
      <c r="N40" s="249">
        <v>9.8891230129412122</v>
      </c>
      <c r="O40" s="250">
        <v>73.691697329906702</v>
      </c>
      <c r="P40" s="236">
        <v>-4</v>
      </c>
      <c r="Q40" s="236">
        <v>-308</v>
      </c>
      <c r="R40" s="237">
        <v>-4620483</v>
      </c>
      <c r="S40" s="166" t="s">
        <v>166</v>
      </c>
    </row>
    <row r="41" spans="1:19" ht="21" customHeight="1" x14ac:dyDescent="0.15">
      <c r="A41" s="159"/>
      <c r="B41" s="170" t="s">
        <v>55</v>
      </c>
      <c r="C41" s="159">
        <v>101</v>
      </c>
      <c r="D41" s="159" t="s">
        <v>50</v>
      </c>
      <c r="E41" s="159">
        <v>300</v>
      </c>
      <c r="F41" s="167" t="s">
        <v>51</v>
      </c>
      <c r="G41" s="177">
        <v>47</v>
      </c>
      <c r="H41" s="249">
        <v>7.186544342507645</v>
      </c>
      <c r="I41" s="250">
        <v>106.81818181818181</v>
      </c>
      <c r="J41" s="177">
        <v>8106</v>
      </c>
      <c r="K41" s="249">
        <v>25.370097962505085</v>
      </c>
      <c r="L41" s="250">
        <v>100.17301038062283</v>
      </c>
      <c r="M41" s="177">
        <v>37942699</v>
      </c>
      <c r="N41" s="249">
        <v>28.99164733187164</v>
      </c>
      <c r="O41" s="250">
        <v>88.759589459254869</v>
      </c>
      <c r="P41" s="236">
        <v>3</v>
      </c>
      <c r="Q41" s="236">
        <v>14</v>
      </c>
      <c r="R41" s="237">
        <v>-4805019</v>
      </c>
      <c r="S41" s="166" t="s">
        <v>167</v>
      </c>
    </row>
    <row r="42" spans="1:19" ht="21" customHeight="1" x14ac:dyDescent="0.15">
      <c r="A42" s="172"/>
      <c r="B42" s="173" t="s">
        <v>56</v>
      </c>
      <c r="C42" s="172">
        <v>300</v>
      </c>
      <c r="D42" s="172" t="s">
        <v>57</v>
      </c>
      <c r="E42" s="172"/>
      <c r="F42" s="174"/>
      <c r="G42" s="235">
        <v>15</v>
      </c>
      <c r="H42" s="255">
        <v>2.2935779816513762</v>
      </c>
      <c r="I42" s="256">
        <v>93.75</v>
      </c>
      <c r="J42" s="233">
        <v>11172</v>
      </c>
      <c r="K42" s="255">
        <v>34.966041751431881</v>
      </c>
      <c r="L42" s="256">
        <v>96.568415593396139</v>
      </c>
      <c r="M42" s="233">
        <v>58633929</v>
      </c>
      <c r="N42" s="255">
        <v>44.801614962868115</v>
      </c>
      <c r="O42" s="256">
        <v>90.126360433726688</v>
      </c>
      <c r="P42" s="245">
        <v>-1</v>
      </c>
      <c r="Q42" s="245">
        <v>-397</v>
      </c>
      <c r="R42" s="246">
        <v>-6423540</v>
      </c>
      <c r="S42" s="175" t="s">
        <v>168</v>
      </c>
    </row>
    <row r="43" spans="1:19" ht="21" customHeight="1" x14ac:dyDescent="0.15">
      <c r="B43" s="159" t="s">
        <v>339</v>
      </c>
    </row>
  </sheetData>
  <mergeCells count="5">
    <mergeCell ref="A2:F3"/>
    <mergeCell ref="P2:R2"/>
    <mergeCell ref="M2:O2"/>
    <mergeCell ref="J2:L2"/>
    <mergeCell ref="G2:I2"/>
  </mergeCells>
  <phoneticPr fontId="4"/>
  <printOptions verticalCentered="1"/>
  <pageMargins left="0.59055118110236227" right="0.59055118110236227" top="0.59055118110236227" bottom="0.59055118110236227" header="0.51181102362204722" footer="0.19685039370078741"/>
  <pageSetup paperSize="9" scale="93" firstPageNumber="22" fitToWidth="2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CFF"/>
  </sheetPr>
  <dimension ref="A1:P45"/>
  <sheetViews>
    <sheetView zoomScaleNormal="100" zoomScaleSheetLayoutView="75" workbookViewId="0">
      <pane xSplit="6" ySplit="4" topLeftCell="G23" activePane="bottomRight" state="frozen"/>
      <selection activeCell="C23" sqref="C23"/>
      <selection pane="topRight" activeCell="C23" sqref="C23"/>
      <selection pane="bottomLeft" activeCell="C23" sqref="C23"/>
      <selection pane="bottomRight" activeCell="J16" sqref="J16"/>
    </sheetView>
  </sheetViews>
  <sheetFormatPr defaultRowHeight="13.5" x14ac:dyDescent="0.15"/>
  <cols>
    <col min="1" max="1" width="4.625" style="142" customWidth="1"/>
    <col min="2" max="2" width="10.625" style="142" customWidth="1"/>
    <col min="3" max="3" width="5.125" style="142" customWidth="1"/>
    <col min="4" max="4" width="3.125" style="142" customWidth="1"/>
    <col min="5" max="5" width="5.125" style="142" customWidth="1"/>
    <col min="6" max="6" width="3.125" style="142" customWidth="1"/>
    <col min="7" max="7" width="10.625" style="142" customWidth="1"/>
    <col min="8" max="8" width="20.625" style="142" customWidth="1"/>
    <col min="9" max="15" width="18.625" style="142" customWidth="1"/>
    <col min="16" max="16" width="5.5" style="77" bestFit="1" customWidth="1"/>
    <col min="17" max="16384" width="9" style="142"/>
  </cols>
  <sheetData>
    <row r="1" spans="1:16" s="77" customFormat="1" ht="24.95" customHeight="1" x14ac:dyDescent="0.15">
      <c r="A1" s="77" t="s">
        <v>200</v>
      </c>
      <c r="O1" s="77" t="s">
        <v>87</v>
      </c>
    </row>
    <row r="2" spans="1:16" s="77" customFormat="1" ht="21" customHeight="1" x14ac:dyDescent="0.15">
      <c r="A2" s="377" t="s">
        <v>3</v>
      </c>
      <c r="B2" s="377"/>
      <c r="C2" s="377"/>
      <c r="D2" s="377"/>
      <c r="E2" s="377"/>
      <c r="F2" s="377"/>
      <c r="G2" s="398" t="s">
        <v>78</v>
      </c>
      <c r="H2" s="400" t="s">
        <v>342</v>
      </c>
      <c r="I2" s="196"/>
      <c r="J2" s="196"/>
      <c r="K2" s="196"/>
      <c r="L2" s="196"/>
      <c r="M2" s="398" t="s">
        <v>103</v>
      </c>
      <c r="N2" s="398" t="s">
        <v>101</v>
      </c>
      <c r="O2" s="398" t="s">
        <v>102</v>
      </c>
      <c r="P2" s="196"/>
    </row>
    <row r="3" spans="1:16" s="77" customFormat="1" ht="27" customHeight="1" x14ac:dyDescent="0.15">
      <c r="A3" s="381"/>
      <c r="B3" s="381"/>
      <c r="C3" s="381"/>
      <c r="D3" s="381"/>
      <c r="E3" s="381"/>
      <c r="F3" s="381"/>
      <c r="G3" s="399"/>
      <c r="H3" s="401"/>
      <c r="I3" s="181" t="s">
        <v>98</v>
      </c>
      <c r="J3" s="181" t="s">
        <v>99</v>
      </c>
      <c r="K3" s="80" t="s">
        <v>151</v>
      </c>
      <c r="L3" s="181" t="s">
        <v>100</v>
      </c>
      <c r="M3" s="399"/>
      <c r="N3" s="399"/>
      <c r="O3" s="399"/>
      <c r="P3" s="40" t="s">
        <v>22</v>
      </c>
    </row>
    <row r="4" spans="1:16" ht="21" customHeight="1" x14ac:dyDescent="0.15">
      <c r="A4" s="159"/>
      <c r="B4" s="159" t="s">
        <v>25</v>
      </c>
      <c r="C4" s="159"/>
      <c r="D4" s="159"/>
      <c r="E4" s="159"/>
      <c r="F4" s="165"/>
      <c r="G4" s="214">
        <v>654</v>
      </c>
      <c r="H4" s="214">
        <v>130874588</v>
      </c>
      <c r="I4" s="214">
        <v>117194565</v>
      </c>
      <c r="J4" s="214">
        <v>5220045</v>
      </c>
      <c r="K4" s="214">
        <v>887445</v>
      </c>
      <c r="L4" s="214">
        <v>7572533</v>
      </c>
      <c r="M4" s="214">
        <v>48004643</v>
      </c>
      <c r="N4" s="214">
        <v>19291611</v>
      </c>
      <c r="O4" s="214">
        <v>73046708</v>
      </c>
      <c r="P4" s="19" t="s">
        <v>69</v>
      </c>
    </row>
    <row r="5" spans="1:16" ht="21" customHeight="1" x14ac:dyDescent="0.15">
      <c r="A5" s="159">
        <v>9</v>
      </c>
      <c r="B5" s="159" t="s">
        <v>26</v>
      </c>
      <c r="C5" s="159"/>
      <c r="D5" s="159"/>
      <c r="E5" s="159"/>
      <c r="F5" s="167"/>
      <c r="G5" s="214">
        <v>31</v>
      </c>
      <c r="H5" s="177">
        <v>2177425</v>
      </c>
      <c r="I5" s="177">
        <v>2046927</v>
      </c>
      <c r="J5" s="177">
        <v>12587</v>
      </c>
      <c r="K5" s="221" t="s">
        <v>340</v>
      </c>
      <c r="L5" s="177">
        <v>117911</v>
      </c>
      <c r="M5" s="177">
        <v>996665</v>
      </c>
      <c r="N5" s="177">
        <v>383746</v>
      </c>
      <c r="O5" s="177">
        <v>1062541</v>
      </c>
      <c r="P5" s="19">
        <v>9</v>
      </c>
    </row>
    <row r="6" spans="1:16" ht="21" customHeight="1" x14ac:dyDescent="0.15">
      <c r="A6" s="159">
        <v>10</v>
      </c>
      <c r="B6" s="159" t="s">
        <v>27</v>
      </c>
      <c r="C6" s="159"/>
      <c r="D6" s="159"/>
      <c r="E6" s="159"/>
      <c r="F6" s="167"/>
      <c r="G6" s="214">
        <v>2</v>
      </c>
      <c r="H6" s="221" t="s">
        <v>81</v>
      </c>
      <c r="I6" s="221" t="s">
        <v>81</v>
      </c>
      <c r="J6" s="221" t="s">
        <v>81</v>
      </c>
      <c r="K6" s="221" t="s">
        <v>340</v>
      </c>
      <c r="L6" s="221" t="s">
        <v>81</v>
      </c>
      <c r="M6" s="221" t="s">
        <v>81</v>
      </c>
      <c r="N6" s="221" t="s">
        <v>81</v>
      </c>
      <c r="O6" s="221" t="s">
        <v>81</v>
      </c>
      <c r="P6" s="19">
        <v>10</v>
      </c>
    </row>
    <row r="7" spans="1:16" ht="21" customHeight="1" x14ac:dyDescent="0.15">
      <c r="A7" s="159">
        <v>11</v>
      </c>
      <c r="B7" s="159" t="s">
        <v>28</v>
      </c>
      <c r="C7" s="159"/>
      <c r="D7" s="159"/>
      <c r="E7" s="159"/>
      <c r="F7" s="167"/>
      <c r="G7" s="214">
        <v>7</v>
      </c>
      <c r="H7" s="177">
        <v>140168</v>
      </c>
      <c r="I7" s="177">
        <v>135353</v>
      </c>
      <c r="J7" s="177">
        <v>2379</v>
      </c>
      <c r="K7" s="221" t="s">
        <v>340</v>
      </c>
      <c r="L7" s="221">
        <v>2436</v>
      </c>
      <c r="M7" s="177">
        <v>97087</v>
      </c>
      <c r="N7" s="177">
        <v>24670</v>
      </c>
      <c r="O7" s="177">
        <v>33629</v>
      </c>
      <c r="P7" s="19">
        <v>11</v>
      </c>
    </row>
    <row r="8" spans="1:16" ht="21" customHeight="1" x14ac:dyDescent="0.15">
      <c r="A8" s="159">
        <v>12</v>
      </c>
      <c r="B8" s="159" t="s">
        <v>29</v>
      </c>
      <c r="C8" s="159"/>
      <c r="D8" s="159"/>
      <c r="E8" s="159"/>
      <c r="F8" s="167"/>
      <c r="G8" s="214">
        <v>8</v>
      </c>
      <c r="H8" s="177">
        <v>140944</v>
      </c>
      <c r="I8" s="177">
        <v>118178</v>
      </c>
      <c r="J8" s="221">
        <v>20671</v>
      </c>
      <c r="K8" s="221" t="s">
        <v>340</v>
      </c>
      <c r="L8" s="177">
        <v>2095</v>
      </c>
      <c r="M8" s="177">
        <v>63204</v>
      </c>
      <c r="N8" s="177">
        <v>51163</v>
      </c>
      <c r="O8" s="177">
        <v>70886</v>
      </c>
      <c r="P8" s="19">
        <v>12</v>
      </c>
    </row>
    <row r="9" spans="1:16" ht="21" customHeight="1" x14ac:dyDescent="0.15">
      <c r="A9" s="159">
        <v>13</v>
      </c>
      <c r="B9" s="159" t="s">
        <v>30</v>
      </c>
      <c r="C9" s="159"/>
      <c r="D9" s="159"/>
      <c r="E9" s="159"/>
      <c r="F9" s="167"/>
      <c r="G9" s="214">
        <v>5</v>
      </c>
      <c r="H9" s="221">
        <v>152476</v>
      </c>
      <c r="I9" s="221">
        <v>138250</v>
      </c>
      <c r="J9" s="221">
        <v>12485</v>
      </c>
      <c r="K9" s="221" t="s">
        <v>340</v>
      </c>
      <c r="L9" s="221">
        <v>1741</v>
      </c>
      <c r="M9" s="221">
        <v>6473</v>
      </c>
      <c r="N9" s="221">
        <v>32936</v>
      </c>
      <c r="O9" s="221">
        <v>142984</v>
      </c>
      <c r="P9" s="19">
        <v>13</v>
      </c>
    </row>
    <row r="10" spans="1:16" ht="21" customHeight="1" x14ac:dyDescent="0.15">
      <c r="A10" s="159">
        <v>14</v>
      </c>
      <c r="B10" s="159" t="s">
        <v>31</v>
      </c>
      <c r="C10" s="159"/>
      <c r="D10" s="159"/>
      <c r="E10" s="159"/>
      <c r="F10" s="167"/>
      <c r="G10" s="214">
        <v>20</v>
      </c>
      <c r="H10" s="177">
        <v>7036353</v>
      </c>
      <c r="I10" s="177">
        <v>6753566</v>
      </c>
      <c r="J10" s="177">
        <v>172414</v>
      </c>
      <c r="K10" s="221" t="s">
        <v>340</v>
      </c>
      <c r="L10" s="177">
        <v>110373</v>
      </c>
      <c r="M10" s="177">
        <v>2833517</v>
      </c>
      <c r="N10" s="177">
        <v>539478</v>
      </c>
      <c r="O10" s="177">
        <v>3783083</v>
      </c>
      <c r="P10" s="19">
        <v>14</v>
      </c>
    </row>
    <row r="11" spans="1:16" ht="21" customHeight="1" x14ac:dyDescent="0.15">
      <c r="A11" s="159">
        <v>15</v>
      </c>
      <c r="B11" s="159" t="s">
        <v>32</v>
      </c>
      <c r="C11" s="159"/>
      <c r="D11" s="159"/>
      <c r="E11" s="159"/>
      <c r="F11" s="167"/>
      <c r="G11" s="214">
        <v>14</v>
      </c>
      <c r="H11" s="177">
        <v>707014</v>
      </c>
      <c r="I11" s="177">
        <v>550707</v>
      </c>
      <c r="J11" s="177">
        <v>129253</v>
      </c>
      <c r="K11" s="221" t="s">
        <v>340</v>
      </c>
      <c r="L11" s="177">
        <v>27054</v>
      </c>
      <c r="M11" s="177">
        <v>167042</v>
      </c>
      <c r="N11" s="177">
        <v>225002</v>
      </c>
      <c r="O11" s="177">
        <v>498226</v>
      </c>
      <c r="P11" s="19">
        <v>15</v>
      </c>
    </row>
    <row r="12" spans="1:16" ht="21" customHeight="1" x14ac:dyDescent="0.15">
      <c r="A12" s="159">
        <v>16</v>
      </c>
      <c r="B12" s="159" t="s">
        <v>33</v>
      </c>
      <c r="C12" s="159"/>
      <c r="D12" s="159"/>
      <c r="E12" s="159"/>
      <c r="F12" s="167"/>
      <c r="G12" s="214">
        <v>37</v>
      </c>
      <c r="H12" s="177">
        <v>20568083</v>
      </c>
      <c r="I12" s="177">
        <v>19198486</v>
      </c>
      <c r="J12" s="177">
        <v>167516</v>
      </c>
      <c r="K12" s="221" t="s">
        <v>340</v>
      </c>
      <c r="L12" s="177">
        <v>1202081</v>
      </c>
      <c r="M12" s="177">
        <v>10518955</v>
      </c>
      <c r="N12" s="177">
        <v>1683765</v>
      </c>
      <c r="O12" s="177">
        <v>8624363</v>
      </c>
      <c r="P12" s="19">
        <v>16</v>
      </c>
    </row>
    <row r="13" spans="1:16" ht="21" customHeight="1" x14ac:dyDescent="0.15">
      <c r="A13" s="159">
        <v>17</v>
      </c>
      <c r="B13" s="159" t="s">
        <v>34</v>
      </c>
      <c r="C13" s="159"/>
      <c r="D13" s="159"/>
      <c r="E13" s="159"/>
      <c r="F13" s="167"/>
      <c r="G13" s="214">
        <v>1</v>
      </c>
      <c r="H13" s="221" t="s">
        <v>81</v>
      </c>
      <c r="I13" s="221" t="s">
        <v>81</v>
      </c>
      <c r="J13" s="221" t="s">
        <v>81</v>
      </c>
      <c r="K13" s="221" t="s">
        <v>340</v>
      </c>
      <c r="L13" s="221" t="s">
        <v>81</v>
      </c>
      <c r="M13" s="221" t="s">
        <v>81</v>
      </c>
      <c r="N13" s="221" t="s">
        <v>81</v>
      </c>
      <c r="O13" s="221" t="s">
        <v>81</v>
      </c>
      <c r="P13" s="19">
        <v>17</v>
      </c>
    </row>
    <row r="14" spans="1:16" ht="21" customHeight="1" x14ac:dyDescent="0.15">
      <c r="A14" s="159">
        <v>18</v>
      </c>
      <c r="B14" s="159" t="s">
        <v>35</v>
      </c>
      <c r="C14" s="159"/>
      <c r="D14" s="159"/>
      <c r="E14" s="159"/>
      <c r="F14" s="167"/>
      <c r="G14" s="214">
        <v>25</v>
      </c>
      <c r="H14" s="177">
        <v>3881373</v>
      </c>
      <c r="I14" s="177">
        <v>3691648</v>
      </c>
      <c r="J14" s="177">
        <v>59536</v>
      </c>
      <c r="K14" s="221" t="s">
        <v>340</v>
      </c>
      <c r="L14" s="177">
        <v>130189</v>
      </c>
      <c r="M14" s="177">
        <v>1974999</v>
      </c>
      <c r="N14" s="177">
        <v>525093</v>
      </c>
      <c r="O14" s="177">
        <v>1560920</v>
      </c>
      <c r="P14" s="19">
        <v>18</v>
      </c>
    </row>
    <row r="15" spans="1:16" ht="21" customHeight="1" x14ac:dyDescent="0.15">
      <c r="A15" s="159">
        <v>19</v>
      </c>
      <c r="B15" s="159" t="s">
        <v>36</v>
      </c>
      <c r="C15" s="159"/>
      <c r="D15" s="159"/>
      <c r="E15" s="159"/>
      <c r="F15" s="167"/>
      <c r="G15" s="214">
        <v>4</v>
      </c>
      <c r="H15" s="177">
        <v>73982</v>
      </c>
      <c r="I15" s="177">
        <v>45237</v>
      </c>
      <c r="J15" s="177">
        <v>10375</v>
      </c>
      <c r="K15" s="221" t="s">
        <v>340</v>
      </c>
      <c r="L15" s="177">
        <v>18370</v>
      </c>
      <c r="M15" s="177">
        <v>29640</v>
      </c>
      <c r="N15" s="177">
        <v>16876</v>
      </c>
      <c r="O15" s="177">
        <v>41380</v>
      </c>
      <c r="P15" s="19">
        <v>19</v>
      </c>
    </row>
    <row r="16" spans="1:16" ht="21" customHeight="1" x14ac:dyDescent="0.15">
      <c r="A16" s="159">
        <v>20</v>
      </c>
      <c r="B16" s="159" t="s">
        <v>37</v>
      </c>
      <c r="C16" s="159"/>
      <c r="D16" s="159"/>
      <c r="E16" s="159"/>
      <c r="F16" s="167"/>
      <c r="G16" s="214">
        <v>1</v>
      </c>
      <c r="H16" s="292">
        <v>78112</v>
      </c>
      <c r="I16" s="292">
        <v>20411</v>
      </c>
      <c r="J16" s="292">
        <v>12325</v>
      </c>
      <c r="K16" s="221" t="s">
        <v>340</v>
      </c>
      <c r="L16" s="292">
        <v>45376</v>
      </c>
      <c r="M16" s="292">
        <v>46537</v>
      </c>
      <c r="N16" s="292">
        <v>22683</v>
      </c>
      <c r="O16" s="292">
        <v>26923</v>
      </c>
      <c r="P16" s="19">
        <v>20</v>
      </c>
    </row>
    <row r="17" spans="1:16" ht="21" customHeight="1" x14ac:dyDescent="0.15">
      <c r="A17" s="159">
        <v>21</v>
      </c>
      <c r="B17" s="159" t="s">
        <v>38</v>
      </c>
      <c r="C17" s="159"/>
      <c r="D17" s="159"/>
      <c r="E17" s="159"/>
      <c r="F17" s="167"/>
      <c r="G17" s="214">
        <v>28</v>
      </c>
      <c r="H17" s="177">
        <v>3233935</v>
      </c>
      <c r="I17" s="177">
        <v>2715967</v>
      </c>
      <c r="J17" s="177">
        <v>471647</v>
      </c>
      <c r="K17" s="221" t="s">
        <v>340</v>
      </c>
      <c r="L17" s="177">
        <v>46321</v>
      </c>
      <c r="M17" s="177">
        <v>1588683</v>
      </c>
      <c r="N17" s="177">
        <v>400129</v>
      </c>
      <c r="O17" s="177">
        <v>1214010</v>
      </c>
      <c r="P17" s="19">
        <v>21</v>
      </c>
    </row>
    <row r="18" spans="1:16" ht="21" customHeight="1" x14ac:dyDescent="0.15">
      <c r="A18" s="159">
        <v>22</v>
      </c>
      <c r="B18" s="159" t="s">
        <v>39</v>
      </c>
      <c r="C18" s="159"/>
      <c r="D18" s="159"/>
      <c r="E18" s="159"/>
      <c r="F18" s="167"/>
      <c r="G18" s="214">
        <v>50</v>
      </c>
      <c r="H18" s="177">
        <v>22734455</v>
      </c>
      <c r="I18" s="177">
        <v>20081224</v>
      </c>
      <c r="J18" s="177">
        <v>989239</v>
      </c>
      <c r="K18" s="221">
        <v>38</v>
      </c>
      <c r="L18" s="177">
        <v>1663954</v>
      </c>
      <c r="M18" s="177">
        <v>5620155</v>
      </c>
      <c r="N18" s="177">
        <v>2204587</v>
      </c>
      <c r="O18" s="177">
        <v>15530703</v>
      </c>
      <c r="P18" s="19">
        <v>22</v>
      </c>
    </row>
    <row r="19" spans="1:16" ht="21" customHeight="1" x14ac:dyDescent="0.15">
      <c r="A19" s="159">
        <v>23</v>
      </c>
      <c r="B19" s="159" t="s">
        <v>40</v>
      </c>
      <c r="C19" s="159"/>
      <c r="D19" s="159"/>
      <c r="E19" s="159"/>
      <c r="F19" s="167"/>
      <c r="G19" s="214">
        <v>23</v>
      </c>
      <c r="H19" s="177">
        <v>6006250</v>
      </c>
      <c r="I19" s="177">
        <v>5149856</v>
      </c>
      <c r="J19" s="177">
        <v>99237</v>
      </c>
      <c r="K19" s="221" t="s">
        <v>340</v>
      </c>
      <c r="L19" s="177">
        <v>757157</v>
      </c>
      <c r="M19" s="177">
        <v>3027458</v>
      </c>
      <c r="N19" s="177">
        <v>1010058</v>
      </c>
      <c r="O19" s="177">
        <v>3199809</v>
      </c>
      <c r="P19" s="19">
        <v>23</v>
      </c>
    </row>
    <row r="20" spans="1:16" ht="21" customHeight="1" x14ac:dyDescent="0.15">
      <c r="A20" s="159">
        <v>24</v>
      </c>
      <c r="B20" s="159" t="s">
        <v>41</v>
      </c>
      <c r="C20" s="159"/>
      <c r="D20" s="159"/>
      <c r="E20" s="159"/>
      <c r="F20" s="167"/>
      <c r="G20" s="214">
        <v>146</v>
      </c>
      <c r="H20" s="177">
        <v>9043443</v>
      </c>
      <c r="I20" s="177">
        <v>6977312</v>
      </c>
      <c r="J20" s="177">
        <v>1681819</v>
      </c>
      <c r="K20" s="177">
        <v>3140</v>
      </c>
      <c r="L20" s="177">
        <v>381172</v>
      </c>
      <c r="M20" s="177">
        <v>3762027</v>
      </c>
      <c r="N20" s="177">
        <v>1730901</v>
      </c>
      <c r="O20" s="177">
        <v>4594648</v>
      </c>
      <c r="P20" s="19">
        <v>24</v>
      </c>
    </row>
    <row r="21" spans="1:16" ht="21" customHeight="1" x14ac:dyDescent="0.15">
      <c r="A21" s="159">
        <v>25</v>
      </c>
      <c r="B21" s="159" t="s">
        <v>42</v>
      </c>
      <c r="C21" s="159"/>
      <c r="D21" s="159"/>
      <c r="E21" s="159"/>
      <c r="F21" s="167"/>
      <c r="G21" s="214">
        <v>51</v>
      </c>
      <c r="H21" s="177">
        <v>5377143</v>
      </c>
      <c r="I21" s="177">
        <v>4277781</v>
      </c>
      <c r="J21" s="177">
        <v>430436</v>
      </c>
      <c r="K21" s="177">
        <v>474340</v>
      </c>
      <c r="L21" s="177">
        <v>194586</v>
      </c>
      <c r="M21" s="177">
        <v>2368308</v>
      </c>
      <c r="N21" s="177">
        <v>1293025</v>
      </c>
      <c r="O21" s="177">
        <v>2664242</v>
      </c>
      <c r="P21" s="19">
        <v>25</v>
      </c>
    </row>
    <row r="22" spans="1:16" ht="21" customHeight="1" x14ac:dyDescent="0.15">
      <c r="A22" s="159">
        <v>26</v>
      </c>
      <c r="B22" s="159" t="s">
        <v>43</v>
      </c>
      <c r="C22" s="159"/>
      <c r="D22" s="159"/>
      <c r="E22" s="159"/>
      <c r="F22" s="167"/>
      <c r="G22" s="214">
        <v>90</v>
      </c>
      <c r="H22" s="177">
        <v>8088415</v>
      </c>
      <c r="I22" s="177">
        <v>6060648</v>
      </c>
      <c r="J22" s="177">
        <v>309273</v>
      </c>
      <c r="K22" s="177">
        <v>64688</v>
      </c>
      <c r="L22" s="177">
        <v>1653806</v>
      </c>
      <c r="M22" s="177">
        <v>2698632</v>
      </c>
      <c r="N22" s="177">
        <v>1819008</v>
      </c>
      <c r="O22" s="177">
        <v>4715314</v>
      </c>
      <c r="P22" s="19">
        <v>26</v>
      </c>
    </row>
    <row r="23" spans="1:16" ht="21" customHeight="1" x14ac:dyDescent="0.15">
      <c r="A23" s="159">
        <v>27</v>
      </c>
      <c r="B23" s="159" t="s">
        <v>44</v>
      </c>
      <c r="C23" s="159"/>
      <c r="D23" s="159"/>
      <c r="E23" s="159"/>
      <c r="F23" s="167"/>
      <c r="G23" s="214">
        <v>11</v>
      </c>
      <c r="H23" s="177">
        <v>1695030</v>
      </c>
      <c r="I23" s="177">
        <v>1418596</v>
      </c>
      <c r="J23" s="221" t="s">
        <v>340</v>
      </c>
      <c r="K23" s="177">
        <v>2868</v>
      </c>
      <c r="L23" s="177">
        <v>273566</v>
      </c>
      <c r="M23" s="177">
        <v>596784</v>
      </c>
      <c r="N23" s="177">
        <v>348751</v>
      </c>
      <c r="O23" s="177">
        <v>1030346</v>
      </c>
      <c r="P23" s="19">
        <v>27</v>
      </c>
    </row>
    <row r="24" spans="1:16" ht="21" customHeight="1" x14ac:dyDescent="0.15">
      <c r="A24" s="159">
        <v>28</v>
      </c>
      <c r="B24" s="159" t="s">
        <v>45</v>
      </c>
      <c r="C24" s="159"/>
      <c r="D24" s="159"/>
      <c r="E24" s="159"/>
      <c r="F24" s="167"/>
      <c r="G24" s="214">
        <v>12</v>
      </c>
      <c r="H24" s="177">
        <v>2189945</v>
      </c>
      <c r="I24" s="177">
        <v>1716556</v>
      </c>
      <c r="J24" s="177">
        <v>473389</v>
      </c>
      <c r="K24" s="221" t="s">
        <v>340</v>
      </c>
      <c r="L24" s="221" t="s">
        <v>340</v>
      </c>
      <c r="M24" s="177">
        <v>668563</v>
      </c>
      <c r="N24" s="177">
        <v>540347</v>
      </c>
      <c r="O24" s="177">
        <v>1285242</v>
      </c>
      <c r="P24" s="19">
        <v>28</v>
      </c>
    </row>
    <row r="25" spans="1:16" ht="21" customHeight="1" x14ac:dyDescent="0.15">
      <c r="A25" s="159">
        <v>29</v>
      </c>
      <c r="B25" s="159" t="s">
        <v>46</v>
      </c>
      <c r="C25" s="159"/>
      <c r="D25" s="159"/>
      <c r="E25" s="159"/>
      <c r="F25" s="167"/>
      <c r="G25" s="214">
        <v>42</v>
      </c>
      <c r="H25" s="177">
        <v>14397976</v>
      </c>
      <c r="I25" s="177">
        <v>13908948</v>
      </c>
      <c r="J25" s="177">
        <v>53601</v>
      </c>
      <c r="K25" s="177">
        <v>4961</v>
      </c>
      <c r="L25" s="177">
        <v>430466</v>
      </c>
      <c r="M25" s="177">
        <v>4282529</v>
      </c>
      <c r="N25" s="177">
        <v>2477925</v>
      </c>
      <c r="O25" s="177">
        <v>8692411</v>
      </c>
      <c r="P25" s="19">
        <v>29</v>
      </c>
    </row>
    <row r="26" spans="1:16" ht="21" customHeight="1" x14ac:dyDescent="0.15">
      <c r="A26" s="159">
        <v>30</v>
      </c>
      <c r="B26" s="159" t="s">
        <v>47</v>
      </c>
      <c r="C26" s="159"/>
      <c r="D26" s="159"/>
      <c r="E26" s="159"/>
      <c r="F26" s="167"/>
      <c r="G26" s="214">
        <v>5</v>
      </c>
      <c r="H26" s="177">
        <v>11879921</v>
      </c>
      <c r="I26" s="177">
        <v>11175963</v>
      </c>
      <c r="J26" s="177">
        <v>69</v>
      </c>
      <c r="K26" s="177">
        <v>333010</v>
      </c>
      <c r="L26" s="177">
        <v>370879</v>
      </c>
      <c r="M26" s="177">
        <v>3692354</v>
      </c>
      <c r="N26" s="177">
        <v>1902912</v>
      </c>
      <c r="O26" s="177">
        <v>6435792</v>
      </c>
      <c r="P26" s="19">
        <v>30</v>
      </c>
    </row>
    <row r="27" spans="1:16" ht="21" customHeight="1" x14ac:dyDescent="0.15">
      <c r="A27" s="183">
        <v>31</v>
      </c>
      <c r="B27" s="183" t="s">
        <v>48</v>
      </c>
      <c r="C27" s="183"/>
      <c r="D27" s="183"/>
      <c r="E27" s="183"/>
      <c r="F27" s="167"/>
      <c r="G27" s="214">
        <v>29</v>
      </c>
      <c r="H27" s="177">
        <v>10853568</v>
      </c>
      <c r="I27" s="177">
        <v>10599885</v>
      </c>
      <c r="J27" s="177">
        <v>111194</v>
      </c>
      <c r="K27" s="177">
        <v>4400</v>
      </c>
      <c r="L27" s="177">
        <v>138089</v>
      </c>
      <c r="M27" s="177">
        <v>2835575</v>
      </c>
      <c r="N27" s="177">
        <v>1972819</v>
      </c>
      <c r="O27" s="177">
        <v>7578576</v>
      </c>
      <c r="P27" s="19">
        <v>31</v>
      </c>
    </row>
    <row r="28" spans="1:16" ht="21" customHeight="1" thickBot="1" x14ac:dyDescent="0.2">
      <c r="A28" s="184">
        <v>32</v>
      </c>
      <c r="B28" s="184" t="s">
        <v>49</v>
      </c>
      <c r="C28" s="184"/>
      <c r="D28" s="184"/>
      <c r="E28" s="184"/>
      <c r="F28" s="169"/>
      <c r="G28" s="228">
        <v>12</v>
      </c>
      <c r="H28" s="228">
        <v>418577</v>
      </c>
      <c r="I28" s="228">
        <v>413066</v>
      </c>
      <c r="J28" s="228">
        <v>600</v>
      </c>
      <c r="K28" s="229" t="s">
        <v>340</v>
      </c>
      <c r="L28" s="228">
        <v>4911</v>
      </c>
      <c r="M28" s="228">
        <v>129456</v>
      </c>
      <c r="N28" s="228">
        <v>85737</v>
      </c>
      <c r="O28" s="228">
        <v>260680</v>
      </c>
      <c r="P28" s="29">
        <v>32</v>
      </c>
    </row>
    <row r="29" spans="1:16" ht="21" customHeight="1" thickTop="1" x14ac:dyDescent="0.15">
      <c r="B29" s="197"/>
      <c r="C29" s="77">
        <v>4</v>
      </c>
      <c r="D29" s="77" t="s">
        <v>50</v>
      </c>
      <c r="E29" s="77">
        <v>9</v>
      </c>
      <c r="F29" s="155" t="s">
        <v>51</v>
      </c>
      <c r="G29" s="214">
        <v>216</v>
      </c>
      <c r="H29" s="177">
        <v>2977512</v>
      </c>
      <c r="I29" s="177">
        <v>2347225</v>
      </c>
      <c r="J29" s="177">
        <v>411698</v>
      </c>
      <c r="K29" s="177">
        <v>24149</v>
      </c>
      <c r="L29" s="177">
        <v>194440</v>
      </c>
      <c r="M29" s="177">
        <v>1253229</v>
      </c>
      <c r="N29" s="177">
        <v>533639</v>
      </c>
      <c r="O29" s="177">
        <v>1601897</v>
      </c>
      <c r="P29" s="19" t="s">
        <v>61</v>
      </c>
    </row>
    <row r="30" spans="1:16" ht="21" customHeight="1" x14ac:dyDescent="0.15">
      <c r="B30" s="186" t="s">
        <v>52</v>
      </c>
      <c r="C30" s="77">
        <v>10</v>
      </c>
      <c r="D30" s="77" t="s">
        <v>50</v>
      </c>
      <c r="E30" s="77">
        <v>19</v>
      </c>
      <c r="F30" s="155" t="s">
        <v>51</v>
      </c>
      <c r="G30" s="214">
        <v>154</v>
      </c>
      <c r="H30" s="177">
        <v>4487712</v>
      </c>
      <c r="I30" s="177">
        <v>3436865</v>
      </c>
      <c r="J30" s="177">
        <v>704860</v>
      </c>
      <c r="K30" s="177">
        <v>10879</v>
      </c>
      <c r="L30" s="177">
        <v>335108</v>
      </c>
      <c r="M30" s="177">
        <v>2054993</v>
      </c>
      <c r="N30" s="177">
        <v>918497</v>
      </c>
      <c r="O30" s="177">
        <v>2239453</v>
      </c>
      <c r="P30" s="19" t="s">
        <v>62</v>
      </c>
    </row>
    <row r="31" spans="1:16" ht="21" customHeight="1" x14ac:dyDescent="0.15">
      <c r="B31" s="186" t="s">
        <v>53</v>
      </c>
      <c r="C31" s="77">
        <v>20</v>
      </c>
      <c r="D31" s="77" t="s">
        <v>50</v>
      </c>
      <c r="E31" s="77">
        <v>29</v>
      </c>
      <c r="F31" s="155" t="s">
        <v>51</v>
      </c>
      <c r="G31" s="214">
        <v>89</v>
      </c>
      <c r="H31" s="177">
        <v>5244202</v>
      </c>
      <c r="I31" s="177">
        <v>4362369</v>
      </c>
      <c r="J31" s="177">
        <v>631852</v>
      </c>
      <c r="K31" s="221" t="s">
        <v>340</v>
      </c>
      <c r="L31" s="177">
        <v>249981</v>
      </c>
      <c r="M31" s="177">
        <v>2356038</v>
      </c>
      <c r="N31" s="177">
        <v>926974</v>
      </c>
      <c r="O31" s="177">
        <v>2689205</v>
      </c>
      <c r="P31" s="19" t="s">
        <v>63</v>
      </c>
    </row>
    <row r="32" spans="1:16" ht="21" customHeight="1" x14ac:dyDescent="0.15">
      <c r="B32" s="186" t="s">
        <v>54</v>
      </c>
      <c r="C32" s="77">
        <v>30</v>
      </c>
      <c r="D32" s="77" t="s">
        <v>50</v>
      </c>
      <c r="E32" s="77">
        <v>49</v>
      </c>
      <c r="F32" s="155" t="s">
        <v>51</v>
      </c>
      <c r="G32" s="214">
        <v>71</v>
      </c>
      <c r="H32" s="177">
        <v>7602079</v>
      </c>
      <c r="I32" s="177">
        <v>6207032</v>
      </c>
      <c r="J32" s="177">
        <v>902674</v>
      </c>
      <c r="K32" s="177">
        <v>34476</v>
      </c>
      <c r="L32" s="177">
        <v>457897</v>
      </c>
      <c r="M32" s="177">
        <v>2758810</v>
      </c>
      <c r="N32" s="177">
        <v>1288107</v>
      </c>
      <c r="O32" s="177">
        <v>4244129</v>
      </c>
      <c r="P32" s="19" t="s">
        <v>64</v>
      </c>
    </row>
    <row r="33" spans="1:16" ht="21" customHeight="1" x14ac:dyDescent="0.15">
      <c r="B33" s="186" t="s">
        <v>55</v>
      </c>
      <c r="C33" s="77">
        <v>50</v>
      </c>
      <c r="D33" s="77" t="s">
        <v>50</v>
      </c>
      <c r="E33" s="77">
        <v>99</v>
      </c>
      <c r="F33" s="155" t="s">
        <v>51</v>
      </c>
      <c r="G33" s="214">
        <v>60</v>
      </c>
      <c r="H33" s="177">
        <v>13666228</v>
      </c>
      <c r="I33" s="177">
        <v>11075299</v>
      </c>
      <c r="J33" s="177">
        <v>1049622</v>
      </c>
      <c r="K33" s="177">
        <v>85785</v>
      </c>
      <c r="L33" s="177">
        <v>1455522</v>
      </c>
      <c r="M33" s="177">
        <v>5312887</v>
      </c>
      <c r="N33" s="177">
        <v>2008491</v>
      </c>
      <c r="O33" s="177">
        <v>7414214</v>
      </c>
      <c r="P33" s="19" t="s">
        <v>65</v>
      </c>
    </row>
    <row r="34" spans="1:16" ht="21" customHeight="1" x14ac:dyDescent="0.15">
      <c r="B34" s="186" t="s">
        <v>56</v>
      </c>
      <c r="C34" s="77">
        <v>100</v>
      </c>
      <c r="D34" s="77" t="s">
        <v>50</v>
      </c>
      <c r="E34" s="77">
        <v>299</v>
      </c>
      <c r="F34" s="155" t="s">
        <v>51</v>
      </c>
      <c r="G34" s="214">
        <v>49</v>
      </c>
      <c r="H34" s="177">
        <v>38262926</v>
      </c>
      <c r="I34" s="177">
        <v>34521249</v>
      </c>
      <c r="J34" s="177">
        <v>1058274</v>
      </c>
      <c r="K34" s="177">
        <v>399146</v>
      </c>
      <c r="L34" s="177">
        <v>2284257</v>
      </c>
      <c r="M34" s="177">
        <v>14562609</v>
      </c>
      <c r="N34" s="177">
        <v>5172870</v>
      </c>
      <c r="O34" s="177">
        <v>20450692</v>
      </c>
      <c r="P34" s="19" t="s">
        <v>66</v>
      </c>
    </row>
    <row r="35" spans="1:16" ht="21" customHeight="1" x14ac:dyDescent="0.15">
      <c r="A35" s="147"/>
      <c r="B35" s="186"/>
      <c r="C35" s="154">
        <v>300</v>
      </c>
      <c r="D35" s="154" t="s">
        <v>50</v>
      </c>
      <c r="E35" s="154">
        <v>499</v>
      </c>
      <c r="F35" s="155" t="s">
        <v>51</v>
      </c>
      <c r="G35" s="231">
        <v>5</v>
      </c>
      <c r="H35" s="179">
        <v>13811347</v>
      </c>
      <c r="I35" s="179">
        <v>12798412</v>
      </c>
      <c r="J35" s="179">
        <v>461065</v>
      </c>
      <c r="K35" s="221" t="s">
        <v>340</v>
      </c>
      <c r="L35" s="179">
        <v>551870</v>
      </c>
      <c r="M35" s="179">
        <v>6608630</v>
      </c>
      <c r="N35" s="179">
        <v>1221246</v>
      </c>
      <c r="O35" s="295">
        <v>6258036</v>
      </c>
      <c r="P35" s="19" t="s">
        <v>67</v>
      </c>
    </row>
    <row r="36" spans="1:16" ht="21" customHeight="1" x14ac:dyDescent="0.15">
      <c r="A36" s="149"/>
      <c r="B36" s="188"/>
      <c r="C36" s="187">
        <v>500</v>
      </c>
      <c r="D36" s="187" t="s">
        <v>57</v>
      </c>
      <c r="E36" s="187"/>
      <c r="F36" s="189"/>
      <c r="G36" s="230">
        <v>10</v>
      </c>
      <c r="H36" s="233">
        <v>44822582</v>
      </c>
      <c r="I36" s="233">
        <v>42446114</v>
      </c>
      <c r="J36" s="223" t="s">
        <v>340</v>
      </c>
      <c r="K36" s="233">
        <v>333010</v>
      </c>
      <c r="L36" s="233">
        <v>2043458</v>
      </c>
      <c r="M36" s="233">
        <v>13097447</v>
      </c>
      <c r="N36" s="233">
        <v>7221787</v>
      </c>
      <c r="O36" s="296">
        <v>28149082</v>
      </c>
      <c r="P36" s="25" t="s">
        <v>68</v>
      </c>
    </row>
    <row r="37" spans="1:16" ht="6" customHeight="1" x14ac:dyDescent="0.15">
      <c r="G37" s="214"/>
      <c r="H37" s="177"/>
      <c r="I37" s="177"/>
      <c r="J37" s="177"/>
      <c r="K37" s="177"/>
      <c r="L37" s="177"/>
      <c r="M37" s="177"/>
      <c r="N37" s="177"/>
      <c r="O37" s="177"/>
    </row>
    <row r="38" spans="1:16" ht="21" customHeight="1" x14ac:dyDescent="0.15">
      <c r="A38" s="78" t="s">
        <v>163</v>
      </c>
      <c r="B38" s="186" t="s">
        <v>52</v>
      </c>
      <c r="C38" s="77">
        <v>4</v>
      </c>
      <c r="D38" s="77" t="s">
        <v>50</v>
      </c>
      <c r="E38" s="77">
        <v>20</v>
      </c>
      <c r="F38" s="155" t="s">
        <v>51</v>
      </c>
      <c r="G38" s="214">
        <v>380</v>
      </c>
      <c r="H38" s="177">
        <v>7716868</v>
      </c>
      <c r="I38" s="177">
        <v>5894638</v>
      </c>
      <c r="J38" s="177">
        <v>1257654</v>
      </c>
      <c r="K38" s="177">
        <v>35028</v>
      </c>
      <c r="L38" s="177">
        <v>529548</v>
      </c>
      <c r="M38" s="177">
        <v>3488078</v>
      </c>
      <c r="N38" s="177">
        <v>1521365</v>
      </c>
      <c r="O38" s="177">
        <v>3900403</v>
      </c>
      <c r="P38" s="19" t="s">
        <v>61</v>
      </c>
    </row>
    <row r="39" spans="1:16" ht="21" customHeight="1" x14ac:dyDescent="0.15">
      <c r="A39" s="78"/>
      <c r="B39" s="186" t="s">
        <v>53</v>
      </c>
      <c r="C39" s="77">
        <v>21</v>
      </c>
      <c r="D39" s="77" t="s">
        <v>50</v>
      </c>
      <c r="E39" s="77">
        <v>50</v>
      </c>
      <c r="F39" s="155" t="s">
        <v>51</v>
      </c>
      <c r="G39" s="214">
        <v>154</v>
      </c>
      <c r="H39" s="177">
        <v>13638743</v>
      </c>
      <c r="I39" s="177">
        <v>10721538</v>
      </c>
      <c r="J39" s="177">
        <v>1529980</v>
      </c>
      <c r="K39" s="177">
        <v>34476</v>
      </c>
      <c r="L39" s="177">
        <v>1352749</v>
      </c>
      <c r="M39" s="177">
        <v>5280947</v>
      </c>
      <c r="N39" s="177">
        <v>2236921</v>
      </c>
      <c r="O39" s="177">
        <v>7612418</v>
      </c>
      <c r="P39" s="19" t="s">
        <v>165</v>
      </c>
    </row>
    <row r="40" spans="1:16" ht="21" customHeight="1" x14ac:dyDescent="0.15">
      <c r="A40" s="78" t="s">
        <v>164</v>
      </c>
      <c r="B40" s="186" t="s">
        <v>54</v>
      </c>
      <c r="C40" s="77">
        <v>51</v>
      </c>
      <c r="D40" s="77" t="s">
        <v>50</v>
      </c>
      <c r="E40" s="77">
        <v>100</v>
      </c>
      <c r="F40" s="155" t="s">
        <v>51</v>
      </c>
      <c r="G40" s="214">
        <v>58</v>
      </c>
      <c r="H40" s="177">
        <v>12942349</v>
      </c>
      <c r="I40" s="177">
        <v>11132841</v>
      </c>
      <c r="J40" s="177">
        <v>913072</v>
      </c>
      <c r="K40" s="177">
        <v>85785</v>
      </c>
      <c r="L40" s="177">
        <v>810651</v>
      </c>
      <c r="M40" s="177">
        <v>5020146</v>
      </c>
      <c r="N40" s="177">
        <v>1958093</v>
      </c>
      <c r="O40" s="177">
        <v>6878619</v>
      </c>
      <c r="P40" s="19" t="s">
        <v>166</v>
      </c>
    </row>
    <row r="41" spans="1:16" ht="21" customHeight="1" x14ac:dyDescent="0.15">
      <c r="A41" s="77"/>
      <c r="B41" s="186" t="s">
        <v>55</v>
      </c>
      <c r="C41" s="77">
        <v>101</v>
      </c>
      <c r="D41" s="77" t="s">
        <v>50</v>
      </c>
      <c r="E41" s="77">
        <v>300</v>
      </c>
      <c r="F41" s="155" t="s">
        <v>51</v>
      </c>
      <c r="G41" s="214">
        <v>47</v>
      </c>
      <c r="H41" s="177">
        <v>37942699</v>
      </c>
      <c r="I41" s="177">
        <v>34201022</v>
      </c>
      <c r="J41" s="177">
        <v>1058274</v>
      </c>
      <c r="K41" s="177">
        <v>399146</v>
      </c>
      <c r="L41" s="177">
        <v>2284257</v>
      </c>
      <c r="M41" s="177">
        <v>14509395</v>
      </c>
      <c r="N41" s="177">
        <v>5132199</v>
      </c>
      <c r="O41" s="177">
        <v>20248150</v>
      </c>
      <c r="P41" s="19" t="s">
        <v>167</v>
      </c>
    </row>
    <row r="42" spans="1:16" ht="21" customHeight="1" x14ac:dyDescent="0.15">
      <c r="A42" s="187"/>
      <c r="B42" s="188" t="s">
        <v>56</v>
      </c>
      <c r="C42" s="187">
        <v>300</v>
      </c>
      <c r="D42" s="187" t="s">
        <v>57</v>
      </c>
      <c r="E42" s="187"/>
      <c r="F42" s="189"/>
      <c r="G42" s="226">
        <v>15</v>
      </c>
      <c r="H42" s="233">
        <v>58633929</v>
      </c>
      <c r="I42" s="233">
        <v>55244526</v>
      </c>
      <c r="J42" s="233">
        <v>461065</v>
      </c>
      <c r="K42" s="233">
        <v>333010</v>
      </c>
      <c r="L42" s="233">
        <v>2595328</v>
      </c>
      <c r="M42" s="233">
        <v>19706077</v>
      </c>
      <c r="N42" s="233">
        <v>8443033</v>
      </c>
      <c r="O42" s="296">
        <v>34407118</v>
      </c>
      <c r="P42" s="25" t="s">
        <v>168</v>
      </c>
    </row>
    <row r="43" spans="1:16" ht="15.75" customHeight="1" x14ac:dyDescent="0.15">
      <c r="B43" s="182"/>
      <c r="C43" s="147"/>
      <c r="D43" s="147"/>
      <c r="E43" s="147"/>
      <c r="F43" s="147"/>
      <c r="P43" s="69"/>
    </row>
    <row r="44" spans="1:16" ht="18" customHeight="1" x14ac:dyDescent="0.15">
      <c r="A44" s="77"/>
      <c r="B44" s="147"/>
      <c r="C44" s="147"/>
      <c r="D44" s="147"/>
      <c r="E44" s="147"/>
      <c r="F44" s="147"/>
    </row>
    <row r="45" spans="1:16" x14ac:dyDescent="0.15">
      <c r="B45" s="147"/>
      <c r="C45" s="147"/>
      <c r="D45" s="147"/>
      <c r="E45" s="147"/>
      <c r="F45" s="147"/>
    </row>
  </sheetData>
  <mergeCells count="6">
    <mergeCell ref="A2:F3"/>
    <mergeCell ref="G2:G3"/>
    <mergeCell ref="M2:M3"/>
    <mergeCell ref="N2:N3"/>
    <mergeCell ref="O2:O3"/>
    <mergeCell ref="H2:H3"/>
  </mergeCells>
  <phoneticPr fontId="4"/>
  <printOptions verticalCentered="1"/>
  <pageMargins left="0.59055118110236227" right="0.59055118110236227" top="0.59055118110236227" bottom="0.59055118110236227" header="0.51181102362204722" footer="0.19685039370078741"/>
  <pageSetup paperSize="9" scale="91" firstPageNumber="26" fitToWidth="2" orientation="portrait" useFirstPageNumber="1" r:id="rId1"/>
  <headerFooter alignWithMargins="0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CFF"/>
  </sheetPr>
  <dimension ref="A1:T37"/>
  <sheetViews>
    <sheetView zoomScaleNormal="100" zoomScaleSheetLayoutView="75" workbookViewId="0">
      <pane xSplit="6" ySplit="4" topLeftCell="I5" activePane="bottomRight" state="frozen"/>
      <selection activeCell="C23" sqref="C23"/>
      <selection pane="topRight" activeCell="C23" sqref="C23"/>
      <selection pane="bottomLeft" activeCell="C23" sqref="C23"/>
      <selection pane="bottomRight" activeCell="V13" sqref="V13"/>
    </sheetView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12.625" customWidth="1"/>
    <col min="8" max="8" width="14.625" customWidth="1"/>
    <col min="9" max="9" width="18.625" customWidth="1"/>
    <col min="10" max="13" width="13.625" customWidth="1"/>
    <col min="14" max="15" width="12.625" customWidth="1"/>
    <col min="16" max="17" width="11.625" customWidth="1"/>
    <col min="18" max="18" width="5.25" bestFit="1" customWidth="1"/>
  </cols>
  <sheetData>
    <row r="1" spans="1:20" ht="24.95" customHeight="1" x14ac:dyDescent="0.15">
      <c r="A1" t="s">
        <v>210</v>
      </c>
      <c r="K1" t="s">
        <v>211</v>
      </c>
      <c r="Q1" s="42" t="s">
        <v>73</v>
      </c>
    </row>
    <row r="2" spans="1:20" ht="21" customHeight="1" x14ac:dyDescent="0.15">
      <c r="A2" s="404" t="s">
        <v>3</v>
      </c>
      <c r="B2" s="404"/>
      <c r="C2" s="404"/>
      <c r="D2" s="404"/>
      <c r="E2" s="404"/>
      <c r="F2" s="404"/>
      <c r="G2" s="406" t="s">
        <v>78</v>
      </c>
      <c r="H2" s="84" t="s">
        <v>343</v>
      </c>
      <c r="I2" s="409" t="s">
        <v>342</v>
      </c>
      <c r="J2" s="3"/>
      <c r="K2" s="3"/>
      <c r="L2" s="3"/>
      <c r="M2" s="3"/>
      <c r="N2" s="402" t="s">
        <v>106</v>
      </c>
      <c r="O2" s="402" t="s">
        <v>219</v>
      </c>
      <c r="P2" s="402" t="s">
        <v>153</v>
      </c>
      <c r="Q2" s="402" t="s">
        <v>107</v>
      </c>
      <c r="R2" s="3"/>
    </row>
    <row r="3" spans="1:20" ht="27" customHeight="1" x14ac:dyDescent="0.15">
      <c r="A3" s="405"/>
      <c r="B3" s="405"/>
      <c r="C3" s="405"/>
      <c r="D3" s="405"/>
      <c r="E3" s="405"/>
      <c r="F3" s="405"/>
      <c r="G3" s="407"/>
      <c r="H3" s="117" t="s">
        <v>220</v>
      </c>
      <c r="I3" s="410"/>
      <c r="J3" s="7" t="s">
        <v>108</v>
      </c>
      <c r="K3" s="7" t="s">
        <v>99</v>
      </c>
      <c r="L3" s="50" t="s">
        <v>151</v>
      </c>
      <c r="M3" s="85" t="s">
        <v>100</v>
      </c>
      <c r="N3" s="408"/>
      <c r="O3" s="403"/>
      <c r="P3" s="403"/>
      <c r="Q3" s="403"/>
      <c r="R3" s="40" t="s">
        <v>22</v>
      </c>
    </row>
    <row r="4" spans="1:20" ht="21" customHeight="1" x14ac:dyDescent="0.15">
      <c r="B4" t="s">
        <v>25</v>
      </c>
      <c r="F4" s="9"/>
      <c r="G4" s="214">
        <v>438</v>
      </c>
      <c r="H4" s="214">
        <v>31228</v>
      </c>
      <c r="I4" s="214">
        <v>127897076</v>
      </c>
      <c r="J4" s="214">
        <v>114847340</v>
      </c>
      <c r="K4" s="214">
        <v>4808347</v>
      </c>
      <c r="L4" s="214">
        <v>863296</v>
      </c>
      <c r="M4" s="214">
        <v>7378093</v>
      </c>
      <c r="N4" s="214">
        <v>18757972</v>
      </c>
      <c r="O4" s="214">
        <v>71444811</v>
      </c>
      <c r="P4" s="214">
        <v>3905239</v>
      </c>
      <c r="Q4" s="214">
        <v>600.67798129883442</v>
      </c>
      <c r="R4" s="19" t="s">
        <v>69</v>
      </c>
    </row>
    <row r="5" spans="1:20" ht="21" customHeight="1" x14ac:dyDescent="0.15">
      <c r="A5">
        <v>9</v>
      </c>
      <c r="B5" t="s">
        <v>26</v>
      </c>
      <c r="F5" s="22"/>
      <c r="G5" s="177">
        <v>22</v>
      </c>
      <c r="H5" s="177">
        <v>1076</v>
      </c>
      <c r="I5" s="214">
        <v>2075664</v>
      </c>
      <c r="J5" s="177">
        <v>1953265</v>
      </c>
      <c r="K5" s="177">
        <v>6088</v>
      </c>
      <c r="L5" s="178" t="s">
        <v>337</v>
      </c>
      <c r="M5" s="177">
        <v>116311</v>
      </c>
      <c r="N5" s="177">
        <v>368256</v>
      </c>
      <c r="O5" s="177">
        <v>991804</v>
      </c>
      <c r="P5" s="177">
        <v>41475</v>
      </c>
      <c r="Q5" s="214">
        <v>342.24535315985128</v>
      </c>
      <c r="R5" s="19">
        <v>9</v>
      </c>
      <c r="T5" s="2"/>
    </row>
    <row r="6" spans="1:20" ht="21" customHeight="1" x14ac:dyDescent="0.15">
      <c r="A6">
        <v>10</v>
      </c>
      <c r="B6" t="s">
        <v>27</v>
      </c>
      <c r="F6" s="22"/>
      <c r="G6" s="177">
        <v>1</v>
      </c>
      <c r="H6" s="177">
        <v>11</v>
      </c>
      <c r="I6" s="178" t="s">
        <v>338</v>
      </c>
      <c r="J6" s="178" t="s">
        <v>338</v>
      </c>
      <c r="K6" s="178" t="s">
        <v>338</v>
      </c>
      <c r="L6" s="178" t="s">
        <v>337</v>
      </c>
      <c r="M6" s="178" t="s">
        <v>338</v>
      </c>
      <c r="N6" s="178" t="s">
        <v>338</v>
      </c>
      <c r="O6" s="178" t="s">
        <v>338</v>
      </c>
      <c r="P6" s="178" t="s">
        <v>338</v>
      </c>
      <c r="Q6" s="221" t="s">
        <v>338</v>
      </c>
      <c r="R6" s="19">
        <v>10</v>
      </c>
      <c r="T6" s="2"/>
    </row>
    <row r="7" spans="1:20" ht="21" customHeight="1" x14ac:dyDescent="0.15">
      <c r="A7">
        <v>11</v>
      </c>
      <c r="B7" t="s">
        <v>28</v>
      </c>
      <c r="F7" s="22"/>
      <c r="G7" s="177">
        <v>3</v>
      </c>
      <c r="H7" s="177">
        <v>66</v>
      </c>
      <c r="I7" s="214">
        <v>98451</v>
      </c>
      <c r="J7" s="177">
        <v>96643</v>
      </c>
      <c r="K7" s="178" t="s">
        <v>337</v>
      </c>
      <c r="L7" s="178" t="s">
        <v>337</v>
      </c>
      <c r="M7" s="177">
        <v>1808</v>
      </c>
      <c r="N7" s="177">
        <v>18467</v>
      </c>
      <c r="O7" s="177">
        <v>28976</v>
      </c>
      <c r="P7" s="177">
        <v>502</v>
      </c>
      <c r="Q7" s="214">
        <v>279.80303030303031</v>
      </c>
      <c r="R7" s="19">
        <v>11</v>
      </c>
      <c r="T7" s="2"/>
    </row>
    <row r="8" spans="1:20" ht="21" customHeight="1" x14ac:dyDescent="0.15">
      <c r="A8">
        <v>12</v>
      </c>
      <c r="B8" t="s">
        <v>29</v>
      </c>
      <c r="F8" s="22"/>
      <c r="G8" s="177">
        <v>4</v>
      </c>
      <c r="H8" s="177">
        <v>97</v>
      </c>
      <c r="I8" s="214">
        <v>101910</v>
      </c>
      <c r="J8" s="177">
        <v>87239</v>
      </c>
      <c r="K8" s="177">
        <v>14671</v>
      </c>
      <c r="L8" s="178" t="s">
        <v>337</v>
      </c>
      <c r="M8" s="178" t="s">
        <v>337</v>
      </c>
      <c r="N8" s="177">
        <v>39898</v>
      </c>
      <c r="O8" s="177">
        <v>45300</v>
      </c>
      <c r="P8" s="177">
        <v>3032</v>
      </c>
      <c r="Q8" s="214">
        <v>411.31958762886597</v>
      </c>
      <c r="R8" s="19">
        <v>12</v>
      </c>
      <c r="T8" s="2"/>
    </row>
    <row r="9" spans="1:20" ht="21" customHeight="1" x14ac:dyDescent="0.15">
      <c r="A9">
        <v>13</v>
      </c>
      <c r="B9" t="s">
        <v>30</v>
      </c>
      <c r="F9" s="22"/>
      <c r="G9" s="177">
        <v>1</v>
      </c>
      <c r="H9" s="177">
        <v>30</v>
      </c>
      <c r="I9" s="178" t="s">
        <v>338</v>
      </c>
      <c r="J9" s="178" t="s">
        <v>338</v>
      </c>
      <c r="K9" s="178" t="s">
        <v>338</v>
      </c>
      <c r="L9" s="178" t="s">
        <v>337</v>
      </c>
      <c r="M9" s="178" t="s">
        <v>338</v>
      </c>
      <c r="N9" s="178" t="s">
        <v>338</v>
      </c>
      <c r="O9" s="178" t="s">
        <v>338</v>
      </c>
      <c r="P9" s="178" t="s">
        <v>338</v>
      </c>
      <c r="Q9" s="221" t="s">
        <v>338</v>
      </c>
      <c r="R9" s="19">
        <v>13</v>
      </c>
      <c r="T9" s="2"/>
    </row>
    <row r="10" spans="1:20" ht="21" customHeight="1" x14ac:dyDescent="0.15">
      <c r="A10">
        <v>14</v>
      </c>
      <c r="B10" t="s">
        <v>31</v>
      </c>
      <c r="F10" s="22"/>
      <c r="G10" s="177">
        <v>15</v>
      </c>
      <c r="H10" s="177">
        <v>947</v>
      </c>
      <c r="I10" s="214">
        <v>7005436</v>
      </c>
      <c r="J10" s="177">
        <v>6739323</v>
      </c>
      <c r="K10" s="177">
        <v>155740</v>
      </c>
      <c r="L10" s="178" t="s">
        <v>337</v>
      </c>
      <c r="M10" s="177">
        <v>110373</v>
      </c>
      <c r="N10" s="177">
        <v>529679</v>
      </c>
      <c r="O10" s="177">
        <v>3772000</v>
      </c>
      <c r="P10" s="177">
        <v>195895</v>
      </c>
      <c r="Q10" s="214">
        <v>559.32312565997893</v>
      </c>
      <c r="R10" s="19">
        <v>14</v>
      </c>
      <c r="T10" s="2"/>
    </row>
    <row r="11" spans="1:20" ht="21" customHeight="1" x14ac:dyDescent="0.15">
      <c r="A11">
        <v>15</v>
      </c>
      <c r="B11" t="s">
        <v>32</v>
      </c>
      <c r="F11" s="22"/>
      <c r="G11" s="177">
        <v>11</v>
      </c>
      <c r="H11" s="177">
        <v>545</v>
      </c>
      <c r="I11" s="214">
        <v>668718</v>
      </c>
      <c r="J11" s="177">
        <v>533620</v>
      </c>
      <c r="K11" s="177">
        <v>122130</v>
      </c>
      <c r="L11" s="178" t="s">
        <v>337</v>
      </c>
      <c r="M11" s="177">
        <v>12968</v>
      </c>
      <c r="N11" s="177">
        <v>219226</v>
      </c>
      <c r="O11" s="177">
        <v>480179</v>
      </c>
      <c r="P11" s="177">
        <v>27454</v>
      </c>
      <c r="Q11" s="214">
        <v>402.24954128440368</v>
      </c>
      <c r="R11" s="19">
        <v>15</v>
      </c>
      <c r="T11" s="2"/>
    </row>
    <row r="12" spans="1:20" ht="21" customHeight="1" x14ac:dyDescent="0.15">
      <c r="A12">
        <v>16</v>
      </c>
      <c r="B12" t="s">
        <v>33</v>
      </c>
      <c r="F12" s="22"/>
      <c r="G12" s="177">
        <v>29</v>
      </c>
      <c r="H12" s="177">
        <v>2703</v>
      </c>
      <c r="I12" s="214">
        <v>20403533</v>
      </c>
      <c r="J12" s="177">
        <v>19094979</v>
      </c>
      <c r="K12" s="177">
        <v>160243</v>
      </c>
      <c r="L12" s="178" t="s">
        <v>337</v>
      </c>
      <c r="M12" s="177">
        <v>1148311</v>
      </c>
      <c r="N12" s="177">
        <v>1655395</v>
      </c>
      <c r="O12" s="177">
        <v>8518223</v>
      </c>
      <c r="P12" s="177">
        <v>426859</v>
      </c>
      <c r="Q12" s="214">
        <v>612.42878283388825</v>
      </c>
      <c r="R12" s="19">
        <v>16</v>
      </c>
      <c r="T12" s="2"/>
    </row>
    <row r="13" spans="1:20" ht="21" customHeight="1" x14ac:dyDescent="0.15">
      <c r="A13">
        <v>17</v>
      </c>
      <c r="B13" t="s">
        <v>34</v>
      </c>
      <c r="F13" s="22"/>
      <c r="G13" s="177">
        <v>1</v>
      </c>
      <c r="H13" s="177">
        <v>27</v>
      </c>
      <c r="I13" s="178" t="s">
        <v>180</v>
      </c>
      <c r="J13" s="178" t="s">
        <v>338</v>
      </c>
      <c r="K13" s="178" t="s">
        <v>338</v>
      </c>
      <c r="L13" s="178" t="s">
        <v>337</v>
      </c>
      <c r="M13" s="178" t="s">
        <v>338</v>
      </c>
      <c r="N13" s="178" t="s">
        <v>338</v>
      </c>
      <c r="O13" s="178" t="s">
        <v>338</v>
      </c>
      <c r="P13" s="178" t="s">
        <v>338</v>
      </c>
      <c r="Q13" s="178" t="s">
        <v>338</v>
      </c>
      <c r="R13" s="19">
        <v>17</v>
      </c>
      <c r="T13" s="2"/>
    </row>
    <row r="14" spans="1:20" ht="21" customHeight="1" x14ac:dyDescent="0.15">
      <c r="A14">
        <v>18</v>
      </c>
      <c r="B14" t="s">
        <v>35</v>
      </c>
      <c r="F14" s="22"/>
      <c r="G14" s="217">
        <v>16</v>
      </c>
      <c r="H14" s="217">
        <v>912</v>
      </c>
      <c r="I14" s="214">
        <v>3804178</v>
      </c>
      <c r="J14" s="217">
        <v>3622025</v>
      </c>
      <c r="K14" s="217">
        <v>51964</v>
      </c>
      <c r="L14" s="178" t="s">
        <v>337</v>
      </c>
      <c r="M14" s="217">
        <v>130189</v>
      </c>
      <c r="N14" s="217">
        <v>507338</v>
      </c>
      <c r="O14" s="217">
        <v>1529626</v>
      </c>
      <c r="P14" s="217">
        <v>133591</v>
      </c>
      <c r="Q14" s="214">
        <v>556.29166666666663</v>
      </c>
      <c r="R14" s="19">
        <v>18</v>
      </c>
      <c r="T14" s="2"/>
    </row>
    <row r="15" spans="1:20" ht="21" customHeight="1" x14ac:dyDescent="0.15">
      <c r="A15">
        <v>19</v>
      </c>
      <c r="B15" t="s">
        <v>36</v>
      </c>
      <c r="F15" s="22"/>
      <c r="G15" s="177">
        <v>2</v>
      </c>
      <c r="H15" s="177">
        <v>24</v>
      </c>
      <c r="I15" s="178" t="s">
        <v>338</v>
      </c>
      <c r="J15" s="178" t="s">
        <v>338</v>
      </c>
      <c r="K15" s="178" t="s">
        <v>338</v>
      </c>
      <c r="L15" s="178" t="s">
        <v>337</v>
      </c>
      <c r="M15" s="178" t="s">
        <v>338</v>
      </c>
      <c r="N15" s="178" t="s">
        <v>338</v>
      </c>
      <c r="O15" s="178" t="s">
        <v>338</v>
      </c>
      <c r="P15" s="178" t="s">
        <v>338</v>
      </c>
      <c r="Q15" s="221" t="s">
        <v>338</v>
      </c>
      <c r="R15" s="19">
        <v>19</v>
      </c>
      <c r="T15" s="2"/>
    </row>
    <row r="16" spans="1:20" ht="21" customHeight="1" x14ac:dyDescent="0.15">
      <c r="A16">
        <v>20</v>
      </c>
      <c r="B16" t="s">
        <v>37</v>
      </c>
      <c r="F16" s="22"/>
      <c r="G16" s="177">
        <v>1</v>
      </c>
      <c r="H16" s="177">
        <v>14</v>
      </c>
      <c r="I16" s="304">
        <v>219695</v>
      </c>
      <c r="J16" s="303">
        <v>137643</v>
      </c>
      <c r="K16" s="303">
        <v>18306</v>
      </c>
      <c r="L16" s="178" t="s">
        <v>337</v>
      </c>
      <c r="M16" s="303">
        <v>63746</v>
      </c>
      <c r="N16" s="303">
        <v>50594</v>
      </c>
      <c r="O16" s="303">
        <v>158374</v>
      </c>
      <c r="P16" s="303">
        <v>2848</v>
      </c>
      <c r="Q16" s="221" t="s">
        <v>338</v>
      </c>
      <c r="R16" s="19">
        <v>20</v>
      </c>
      <c r="T16" s="2"/>
    </row>
    <row r="17" spans="1:20" ht="21" customHeight="1" x14ac:dyDescent="0.15">
      <c r="A17">
        <v>21</v>
      </c>
      <c r="B17" t="s">
        <v>38</v>
      </c>
      <c r="F17" s="22"/>
      <c r="G17" s="217">
        <v>17</v>
      </c>
      <c r="H17" s="217">
        <v>789</v>
      </c>
      <c r="I17" s="214">
        <v>2519494</v>
      </c>
      <c r="J17" s="217">
        <v>2005093</v>
      </c>
      <c r="K17" s="217">
        <v>470799</v>
      </c>
      <c r="L17" s="178" t="s">
        <v>337</v>
      </c>
      <c r="M17" s="217">
        <v>43602</v>
      </c>
      <c r="N17" s="217">
        <v>355512</v>
      </c>
      <c r="O17" s="217">
        <v>773071</v>
      </c>
      <c r="P17" s="217">
        <v>256190</v>
      </c>
      <c r="Q17" s="214">
        <v>450.58555133079847</v>
      </c>
      <c r="R17" s="19">
        <v>21</v>
      </c>
      <c r="T17" s="2"/>
    </row>
    <row r="18" spans="1:20" ht="21" customHeight="1" x14ac:dyDescent="0.15">
      <c r="A18">
        <v>22</v>
      </c>
      <c r="B18" t="s">
        <v>39</v>
      </c>
      <c r="F18" s="22"/>
      <c r="G18" s="217">
        <v>36</v>
      </c>
      <c r="H18" s="217">
        <v>3921</v>
      </c>
      <c r="I18" s="214">
        <v>22547359</v>
      </c>
      <c r="J18" s="217">
        <v>19949638</v>
      </c>
      <c r="K18" s="217">
        <v>935050</v>
      </c>
      <c r="L18" s="217">
        <v>38</v>
      </c>
      <c r="M18" s="217">
        <v>1662633</v>
      </c>
      <c r="N18" s="217">
        <v>2171569</v>
      </c>
      <c r="O18" s="217">
        <v>15405840</v>
      </c>
      <c r="P18" s="217">
        <v>780419</v>
      </c>
      <c r="Q18" s="214">
        <v>553.83040040805918</v>
      </c>
      <c r="R18" s="19">
        <v>22</v>
      </c>
      <c r="T18" s="2"/>
    </row>
    <row r="19" spans="1:20" ht="21" customHeight="1" x14ac:dyDescent="0.15">
      <c r="A19">
        <v>23</v>
      </c>
      <c r="B19" t="s">
        <v>40</v>
      </c>
      <c r="F19" s="22"/>
      <c r="G19" s="217">
        <v>16</v>
      </c>
      <c r="H19" s="217">
        <v>1556</v>
      </c>
      <c r="I19" s="214">
        <v>5964272</v>
      </c>
      <c r="J19" s="217">
        <v>5119690</v>
      </c>
      <c r="K19" s="217">
        <v>88873</v>
      </c>
      <c r="L19" s="178" t="s">
        <v>337</v>
      </c>
      <c r="M19" s="217">
        <v>755709</v>
      </c>
      <c r="N19" s="217">
        <v>994988</v>
      </c>
      <c r="O19" s="217">
        <v>3182842</v>
      </c>
      <c r="P19" s="217">
        <v>344669</v>
      </c>
      <c r="Q19" s="214">
        <v>639.45244215938305</v>
      </c>
      <c r="R19" s="19">
        <v>23</v>
      </c>
      <c r="T19" s="2"/>
    </row>
    <row r="20" spans="1:20" ht="21" customHeight="1" x14ac:dyDescent="0.15">
      <c r="A20">
        <v>24</v>
      </c>
      <c r="B20" t="s">
        <v>41</v>
      </c>
      <c r="F20" s="22"/>
      <c r="G20" s="217">
        <v>97</v>
      </c>
      <c r="H20" s="217">
        <v>3292</v>
      </c>
      <c r="I20" s="214">
        <v>8523051</v>
      </c>
      <c r="J20" s="217">
        <v>6583533</v>
      </c>
      <c r="K20" s="217">
        <v>1572648</v>
      </c>
      <c r="L20" s="217">
        <v>2515</v>
      </c>
      <c r="M20" s="217">
        <v>364355</v>
      </c>
      <c r="N20" s="217">
        <v>1617773</v>
      </c>
      <c r="O20" s="217">
        <v>4357863</v>
      </c>
      <c r="P20" s="217">
        <v>248115</v>
      </c>
      <c r="Q20" s="214">
        <v>491.4255771567436</v>
      </c>
      <c r="R20" s="19">
        <v>24</v>
      </c>
      <c r="T20" s="2"/>
    </row>
    <row r="21" spans="1:20" ht="21" customHeight="1" x14ac:dyDescent="0.15">
      <c r="A21">
        <v>25</v>
      </c>
      <c r="B21" t="s">
        <v>42</v>
      </c>
      <c r="F21" s="22"/>
      <c r="G21" s="217">
        <v>35</v>
      </c>
      <c r="H21" s="217">
        <v>2123</v>
      </c>
      <c r="I21" s="214">
        <v>5138293</v>
      </c>
      <c r="J21" s="217">
        <v>4109607</v>
      </c>
      <c r="K21" s="217">
        <v>377726</v>
      </c>
      <c r="L21" s="217">
        <v>456577</v>
      </c>
      <c r="M21" s="217">
        <v>194383</v>
      </c>
      <c r="N21" s="217">
        <v>1241602</v>
      </c>
      <c r="O21" s="217">
        <v>2520387</v>
      </c>
      <c r="P21" s="217">
        <v>141715</v>
      </c>
      <c r="Q21" s="214">
        <v>584.83372585963264</v>
      </c>
      <c r="R21" s="19">
        <v>25</v>
      </c>
      <c r="T21" s="2"/>
    </row>
    <row r="22" spans="1:20" ht="21" customHeight="1" x14ac:dyDescent="0.15">
      <c r="A22">
        <v>26</v>
      </c>
      <c r="B22" t="s">
        <v>43</v>
      </c>
      <c r="F22" s="22"/>
      <c r="G22" s="217">
        <v>51</v>
      </c>
      <c r="H22" s="217">
        <v>2399</v>
      </c>
      <c r="I22" s="214">
        <v>7678912</v>
      </c>
      <c r="J22" s="217">
        <v>5752952</v>
      </c>
      <c r="K22" s="217">
        <v>220376</v>
      </c>
      <c r="L22" s="217">
        <v>64688</v>
      </c>
      <c r="M22" s="217">
        <v>1640896</v>
      </c>
      <c r="N22" s="217">
        <v>1724323</v>
      </c>
      <c r="O22" s="217">
        <v>4549295</v>
      </c>
      <c r="P22" s="217">
        <v>138597</v>
      </c>
      <c r="Q22" s="214">
        <v>718.76740308461854</v>
      </c>
      <c r="R22" s="19">
        <v>26</v>
      </c>
      <c r="T22" s="2"/>
    </row>
    <row r="23" spans="1:20" ht="21" customHeight="1" x14ac:dyDescent="0.15">
      <c r="A23">
        <v>27</v>
      </c>
      <c r="B23" t="s">
        <v>44</v>
      </c>
      <c r="F23" s="22"/>
      <c r="G23" s="217">
        <v>10</v>
      </c>
      <c r="H23" s="217">
        <v>587</v>
      </c>
      <c r="I23" s="214">
        <v>1620680</v>
      </c>
      <c r="J23" s="217">
        <v>1403596</v>
      </c>
      <c r="K23" s="178" t="s">
        <v>337</v>
      </c>
      <c r="L23" s="217">
        <v>2868</v>
      </c>
      <c r="M23" s="217">
        <v>214216</v>
      </c>
      <c r="N23" s="217">
        <v>347051</v>
      </c>
      <c r="O23" s="217">
        <v>963546</v>
      </c>
      <c r="P23" s="217">
        <v>30539</v>
      </c>
      <c r="Q23" s="214">
        <v>591.22827938671207</v>
      </c>
      <c r="R23" s="19">
        <v>27</v>
      </c>
      <c r="T23" s="2"/>
    </row>
    <row r="24" spans="1:20" ht="21" customHeight="1" x14ac:dyDescent="0.15">
      <c r="A24">
        <v>28</v>
      </c>
      <c r="B24" t="s">
        <v>45</v>
      </c>
      <c r="F24" s="22"/>
      <c r="G24" s="217">
        <v>12</v>
      </c>
      <c r="H24" s="217">
        <v>1201</v>
      </c>
      <c r="I24" s="214">
        <v>2189945</v>
      </c>
      <c r="J24" s="217">
        <v>1716556</v>
      </c>
      <c r="K24" s="217">
        <v>473389</v>
      </c>
      <c r="L24" s="178" t="s">
        <v>337</v>
      </c>
      <c r="M24" s="178" t="s">
        <v>337</v>
      </c>
      <c r="N24" s="217">
        <v>540347</v>
      </c>
      <c r="O24" s="217">
        <v>1285242</v>
      </c>
      <c r="P24" s="217">
        <v>123571</v>
      </c>
      <c r="Q24" s="214">
        <v>449.91423813488757</v>
      </c>
      <c r="R24" s="19">
        <v>28</v>
      </c>
      <c r="T24" s="2"/>
    </row>
    <row r="25" spans="1:20" ht="21" customHeight="1" x14ac:dyDescent="0.15">
      <c r="A25">
        <v>29</v>
      </c>
      <c r="B25" t="s">
        <v>46</v>
      </c>
      <c r="F25" s="22"/>
      <c r="G25" s="217">
        <v>29</v>
      </c>
      <c r="H25" s="217">
        <v>3429</v>
      </c>
      <c r="I25" s="214">
        <v>14288914</v>
      </c>
      <c r="J25" s="217">
        <v>13828046</v>
      </c>
      <c r="K25" s="217">
        <v>48760</v>
      </c>
      <c r="L25" s="217">
        <v>3600</v>
      </c>
      <c r="M25" s="217">
        <v>408508</v>
      </c>
      <c r="N25" s="217">
        <v>2450150</v>
      </c>
      <c r="O25" s="217">
        <v>8642080</v>
      </c>
      <c r="P25" s="217">
        <v>372269</v>
      </c>
      <c r="Q25" s="214">
        <v>714.53776611256922</v>
      </c>
      <c r="R25" s="19">
        <v>29</v>
      </c>
      <c r="T25" s="2"/>
    </row>
    <row r="26" spans="1:20" ht="21" customHeight="1" x14ac:dyDescent="0.15">
      <c r="A26">
        <v>30</v>
      </c>
      <c r="B26" t="s">
        <v>47</v>
      </c>
      <c r="F26" s="22"/>
      <c r="G26" s="217">
        <v>4</v>
      </c>
      <c r="H26" s="217">
        <v>2489</v>
      </c>
      <c r="I26" s="214">
        <v>11877465</v>
      </c>
      <c r="J26" s="217">
        <v>11173576</v>
      </c>
      <c r="K26" s="178" t="s">
        <v>337</v>
      </c>
      <c r="L26" s="217">
        <v>333010</v>
      </c>
      <c r="M26" s="217">
        <v>370879</v>
      </c>
      <c r="N26" s="217">
        <v>1901516</v>
      </c>
      <c r="O26" s="217">
        <v>6435076</v>
      </c>
      <c r="P26" s="217">
        <v>352360</v>
      </c>
      <c r="Q26" s="214">
        <v>763.96785857774205</v>
      </c>
      <c r="R26" s="19">
        <v>30</v>
      </c>
      <c r="T26" s="2"/>
    </row>
    <row r="27" spans="1:20" ht="21" customHeight="1" x14ac:dyDescent="0.15">
      <c r="A27">
        <v>31</v>
      </c>
      <c r="B27" t="s">
        <v>48</v>
      </c>
      <c r="F27" s="22"/>
      <c r="G27" s="217">
        <v>21</v>
      </c>
      <c r="H27" s="217">
        <v>2821</v>
      </c>
      <c r="I27" s="214">
        <v>10797340</v>
      </c>
      <c r="J27" s="217">
        <v>10570742</v>
      </c>
      <c r="K27" s="217">
        <v>91584</v>
      </c>
      <c r="L27" s="178" t="s">
        <v>337</v>
      </c>
      <c r="M27" s="217">
        <v>135014</v>
      </c>
      <c r="N27" s="217">
        <v>1957021</v>
      </c>
      <c r="O27" s="217">
        <v>7556050</v>
      </c>
      <c r="P27" s="217">
        <v>280609</v>
      </c>
      <c r="Q27" s="214">
        <v>693.73307337823462</v>
      </c>
      <c r="R27" s="19">
        <v>31</v>
      </c>
      <c r="T27" s="2"/>
    </row>
    <row r="28" spans="1:20" ht="21" customHeight="1" thickBot="1" x14ac:dyDescent="0.2">
      <c r="A28" s="26">
        <v>32</v>
      </c>
      <c r="B28" s="26" t="s">
        <v>49</v>
      </c>
      <c r="C28" s="26"/>
      <c r="D28" s="26"/>
      <c r="E28" s="26"/>
      <c r="F28" s="27"/>
      <c r="G28" s="297">
        <v>4</v>
      </c>
      <c r="H28" s="220">
        <v>169</v>
      </c>
      <c r="I28" s="228">
        <v>373766</v>
      </c>
      <c r="J28" s="220">
        <v>369574</v>
      </c>
      <c r="K28" s="305" t="s">
        <v>337</v>
      </c>
      <c r="L28" s="305" t="s">
        <v>337</v>
      </c>
      <c r="M28" s="220">
        <v>4192</v>
      </c>
      <c r="N28" s="220">
        <v>67267</v>
      </c>
      <c r="O28" s="220">
        <v>249037</v>
      </c>
      <c r="P28" s="220">
        <v>4530</v>
      </c>
      <c r="Q28" s="228">
        <v>398.02958579881658</v>
      </c>
      <c r="R28" s="29">
        <v>32</v>
      </c>
      <c r="T28" s="2"/>
    </row>
    <row r="29" spans="1:20" ht="21" customHeight="1" thickTop="1" x14ac:dyDescent="0.15">
      <c r="B29" s="53"/>
      <c r="C29">
        <v>10</v>
      </c>
      <c r="D29" t="s">
        <v>50</v>
      </c>
      <c r="E29">
        <v>19</v>
      </c>
      <c r="F29" s="22" t="s">
        <v>51</v>
      </c>
      <c r="G29" s="217">
        <v>154</v>
      </c>
      <c r="H29" s="217">
        <v>2069</v>
      </c>
      <c r="I29" s="217">
        <v>4487712</v>
      </c>
      <c r="J29" s="217">
        <v>3436865</v>
      </c>
      <c r="K29" s="217">
        <v>704860</v>
      </c>
      <c r="L29" s="217">
        <v>10879</v>
      </c>
      <c r="M29" s="217">
        <v>335108</v>
      </c>
      <c r="N29" s="217">
        <v>918497</v>
      </c>
      <c r="O29" s="217">
        <v>2239453</v>
      </c>
      <c r="P29" s="217">
        <v>84803</v>
      </c>
      <c r="Q29" s="214">
        <v>443.93281778637021</v>
      </c>
      <c r="R29" s="19" t="s">
        <v>62</v>
      </c>
      <c r="T29" s="2"/>
    </row>
    <row r="30" spans="1:20" ht="21" customHeight="1" x14ac:dyDescent="0.15">
      <c r="B30" s="114" t="s">
        <v>52</v>
      </c>
      <c r="C30">
        <v>20</v>
      </c>
      <c r="D30" t="s">
        <v>50</v>
      </c>
      <c r="E30">
        <v>29</v>
      </c>
      <c r="F30" s="22" t="s">
        <v>51</v>
      </c>
      <c r="G30" s="217">
        <v>89</v>
      </c>
      <c r="H30" s="217">
        <v>2168</v>
      </c>
      <c r="I30" s="217">
        <v>5244202</v>
      </c>
      <c r="J30" s="217">
        <v>4362369</v>
      </c>
      <c r="K30" s="217">
        <v>631852</v>
      </c>
      <c r="L30" s="178" t="s">
        <v>337</v>
      </c>
      <c r="M30" s="217">
        <v>249981</v>
      </c>
      <c r="N30" s="217">
        <v>926974</v>
      </c>
      <c r="O30" s="217">
        <v>2689205</v>
      </c>
      <c r="P30" s="217">
        <v>81424</v>
      </c>
      <c r="Q30" s="214">
        <v>427.57103321033208</v>
      </c>
      <c r="R30" s="19" t="s">
        <v>63</v>
      </c>
      <c r="T30" s="2"/>
    </row>
    <row r="31" spans="1:20" ht="21" customHeight="1" x14ac:dyDescent="0.15">
      <c r="B31" s="114" t="s">
        <v>53</v>
      </c>
      <c r="C31">
        <v>30</v>
      </c>
      <c r="D31" t="s">
        <v>50</v>
      </c>
      <c r="E31">
        <v>49</v>
      </c>
      <c r="F31" s="22" t="s">
        <v>51</v>
      </c>
      <c r="G31" s="217">
        <v>71</v>
      </c>
      <c r="H31" s="217">
        <v>2738</v>
      </c>
      <c r="I31" s="217">
        <v>7602079</v>
      </c>
      <c r="J31" s="217">
        <v>6207032</v>
      </c>
      <c r="K31" s="217">
        <v>902674</v>
      </c>
      <c r="L31" s="217">
        <v>34476</v>
      </c>
      <c r="M31" s="217">
        <v>457897</v>
      </c>
      <c r="N31" s="217">
        <v>1288107</v>
      </c>
      <c r="O31" s="217">
        <v>4244129</v>
      </c>
      <c r="P31" s="217">
        <v>225770</v>
      </c>
      <c r="Q31" s="214">
        <v>470.45544192841493</v>
      </c>
      <c r="R31" s="19" t="s">
        <v>182</v>
      </c>
      <c r="T31" s="2"/>
    </row>
    <row r="32" spans="1:20" ht="21" customHeight="1" x14ac:dyDescent="0.15">
      <c r="B32" s="114" t="s">
        <v>54</v>
      </c>
      <c r="C32">
        <v>50</v>
      </c>
      <c r="D32" t="s">
        <v>50</v>
      </c>
      <c r="E32">
        <v>99</v>
      </c>
      <c r="F32" s="22" t="s">
        <v>51</v>
      </c>
      <c r="G32" s="217">
        <v>60</v>
      </c>
      <c r="H32" s="217">
        <v>4198</v>
      </c>
      <c r="I32" s="217">
        <v>13666228</v>
      </c>
      <c r="J32" s="217">
        <v>11075299</v>
      </c>
      <c r="K32" s="217">
        <v>1049622</v>
      </c>
      <c r="L32" s="217">
        <v>85785</v>
      </c>
      <c r="M32" s="217">
        <v>1455522</v>
      </c>
      <c r="N32" s="217">
        <v>2008491</v>
      </c>
      <c r="O32" s="217">
        <v>7414214</v>
      </c>
      <c r="P32" s="217">
        <v>425182</v>
      </c>
      <c r="Q32" s="214">
        <v>478.43997141495953</v>
      </c>
      <c r="R32" s="19" t="s">
        <v>65</v>
      </c>
      <c r="T32" s="2"/>
    </row>
    <row r="33" spans="1:20" ht="21" customHeight="1" x14ac:dyDescent="0.15">
      <c r="B33" s="114" t="s">
        <v>55</v>
      </c>
      <c r="C33">
        <v>100</v>
      </c>
      <c r="D33" t="s">
        <v>50</v>
      </c>
      <c r="E33">
        <v>299</v>
      </c>
      <c r="F33" s="22" t="s">
        <v>51</v>
      </c>
      <c r="G33" s="217">
        <v>49</v>
      </c>
      <c r="H33" s="217">
        <v>8461</v>
      </c>
      <c r="I33" s="217">
        <v>38262926</v>
      </c>
      <c r="J33" s="177">
        <v>34521249</v>
      </c>
      <c r="K33" s="177">
        <v>1058274</v>
      </c>
      <c r="L33" s="177">
        <v>399146</v>
      </c>
      <c r="M33" s="177">
        <v>2284257</v>
      </c>
      <c r="N33" s="217">
        <v>5172870</v>
      </c>
      <c r="O33" s="217">
        <v>20450692</v>
      </c>
      <c r="P33" s="217">
        <v>1157867</v>
      </c>
      <c r="Q33" s="214">
        <v>611.37808769648973</v>
      </c>
      <c r="R33" s="19" t="s">
        <v>66</v>
      </c>
      <c r="T33" s="2"/>
    </row>
    <row r="34" spans="1:20" ht="21" customHeight="1" x14ac:dyDescent="0.15">
      <c r="B34" s="114" t="s">
        <v>56</v>
      </c>
      <c r="C34">
        <v>300</v>
      </c>
      <c r="D34" t="s">
        <v>50</v>
      </c>
      <c r="E34">
        <v>499</v>
      </c>
      <c r="F34" s="22" t="s">
        <v>51</v>
      </c>
      <c r="G34" s="298">
        <v>5</v>
      </c>
      <c r="H34" s="299">
        <v>1894</v>
      </c>
      <c r="I34" s="299">
        <v>13811347</v>
      </c>
      <c r="J34" s="299">
        <v>12798412</v>
      </c>
      <c r="K34" s="299">
        <v>461065</v>
      </c>
      <c r="L34" s="178" t="s">
        <v>337</v>
      </c>
      <c r="M34" s="299">
        <v>551870</v>
      </c>
      <c r="N34" s="299">
        <v>1221246</v>
      </c>
      <c r="O34" s="299">
        <v>6258036</v>
      </c>
      <c r="P34" s="299">
        <v>327481</v>
      </c>
      <c r="Q34" s="300">
        <v>644.79725448785643</v>
      </c>
      <c r="R34" s="19" t="s">
        <v>67</v>
      </c>
      <c r="T34" s="2"/>
    </row>
    <row r="35" spans="1:20" ht="21" customHeight="1" x14ac:dyDescent="0.15">
      <c r="A35" s="5"/>
      <c r="B35" s="115"/>
      <c r="C35" s="5">
        <v>500</v>
      </c>
      <c r="D35" s="5" t="s">
        <v>57</v>
      </c>
      <c r="E35" s="5"/>
      <c r="F35" s="23"/>
      <c r="G35" s="301">
        <v>10</v>
      </c>
      <c r="H35" s="224">
        <v>9700</v>
      </c>
      <c r="I35" s="224">
        <v>44822582</v>
      </c>
      <c r="J35" s="224">
        <v>42446114</v>
      </c>
      <c r="K35" s="306" t="s">
        <v>337</v>
      </c>
      <c r="L35" s="224">
        <v>333010</v>
      </c>
      <c r="M35" s="224">
        <v>2043458</v>
      </c>
      <c r="N35" s="224">
        <v>7221787</v>
      </c>
      <c r="O35" s="224">
        <v>28149082</v>
      </c>
      <c r="P35" s="224">
        <v>1602712</v>
      </c>
      <c r="Q35" s="302">
        <v>744.51412371134018</v>
      </c>
      <c r="R35" s="25" t="s">
        <v>68</v>
      </c>
      <c r="T35" s="2"/>
    </row>
    <row r="36" spans="1:20" ht="21" customHeight="1" x14ac:dyDescent="0.15"/>
    <row r="37" spans="1:20" ht="21" customHeight="1" x14ac:dyDescent="0.15"/>
  </sheetData>
  <mergeCells count="7">
    <mergeCell ref="Q2:Q3"/>
    <mergeCell ref="A2:F3"/>
    <mergeCell ref="G2:G3"/>
    <mergeCell ref="N2:N3"/>
    <mergeCell ref="O2:O3"/>
    <mergeCell ref="P2:P3"/>
    <mergeCell ref="I2:I3"/>
  </mergeCells>
  <phoneticPr fontId="4"/>
  <pageMargins left="0.59055118110236227" right="0.59055118110236227" top="0.78740157480314965" bottom="0.39370078740157483" header="0.51181102362204722" footer="0.19685039370078741"/>
  <pageSetup paperSize="9" scale="97" firstPageNumber="28" fitToWidth="2" orientation="portrait" useFirstPageNumber="1" r:id="rId1"/>
  <headerFooter alignWithMargins="0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CFF"/>
  </sheetPr>
  <dimension ref="A1:U34"/>
  <sheetViews>
    <sheetView view="pageBreakPreview" zoomScale="75" zoomScaleNormal="96" zoomScaleSheetLayoutView="75" workbookViewId="0">
      <pane xSplit="6" ySplit="4" topLeftCell="G5" activePane="bottomRight" state="frozen"/>
      <selection activeCell="C23" sqref="C23"/>
      <selection pane="topRight" activeCell="C23" sqref="C23"/>
      <selection pane="bottomLeft" activeCell="C23" sqref="C23"/>
      <selection pane="bottomRight" activeCell="H9" sqref="H9"/>
    </sheetView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10.625" customWidth="1"/>
    <col min="8" max="8" width="18.625" customWidth="1"/>
    <col min="9" max="12" width="14.125" customWidth="1"/>
    <col min="13" max="14" width="12.375" bestFit="1" customWidth="1"/>
    <col min="15" max="16" width="13.625" bestFit="1" customWidth="1"/>
    <col min="17" max="18" width="12.375" bestFit="1" customWidth="1"/>
    <col min="19" max="19" width="10.75" customWidth="1"/>
    <col min="20" max="20" width="5.625" bestFit="1" customWidth="1"/>
  </cols>
  <sheetData>
    <row r="1" spans="1:21" ht="24.95" customHeight="1" x14ac:dyDescent="0.15">
      <c r="A1" t="s">
        <v>201</v>
      </c>
      <c r="L1" t="s">
        <v>208</v>
      </c>
      <c r="S1" s="42" t="s">
        <v>87</v>
      </c>
    </row>
    <row r="2" spans="1:21" ht="27" customHeight="1" x14ac:dyDescent="0.15">
      <c r="A2" s="404" t="s">
        <v>3</v>
      </c>
      <c r="B2" s="404"/>
      <c r="C2" s="404"/>
      <c r="D2" s="404"/>
      <c r="E2" s="404"/>
      <c r="F2" s="404"/>
      <c r="G2" s="406" t="s">
        <v>78</v>
      </c>
      <c r="H2" s="409" t="s">
        <v>342</v>
      </c>
      <c r="I2" s="3"/>
      <c r="J2" s="3"/>
      <c r="K2" s="3"/>
      <c r="L2" s="3"/>
      <c r="M2" s="411" t="s">
        <v>221</v>
      </c>
      <c r="N2" s="412"/>
      <c r="O2" s="406" t="s">
        <v>109</v>
      </c>
      <c r="P2" s="402" t="s">
        <v>110</v>
      </c>
      <c r="Q2" s="402" t="s">
        <v>149</v>
      </c>
      <c r="R2" s="402" t="s">
        <v>150</v>
      </c>
      <c r="S2" s="402" t="s">
        <v>111</v>
      </c>
      <c r="T2" s="3"/>
    </row>
    <row r="3" spans="1:21" ht="27" customHeight="1" x14ac:dyDescent="0.15">
      <c r="A3" s="405"/>
      <c r="B3" s="405"/>
      <c r="C3" s="405"/>
      <c r="D3" s="405"/>
      <c r="E3" s="405"/>
      <c r="F3" s="405"/>
      <c r="G3" s="407"/>
      <c r="H3" s="410"/>
      <c r="I3" s="50" t="s">
        <v>112</v>
      </c>
      <c r="J3" s="50" t="s">
        <v>113</v>
      </c>
      <c r="K3" s="50" t="s">
        <v>154</v>
      </c>
      <c r="L3" s="50" t="s">
        <v>114</v>
      </c>
      <c r="M3" s="7" t="s">
        <v>115</v>
      </c>
      <c r="N3" s="7" t="s">
        <v>116</v>
      </c>
      <c r="O3" s="407"/>
      <c r="P3" s="407"/>
      <c r="Q3" s="407"/>
      <c r="R3" s="407"/>
      <c r="S3" s="407"/>
      <c r="T3" s="40" t="s">
        <v>22</v>
      </c>
    </row>
    <row r="4" spans="1:21" ht="23.1" customHeight="1" x14ac:dyDescent="0.15">
      <c r="B4" t="s">
        <v>25</v>
      </c>
      <c r="F4" s="9"/>
      <c r="G4" s="309">
        <v>195</v>
      </c>
      <c r="H4" s="309">
        <v>118165162</v>
      </c>
      <c r="I4" s="309">
        <v>107048106</v>
      </c>
      <c r="J4" s="309">
        <v>3471635</v>
      </c>
      <c r="K4" s="309">
        <v>852417</v>
      </c>
      <c r="L4" s="309">
        <v>6793004</v>
      </c>
      <c r="M4" s="309">
        <v>23802104</v>
      </c>
      <c r="N4" s="309">
        <v>22000600</v>
      </c>
      <c r="O4" s="309">
        <v>108697685</v>
      </c>
      <c r="P4" s="309">
        <v>66516153</v>
      </c>
      <c r="Q4" s="309">
        <v>3739012</v>
      </c>
      <c r="R4" s="309">
        <v>42340383</v>
      </c>
      <c r="S4" s="313">
        <v>37.60395837320317</v>
      </c>
      <c r="T4" s="136" t="s">
        <v>69</v>
      </c>
      <c r="U4" s="137"/>
    </row>
    <row r="5" spans="1:21" ht="23.1" customHeight="1" x14ac:dyDescent="0.15">
      <c r="A5">
        <v>9</v>
      </c>
      <c r="B5" t="s">
        <v>26</v>
      </c>
      <c r="F5" s="22"/>
      <c r="G5" s="307">
        <v>10</v>
      </c>
      <c r="H5" s="307">
        <v>1235758</v>
      </c>
      <c r="I5" s="307">
        <v>1229636</v>
      </c>
      <c r="J5" s="307" t="s">
        <v>147</v>
      </c>
      <c r="K5" s="307" t="s">
        <v>147</v>
      </c>
      <c r="L5" s="307">
        <v>6122</v>
      </c>
      <c r="M5" s="307">
        <v>67176</v>
      </c>
      <c r="N5" s="307">
        <v>62449</v>
      </c>
      <c r="O5" s="307">
        <v>1221258</v>
      </c>
      <c r="P5" s="307">
        <v>578573</v>
      </c>
      <c r="Q5" s="307">
        <v>28248</v>
      </c>
      <c r="R5" s="307">
        <v>573660</v>
      </c>
      <c r="S5" s="313">
        <v>48.595445415894027</v>
      </c>
      <c r="T5" s="136">
        <v>9</v>
      </c>
      <c r="U5" s="137"/>
    </row>
    <row r="6" spans="1:21" ht="23.1" customHeight="1" x14ac:dyDescent="0.15">
      <c r="A6">
        <v>10</v>
      </c>
      <c r="B6" t="s">
        <v>27</v>
      </c>
      <c r="F6" s="22"/>
      <c r="G6" s="307" t="s">
        <v>147</v>
      </c>
      <c r="H6" s="307" t="s">
        <v>147</v>
      </c>
      <c r="I6" s="307" t="s">
        <v>147</v>
      </c>
      <c r="J6" s="307" t="s">
        <v>147</v>
      </c>
      <c r="K6" s="307" t="s">
        <v>147</v>
      </c>
      <c r="L6" s="307" t="s">
        <v>147</v>
      </c>
      <c r="M6" s="307" t="s">
        <v>147</v>
      </c>
      <c r="N6" s="307" t="s">
        <v>147</v>
      </c>
      <c r="O6" s="307" t="s">
        <v>147</v>
      </c>
      <c r="P6" s="307" t="s">
        <v>147</v>
      </c>
      <c r="Q6" s="307" t="s">
        <v>147</v>
      </c>
      <c r="R6" s="307" t="s">
        <v>147</v>
      </c>
      <c r="S6" s="312" t="s">
        <v>337</v>
      </c>
      <c r="T6" s="136">
        <v>10</v>
      </c>
      <c r="U6" s="137"/>
    </row>
    <row r="7" spans="1:21" ht="23.1" customHeight="1" x14ac:dyDescent="0.15">
      <c r="A7">
        <v>11</v>
      </c>
      <c r="B7" t="s">
        <v>28</v>
      </c>
      <c r="F7" s="22"/>
      <c r="G7" s="307" t="s">
        <v>147</v>
      </c>
      <c r="H7" s="307" t="s">
        <v>147</v>
      </c>
      <c r="I7" s="307" t="s">
        <v>147</v>
      </c>
      <c r="J7" s="307" t="s">
        <v>147</v>
      </c>
      <c r="K7" s="307" t="s">
        <v>147</v>
      </c>
      <c r="L7" s="307" t="s">
        <v>147</v>
      </c>
      <c r="M7" s="307" t="s">
        <v>147</v>
      </c>
      <c r="N7" s="307" t="s">
        <v>147</v>
      </c>
      <c r="O7" s="307" t="s">
        <v>147</v>
      </c>
      <c r="P7" s="307" t="s">
        <v>147</v>
      </c>
      <c r="Q7" s="307" t="s">
        <v>147</v>
      </c>
      <c r="R7" s="307" t="s">
        <v>147</v>
      </c>
      <c r="S7" s="312" t="s">
        <v>337</v>
      </c>
      <c r="T7" s="136">
        <v>11</v>
      </c>
      <c r="U7" s="137"/>
    </row>
    <row r="8" spans="1:21" ht="23.1" customHeight="1" x14ac:dyDescent="0.15">
      <c r="A8">
        <v>12</v>
      </c>
      <c r="B8" t="s">
        <v>29</v>
      </c>
      <c r="F8" s="22"/>
      <c r="G8" s="307">
        <v>1</v>
      </c>
      <c r="H8" s="178" t="s">
        <v>338</v>
      </c>
      <c r="I8" s="178" t="s">
        <v>338</v>
      </c>
      <c r="J8" s="307" t="s">
        <v>147</v>
      </c>
      <c r="K8" s="307" t="s">
        <v>147</v>
      </c>
      <c r="L8" s="307" t="s">
        <v>147</v>
      </c>
      <c r="M8" s="178" t="s">
        <v>338</v>
      </c>
      <c r="N8" s="178" t="s">
        <v>338</v>
      </c>
      <c r="O8" s="178" t="s">
        <v>338</v>
      </c>
      <c r="P8" s="178" t="s">
        <v>338</v>
      </c>
      <c r="Q8" s="178" t="s">
        <v>338</v>
      </c>
      <c r="R8" s="178" t="s">
        <v>338</v>
      </c>
      <c r="S8" s="178" t="s">
        <v>338</v>
      </c>
      <c r="T8" s="136">
        <v>12</v>
      </c>
      <c r="U8" s="137"/>
    </row>
    <row r="9" spans="1:21" ht="23.1" customHeight="1" x14ac:dyDescent="0.15">
      <c r="A9">
        <v>13</v>
      </c>
      <c r="B9" t="s">
        <v>30</v>
      </c>
      <c r="F9" s="22"/>
      <c r="G9" s="307">
        <v>1</v>
      </c>
      <c r="H9" s="178" t="s">
        <v>338</v>
      </c>
      <c r="I9" s="178" t="s">
        <v>338</v>
      </c>
      <c r="J9" s="178" t="s">
        <v>338</v>
      </c>
      <c r="K9" s="307" t="s">
        <v>147</v>
      </c>
      <c r="L9" s="307" t="s">
        <v>147</v>
      </c>
      <c r="M9" s="307" t="s">
        <v>147</v>
      </c>
      <c r="N9" s="307" t="s">
        <v>147</v>
      </c>
      <c r="O9" s="178" t="s">
        <v>338</v>
      </c>
      <c r="P9" s="178" t="s">
        <v>338</v>
      </c>
      <c r="Q9" s="178" t="s">
        <v>338</v>
      </c>
      <c r="R9" s="178" t="s">
        <v>338</v>
      </c>
      <c r="S9" s="178" t="s">
        <v>338</v>
      </c>
      <c r="T9" s="136">
        <v>13</v>
      </c>
      <c r="U9" s="137"/>
    </row>
    <row r="10" spans="1:21" ht="23.1" customHeight="1" x14ac:dyDescent="0.15">
      <c r="A10">
        <v>14</v>
      </c>
      <c r="B10" t="s">
        <v>31</v>
      </c>
      <c r="F10" s="22"/>
      <c r="G10" s="307">
        <v>5</v>
      </c>
      <c r="H10" s="307">
        <v>6723523</v>
      </c>
      <c r="I10" s="307">
        <v>6669261</v>
      </c>
      <c r="J10" s="307" t="s">
        <v>147</v>
      </c>
      <c r="K10" s="307" t="s">
        <v>147</v>
      </c>
      <c r="L10" s="307">
        <v>54262</v>
      </c>
      <c r="M10" s="307">
        <v>552840</v>
      </c>
      <c r="N10" s="307">
        <v>586421</v>
      </c>
      <c r="O10" s="307">
        <v>6685758</v>
      </c>
      <c r="P10" s="307">
        <v>3650965</v>
      </c>
      <c r="Q10" s="307">
        <v>193674</v>
      </c>
      <c r="R10" s="307">
        <v>2668575</v>
      </c>
      <c r="S10" s="313">
        <v>40.971707669976759</v>
      </c>
      <c r="T10" s="136">
        <v>14</v>
      </c>
      <c r="U10" s="137"/>
    </row>
    <row r="11" spans="1:21" ht="23.1" customHeight="1" x14ac:dyDescent="0.15">
      <c r="A11">
        <v>15</v>
      </c>
      <c r="B11" t="s">
        <v>32</v>
      </c>
      <c r="F11" s="22"/>
      <c r="G11" s="307">
        <v>6</v>
      </c>
      <c r="H11" s="307">
        <v>534934</v>
      </c>
      <c r="I11" s="307">
        <v>431414</v>
      </c>
      <c r="J11" s="307">
        <v>90552</v>
      </c>
      <c r="K11" s="307" t="s">
        <v>147</v>
      </c>
      <c r="L11" s="307">
        <v>12968</v>
      </c>
      <c r="M11" s="307">
        <v>35518</v>
      </c>
      <c r="N11" s="307">
        <v>33243</v>
      </c>
      <c r="O11" s="307">
        <v>520816</v>
      </c>
      <c r="P11" s="307">
        <v>407871</v>
      </c>
      <c r="Q11" s="307">
        <v>23108</v>
      </c>
      <c r="R11" s="307">
        <v>92181</v>
      </c>
      <c r="S11" s="313">
        <v>17.620039758391314</v>
      </c>
      <c r="T11" s="136">
        <v>15</v>
      </c>
      <c r="U11" s="137"/>
    </row>
    <row r="12" spans="1:21" ht="23.1" customHeight="1" x14ac:dyDescent="0.15">
      <c r="A12">
        <v>16</v>
      </c>
      <c r="B12" t="s">
        <v>33</v>
      </c>
      <c r="F12" s="22"/>
      <c r="G12" s="307">
        <v>23</v>
      </c>
      <c r="H12" s="307">
        <v>19504461</v>
      </c>
      <c r="I12" s="307">
        <v>18236051</v>
      </c>
      <c r="J12" s="307">
        <v>135015</v>
      </c>
      <c r="K12" s="307" t="s">
        <v>147</v>
      </c>
      <c r="L12" s="307">
        <v>1133395</v>
      </c>
      <c r="M12" s="307">
        <v>2778986</v>
      </c>
      <c r="N12" s="307">
        <v>2725572</v>
      </c>
      <c r="O12" s="307">
        <v>18302135</v>
      </c>
      <c r="P12" s="307">
        <v>8280890</v>
      </c>
      <c r="Q12" s="307">
        <v>422188</v>
      </c>
      <c r="R12" s="307">
        <v>9863912</v>
      </c>
      <c r="S12" s="313">
        <v>53.126069438288056</v>
      </c>
      <c r="T12" s="136">
        <v>16</v>
      </c>
      <c r="U12" s="137"/>
    </row>
    <row r="13" spans="1:21" ht="23.1" customHeight="1" x14ac:dyDescent="0.15">
      <c r="A13">
        <v>17</v>
      </c>
      <c r="B13" t="s">
        <v>34</v>
      </c>
      <c r="F13" s="22"/>
      <c r="G13" s="307" t="s">
        <v>147</v>
      </c>
      <c r="H13" s="307" t="s">
        <v>147</v>
      </c>
      <c r="I13" s="307" t="s">
        <v>147</v>
      </c>
      <c r="J13" s="307" t="s">
        <v>147</v>
      </c>
      <c r="K13" s="307" t="s">
        <v>147</v>
      </c>
      <c r="L13" s="307" t="s">
        <v>147</v>
      </c>
      <c r="M13" s="307" t="s">
        <v>147</v>
      </c>
      <c r="N13" s="307" t="s">
        <v>147</v>
      </c>
      <c r="O13" s="307" t="s">
        <v>147</v>
      </c>
      <c r="P13" s="307" t="s">
        <v>147</v>
      </c>
      <c r="Q13" s="307" t="s">
        <v>147</v>
      </c>
      <c r="R13" s="307" t="s">
        <v>147</v>
      </c>
      <c r="S13" s="312" t="s">
        <v>147</v>
      </c>
      <c r="T13" s="136">
        <v>17</v>
      </c>
      <c r="U13" s="137"/>
    </row>
    <row r="14" spans="1:21" ht="23.1" customHeight="1" x14ac:dyDescent="0.15">
      <c r="A14">
        <v>18</v>
      </c>
      <c r="B14" t="s">
        <v>35</v>
      </c>
      <c r="F14" s="22"/>
      <c r="G14" s="307">
        <v>6</v>
      </c>
      <c r="H14" s="307">
        <v>3581921</v>
      </c>
      <c r="I14" s="307">
        <v>3452143</v>
      </c>
      <c r="J14" s="307" t="s">
        <v>147</v>
      </c>
      <c r="K14" s="307" t="s">
        <v>147</v>
      </c>
      <c r="L14" s="307">
        <v>129778</v>
      </c>
      <c r="M14" s="307">
        <v>480844</v>
      </c>
      <c r="N14" s="307">
        <v>440330</v>
      </c>
      <c r="O14" s="307">
        <v>3392448</v>
      </c>
      <c r="P14" s="307">
        <v>1412733</v>
      </c>
      <c r="Q14" s="307">
        <v>128319</v>
      </c>
      <c r="R14" s="307">
        <v>1837454</v>
      </c>
      <c r="S14" s="312">
        <v>54.386583892406883</v>
      </c>
      <c r="T14" s="136">
        <v>18</v>
      </c>
      <c r="U14" s="137"/>
    </row>
    <row r="15" spans="1:21" ht="23.1" customHeight="1" x14ac:dyDescent="0.15">
      <c r="A15">
        <v>19</v>
      </c>
      <c r="B15" t="s">
        <v>36</v>
      </c>
      <c r="F15" s="22"/>
      <c r="G15" s="307" t="s">
        <v>147</v>
      </c>
      <c r="H15" s="307" t="s">
        <v>147</v>
      </c>
      <c r="I15" s="307" t="s">
        <v>147</v>
      </c>
      <c r="J15" s="307" t="s">
        <v>147</v>
      </c>
      <c r="K15" s="307" t="s">
        <v>147</v>
      </c>
      <c r="L15" s="307" t="s">
        <v>147</v>
      </c>
      <c r="M15" s="307" t="s">
        <v>147</v>
      </c>
      <c r="N15" s="307" t="s">
        <v>147</v>
      </c>
      <c r="O15" s="307" t="s">
        <v>147</v>
      </c>
      <c r="P15" s="307" t="s">
        <v>147</v>
      </c>
      <c r="Q15" s="307" t="s">
        <v>147</v>
      </c>
      <c r="R15" s="307" t="s">
        <v>147</v>
      </c>
      <c r="S15" s="312" t="s">
        <v>147</v>
      </c>
      <c r="T15" s="136">
        <v>19</v>
      </c>
      <c r="U15" s="137"/>
    </row>
    <row r="16" spans="1:21" ht="23.1" customHeight="1" x14ac:dyDescent="0.15">
      <c r="A16">
        <v>20</v>
      </c>
      <c r="B16" t="s">
        <v>37</v>
      </c>
      <c r="F16" s="22"/>
      <c r="G16" s="307" t="s">
        <v>147</v>
      </c>
      <c r="H16" s="307" t="s">
        <v>147</v>
      </c>
      <c r="I16" s="307" t="s">
        <v>147</v>
      </c>
      <c r="J16" s="307" t="s">
        <v>147</v>
      </c>
      <c r="K16" s="307" t="s">
        <v>147</v>
      </c>
      <c r="L16" s="307" t="s">
        <v>147</v>
      </c>
      <c r="M16" s="307" t="s">
        <v>147</v>
      </c>
      <c r="N16" s="307" t="s">
        <v>147</v>
      </c>
      <c r="O16" s="307" t="s">
        <v>147</v>
      </c>
      <c r="P16" s="307" t="s">
        <v>147</v>
      </c>
      <c r="Q16" s="307" t="s">
        <v>147</v>
      </c>
      <c r="R16" s="307" t="s">
        <v>147</v>
      </c>
      <c r="S16" s="312" t="s">
        <v>147</v>
      </c>
      <c r="T16" s="136">
        <v>20</v>
      </c>
      <c r="U16" s="137"/>
    </row>
    <row r="17" spans="1:21" ht="23.1" customHeight="1" x14ac:dyDescent="0.15">
      <c r="A17">
        <v>21</v>
      </c>
      <c r="B17" t="s">
        <v>38</v>
      </c>
      <c r="F17" s="22"/>
      <c r="G17" s="307">
        <v>11</v>
      </c>
      <c r="H17" s="307">
        <v>2320666</v>
      </c>
      <c r="I17" s="307">
        <v>1900085</v>
      </c>
      <c r="J17" s="307">
        <v>420297</v>
      </c>
      <c r="K17" s="307" t="s">
        <v>147</v>
      </c>
      <c r="L17" s="307">
        <v>284</v>
      </c>
      <c r="M17" s="307">
        <v>1541679</v>
      </c>
      <c r="N17" s="307">
        <v>1510156</v>
      </c>
      <c r="O17" s="307">
        <v>2290329</v>
      </c>
      <c r="P17" s="307">
        <v>675302</v>
      </c>
      <c r="Q17" s="307">
        <v>253555</v>
      </c>
      <c r="R17" s="307">
        <v>1248168</v>
      </c>
      <c r="S17" s="313">
        <v>57.333654873049234</v>
      </c>
      <c r="T17" s="136">
        <v>21</v>
      </c>
      <c r="U17" s="137"/>
    </row>
    <row r="18" spans="1:21" ht="23.1" customHeight="1" x14ac:dyDescent="0.15">
      <c r="A18">
        <v>22</v>
      </c>
      <c r="B18" t="s">
        <v>39</v>
      </c>
      <c r="F18" s="22"/>
      <c r="G18" s="307">
        <v>22</v>
      </c>
      <c r="H18" s="307">
        <v>21354784</v>
      </c>
      <c r="I18" s="307">
        <v>18896163</v>
      </c>
      <c r="J18" s="307">
        <v>850759</v>
      </c>
      <c r="K18" s="307" t="s">
        <v>147</v>
      </c>
      <c r="L18" s="307">
        <v>1607862</v>
      </c>
      <c r="M18" s="307">
        <v>4572218</v>
      </c>
      <c r="N18" s="307">
        <v>4277780</v>
      </c>
      <c r="O18" s="307">
        <v>19508388</v>
      </c>
      <c r="P18" s="307">
        <v>14511072</v>
      </c>
      <c r="Q18" s="307">
        <v>759359</v>
      </c>
      <c r="R18" s="307">
        <v>5283794</v>
      </c>
      <c r="S18" s="313">
        <v>25.706607765556715</v>
      </c>
      <c r="T18" s="136">
        <v>22</v>
      </c>
      <c r="U18" s="137"/>
    </row>
    <row r="19" spans="1:21" ht="23.1" customHeight="1" x14ac:dyDescent="0.15">
      <c r="A19">
        <v>23</v>
      </c>
      <c r="B19" t="s">
        <v>40</v>
      </c>
      <c r="F19" s="22"/>
      <c r="G19" s="307">
        <v>6</v>
      </c>
      <c r="H19" s="307">
        <v>5496027</v>
      </c>
      <c r="I19" s="307">
        <v>4728610</v>
      </c>
      <c r="J19" s="307">
        <v>14458</v>
      </c>
      <c r="K19" s="307" t="s">
        <v>147</v>
      </c>
      <c r="L19" s="307">
        <v>752959</v>
      </c>
      <c r="M19" s="307">
        <v>2303207</v>
      </c>
      <c r="N19" s="307">
        <v>3327936</v>
      </c>
      <c r="O19" s="307">
        <v>5472749</v>
      </c>
      <c r="P19" s="307">
        <v>2939380</v>
      </c>
      <c r="Q19" s="307">
        <v>327051</v>
      </c>
      <c r="R19" s="307">
        <v>2798069</v>
      </c>
      <c r="S19" s="313">
        <v>46.138494517272655</v>
      </c>
      <c r="T19" s="136">
        <v>23</v>
      </c>
      <c r="U19" s="137"/>
    </row>
    <row r="20" spans="1:21" ht="23.1" customHeight="1" x14ac:dyDescent="0.15">
      <c r="A20">
        <v>24</v>
      </c>
      <c r="B20" t="s">
        <v>41</v>
      </c>
      <c r="F20" s="22"/>
      <c r="G20" s="307">
        <v>30</v>
      </c>
      <c r="H20" s="307">
        <v>6337715</v>
      </c>
      <c r="I20" s="307">
        <v>4954194</v>
      </c>
      <c r="J20" s="307">
        <v>1091623</v>
      </c>
      <c r="K20" s="307" t="s">
        <v>147</v>
      </c>
      <c r="L20" s="307">
        <v>291898</v>
      </c>
      <c r="M20" s="307">
        <v>668768</v>
      </c>
      <c r="N20" s="307">
        <v>464328</v>
      </c>
      <c r="O20" s="307">
        <v>5942497</v>
      </c>
      <c r="P20" s="307">
        <v>3429141</v>
      </c>
      <c r="Q20" s="307">
        <v>193607</v>
      </c>
      <c r="R20" s="307">
        <v>2352025</v>
      </c>
      <c r="S20" s="313">
        <v>39.365930722388953</v>
      </c>
      <c r="T20" s="136">
        <v>24</v>
      </c>
      <c r="U20" s="137"/>
    </row>
    <row r="21" spans="1:21" ht="23.1" customHeight="1" x14ac:dyDescent="0.15">
      <c r="A21">
        <v>25</v>
      </c>
      <c r="B21" t="s">
        <v>42</v>
      </c>
      <c r="F21" s="22"/>
      <c r="G21" s="307">
        <v>13</v>
      </c>
      <c r="H21" s="307">
        <v>4427099</v>
      </c>
      <c r="I21" s="307">
        <v>3607323</v>
      </c>
      <c r="J21" s="307">
        <v>223115</v>
      </c>
      <c r="K21" s="307">
        <v>456577</v>
      </c>
      <c r="L21" s="307">
        <v>140084</v>
      </c>
      <c r="M21" s="307">
        <v>709884</v>
      </c>
      <c r="N21" s="307">
        <v>647700</v>
      </c>
      <c r="O21" s="307">
        <v>3798290</v>
      </c>
      <c r="P21" s="307">
        <v>2223215</v>
      </c>
      <c r="Q21" s="307">
        <v>131681</v>
      </c>
      <c r="R21" s="307">
        <v>1903897</v>
      </c>
      <c r="S21" s="313">
        <v>44.705084280921845</v>
      </c>
      <c r="T21" s="136">
        <v>25</v>
      </c>
      <c r="U21" s="137"/>
    </row>
    <row r="22" spans="1:21" ht="23.1" customHeight="1" x14ac:dyDescent="0.15">
      <c r="A22">
        <v>26</v>
      </c>
      <c r="B22" t="s">
        <v>43</v>
      </c>
      <c r="F22" s="22"/>
      <c r="G22" s="307">
        <v>20</v>
      </c>
      <c r="H22" s="307">
        <v>6494411</v>
      </c>
      <c r="I22" s="307">
        <v>4688599</v>
      </c>
      <c r="J22" s="307">
        <v>123643</v>
      </c>
      <c r="K22" s="307">
        <v>56743</v>
      </c>
      <c r="L22" s="307">
        <v>1625426</v>
      </c>
      <c r="M22" s="307">
        <v>1138702</v>
      </c>
      <c r="N22" s="307">
        <v>816761</v>
      </c>
      <c r="O22" s="307">
        <v>4520713</v>
      </c>
      <c r="P22" s="307">
        <v>3784208</v>
      </c>
      <c r="Q22" s="307">
        <v>124149</v>
      </c>
      <c r="R22" s="307">
        <v>2092884</v>
      </c>
      <c r="S22" s="313">
        <v>34.874186855685352</v>
      </c>
      <c r="T22" s="136">
        <v>26</v>
      </c>
      <c r="U22" s="137"/>
    </row>
    <row r="23" spans="1:21" ht="23.1" customHeight="1" x14ac:dyDescent="0.15">
      <c r="A23">
        <v>27</v>
      </c>
      <c r="B23" t="s">
        <v>44</v>
      </c>
      <c r="F23" s="22"/>
      <c r="G23" s="307">
        <v>6</v>
      </c>
      <c r="H23" s="307">
        <v>1540416</v>
      </c>
      <c r="I23" s="307">
        <v>1326003</v>
      </c>
      <c r="J23" s="307" t="s">
        <v>147</v>
      </c>
      <c r="K23" s="307">
        <v>2818</v>
      </c>
      <c r="L23" s="307">
        <v>211595</v>
      </c>
      <c r="M23" s="307">
        <v>75784</v>
      </c>
      <c r="N23" s="307">
        <v>77774</v>
      </c>
      <c r="O23" s="307">
        <v>1343946</v>
      </c>
      <c r="P23" s="307">
        <v>934391</v>
      </c>
      <c r="Q23" s="307">
        <v>28628</v>
      </c>
      <c r="R23" s="307">
        <v>541410</v>
      </c>
      <c r="S23" s="313">
        <v>35.987740199105438</v>
      </c>
      <c r="T23" s="136">
        <v>27</v>
      </c>
      <c r="U23" s="137"/>
    </row>
    <row r="24" spans="1:21" ht="23.1" customHeight="1" x14ac:dyDescent="0.15">
      <c r="A24">
        <v>28</v>
      </c>
      <c r="B24" t="s">
        <v>45</v>
      </c>
      <c r="F24" s="22"/>
      <c r="G24" s="307">
        <v>9</v>
      </c>
      <c r="H24" s="307">
        <v>1991076</v>
      </c>
      <c r="I24" s="307">
        <v>1517687</v>
      </c>
      <c r="J24" s="307">
        <v>473389</v>
      </c>
      <c r="K24" s="307" t="s">
        <v>147</v>
      </c>
      <c r="L24" s="307" t="s">
        <v>147</v>
      </c>
      <c r="M24" s="307">
        <v>161914</v>
      </c>
      <c r="N24" s="307">
        <v>63056</v>
      </c>
      <c r="O24" s="307">
        <v>1951085</v>
      </c>
      <c r="P24" s="307">
        <v>1179454</v>
      </c>
      <c r="Q24" s="307">
        <v>123268</v>
      </c>
      <c r="R24" s="307">
        <v>580167</v>
      </c>
      <c r="S24" s="313">
        <v>30.812597025103443</v>
      </c>
      <c r="T24" s="136">
        <v>28</v>
      </c>
      <c r="U24" s="137"/>
    </row>
    <row r="25" spans="1:21" ht="23.1" customHeight="1" x14ac:dyDescent="0.15">
      <c r="A25">
        <v>29</v>
      </c>
      <c r="B25" t="s">
        <v>46</v>
      </c>
      <c r="F25" s="22"/>
      <c r="G25" s="307">
        <v>12</v>
      </c>
      <c r="H25" s="307">
        <v>13870309</v>
      </c>
      <c r="I25" s="307">
        <v>13425051</v>
      </c>
      <c r="J25" s="307">
        <v>40110</v>
      </c>
      <c r="K25" s="307">
        <v>3269</v>
      </c>
      <c r="L25" s="307">
        <v>401879</v>
      </c>
      <c r="M25" s="307">
        <v>3049879</v>
      </c>
      <c r="N25" s="307">
        <v>2307025</v>
      </c>
      <c r="O25" s="307">
        <v>12663816</v>
      </c>
      <c r="P25" s="307">
        <v>8425156</v>
      </c>
      <c r="Q25" s="307">
        <v>367140</v>
      </c>
      <c r="R25" s="307">
        <v>4040531</v>
      </c>
      <c r="S25" s="313">
        <v>31.485899404706387</v>
      </c>
      <c r="T25" s="136">
        <v>29</v>
      </c>
      <c r="U25" s="137"/>
    </row>
    <row r="26" spans="1:21" ht="23.1" customHeight="1" x14ac:dyDescent="0.15">
      <c r="A26">
        <v>30</v>
      </c>
      <c r="B26" t="s">
        <v>47</v>
      </c>
      <c r="F26" s="22"/>
      <c r="G26" s="307">
        <v>3</v>
      </c>
      <c r="H26" s="307">
        <v>11877423</v>
      </c>
      <c r="I26" s="307">
        <v>11173534</v>
      </c>
      <c r="J26" s="307" t="s">
        <v>147</v>
      </c>
      <c r="K26" s="307">
        <v>333010</v>
      </c>
      <c r="L26" s="307">
        <v>370879</v>
      </c>
      <c r="M26" s="307">
        <v>2804467</v>
      </c>
      <c r="N26" s="307">
        <v>1754358</v>
      </c>
      <c r="O26" s="307">
        <v>10232764</v>
      </c>
      <c r="P26" s="307">
        <v>6435057</v>
      </c>
      <c r="Q26" s="307">
        <v>352360</v>
      </c>
      <c r="R26" s="307">
        <v>3690751</v>
      </c>
      <c r="S26" s="313">
        <v>35.223247040894933</v>
      </c>
      <c r="T26" s="136">
        <v>30</v>
      </c>
      <c r="U26" s="137"/>
    </row>
    <row r="27" spans="1:21" ht="23.1" customHeight="1" x14ac:dyDescent="0.15">
      <c r="A27">
        <v>31</v>
      </c>
      <c r="B27" t="s">
        <v>48</v>
      </c>
      <c r="F27" s="22"/>
      <c r="G27" s="307">
        <v>9</v>
      </c>
      <c r="H27" s="307">
        <v>10416960</v>
      </c>
      <c r="I27" s="307">
        <v>10362758</v>
      </c>
      <c r="J27" s="307">
        <v>589</v>
      </c>
      <c r="K27" s="307" t="s">
        <v>147</v>
      </c>
      <c r="L27" s="307">
        <v>53613</v>
      </c>
      <c r="M27" s="307">
        <v>2760090</v>
      </c>
      <c r="N27" s="307">
        <v>2821647</v>
      </c>
      <c r="O27" s="307">
        <v>10402693</v>
      </c>
      <c r="P27" s="307">
        <v>7308594</v>
      </c>
      <c r="Q27" s="307">
        <v>275896</v>
      </c>
      <c r="R27" s="307">
        <v>2683086</v>
      </c>
      <c r="S27" s="313">
        <v>26.131640028766284</v>
      </c>
      <c r="T27" s="136">
        <v>31</v>
      </c>
      <c r="U27" s="137"/>
    </row>
    <row r="28" spans="1:21" ht="23.1" customHeight="1" thickBot="1" x14ac:dyDescent="0.2">
      <c r="A28" s="26">
        <v>32</v>
      </c>
      <c r="B28" s="26" t="s">
        <v>49</v>
      </c>
      <c r="C28" s="26"/>
      <c r="D28" s="26"/>
      <c r="E28" s="26"/>
      <c r="F28" s="27"/>
      <c r="G28" s="308">
        <v>2</v>
      </c>
      <c r="H28" s="317">
        <v>457679</v>
      </c>
      <c r="I28" s="317">
        <v>449594</v>
      </c>
      <c r="J28" s="317">
        <v>8085</v>
      </c>
      <c r="K28" s="317" t="s">
        <v>147</v>
      </c>
      <c r="L28" s="317" t="s">
        <v>147</v>
      </c>
      <c r="M28" s="317">
        <v>100148</v>
      </c>
      <c r="N28" s="317">
        <v>84064</v>
      </c>
      <c r="O28" s="317">
        <v>448000</v>
      </c>
      <c r="P28" s="317">
        <v>340151</v>
      </c>
      <c r="Q28" s="317">
        <v>6781</v>
      </c>
      <c r="R28" s="317">
        <v>89819</v>
      </c>
      <c r="S28" s="315" t="s">
        <v>338</v>
      </c>
      <c r="T28" s="138">
        <v>32</v>
      </c>
      <c r="U28" s="137"/>
    </row>
    <row r="29" spans="1:21" ht="23.1" customHeight="1" thickTop="1" x14ac:dyDescent="0.15">
      <c r="B29" s="53" t="s">
        <v>52</v>
      </c>
      <c r="C29">
        <v>30</v>
      </c>
      <c r="D29" t="s">
        <v>50</v>
      </c>
      <c r="E29">
        <v>49</v>
      </c>
      <c r="F29" s="22" t="s">
        <v>51</v>
      </c>
      <c r="G29" s="309">
        <v>71</v>
      </c>
      <c r="H29" s="309">
        <v>7602079</v>
      </c>
      <c r="I29" s="309">
        <v>6207032</v>
      </c>
      <c r="J29" s="309">
        <v>902674</v>
      </c>
      <c r="K29" s="309">
        <v>34476</v>
      </c>
      <c r="L29" s="309">
        <v>457897</v>
      </c>
      <c r="M29" s="309">
        <v>1002989</v>
      </c>
      <c r="N29" s="309">
        <v>876691</v>
      </c>
      <c r="O29" s="309">
        <v>7010357</v>
      </c>
      <c r="P29" s="309">
        <v>4244129</v>
      </c>
      <c r="Q29" s="309">
        <v>225770</v>
      </c>
      <c r="R29" s="309">
        <v>2758810</v>
      </c>
      <c r="S29" s="313">
        <v>38.164629396480066</v>
      </c>
      <c r="T29" s="136" t="s">
        <v>64</v>
      </c>
      <c r="U29" s="72"/>
    </row>
    <row r="30" spans="1:21" ht="23.1" customHeight="1" x14ac:dyDescent="0.15">
      <c r="B30" s="114" t="s">
        <v>53</v>
      </c>
      <c r="C30">
        <v>50</v>
      </c>
      <c r="D30" t="s">
        <v>50</v>
      </c>
      <c r="E30">
        <v>99</v>
      </c>
      <c r="F30" s="22" t="s">
        <v>51</v>
      </c>
      <c r="G30" s="309">
        <v>60</v>
      </c>
      <c r="H30" s="309">
        <v>13666228</v>
      </c>
      <c r="I30" s="309">
        <v>11075299</v>
      </c>
      <c r="J30" s="309">
        <v>1049622</v>
      </c>
      <c r="K30" s="309">
        <v>85785</v>
      </c>
      <c r="L30" s="309">
        <v>1455522</v>
      </c>
      <c r="M30" s="309">
        <v>2733321</v>
      </c>
      <c r="N30" s="309">
        <v>2531193</v>
      </c>
      <c r="O30" s="309">
        <v>12025896</v>
      </c>
      <c r="P30" s="309">
        <v>7414214</v>
      </c>
      <c r="Q30" s="309">
        <v>425182</v>
      </c>
      <c r="R30" s="309">
        <v>5312887</v>
      </c>
      <c r="S30" s="313">
        <v>40.395169416594825</v>
      </c>
      <c r="T30" s="136" t="s">
        <v>65</v>
      </c>
      <c r="U30" s="72"/>
    </row>
    <row r="31" spans="1:21" ht="23.1" customHeight="1" x14ac:dyDescent="0.15">
      <c r="B31" s="114" t="s">
        <v>54</v>
      </c>
      <c r="C31">
        <v>100</v>
      </c>
      <c r="D31" t="s">
        <v>50</v>
      </c>
      <c r="E31">
        <v>299</v>
      </c>
      <c r="F31" s="22" t="s">
        <v>51</v>
      </c>
      <c r="G31" s="309">
        <v>49</v>
      </c>
      <c r="H31" s="309">
        <v>38262926</v>
      </c>
      <c r="I31" s="309">
        <v>34521249</v>
      </c>
      <c r="J31" s="309">
        <v>1058274</v>
      </c>
      <c r="K31" s="309">
        <v>399146</v>
      </c>
      <c r="L31" s="309">
        <v>2284257</v>
      </c>
      <c r="M31" s="309">
        <v>6300941</v>
      </c>
      <c r="N31" s="309">
        <v>5505153</v>
      </c>
      <c r="O31" s="309">
        <v>34977782</v>
      </c>
      <c r="P31" s="309">
        <v>20450692</v>
      </c>
      <c r="Q31" s="309">
        <v>1157867</v>
      </c>
      <c r="R31" s="309">
        <v>14562609</v>
      </c>
      <c r="S31" s="313">
        <v>40.260267514723331</v>
      </c>
      <c r="T31" s="136" t="s">
        <v>66</v>
      </c>
      <c r="U31" s="72"/>
    </row>
    <row r="32" spans="1:21" ht="23.1" customHeight="1" x14ac:dyDescent="0.15">
      <c r="B32" s="114" t="s">
        <v>55</v>
      </c>
      <c r="C32">
        <v>300</v>
      </c>
      <c r="D32" t="s">
        <v>50</v>
      </c>
      <c r="E32">
        <v>499</v>
      </c>
      <c r="F32" s="22" t="s">
        <v>51</v>
      </c>
      <c r="G32" s="309">
        <v>5</v>
      </c>
      <c r="H32" s="309">
        <v>13811347</v>
      </c>
      <c r="I32" s="309">
        <v>12798412</v>
      </c>
      <c r="J32" s="309">
        <v>461065</v>
      </c>
      <c r="K32" s="307" t="s">
        <v>337</v>
      </c>
      <c r="L32" s="309">
        <v>551870</v>
      </c>
      <c r="M32" s="309">
        <v>1763203</v>
      </c>
      <c r="N32" s="309">
        <v>1739142</v>
      </c>
      <c r="O32" s="309">
        <v>13210961</v>
      </c>
      <c r="P32" s="309">
        <v>6258036</v>
      </c>
      <c r="Q32" s="309">
        <v>327481</v>
      </c>
      <c r="R32" s="309">
        <v>6608630</v>
      </c>
      <c r="S32" s="313">
        <v>50.087588079775067</v>
      </c>
      <c r="T32" s="136" t="s">
        <v>67</v>
      </c>
      <c r="U32" s="72"/>
    </row>
    <row r="33" spans="1:21" ht="23.1" customHeight="1" x14ac:dyDescent="0.15">
      <c r="A33" s="5"/>
      <c r="B33" s="115" t="s">
        <v>56</v>
      </c>
      <c r="C33" s="5">
        <v>500</v>
      </c>
      <c r="D33" s="5" t="s">
        <v>57</v>
      </c>
      <c r="E33" s="5"/>
      <c r="F33" s="23"/>
      <c r="G33" s="310">
        <v>10</v>
      </c>
      <c r="H33" s="311">
        <v>44822582</v>
      </c>
      <c r="I33" s="311">
        <v>42446114</v>
      </c>
      <c r="J33" s="316" t="s">
        <v>337</v>
      </c>
      <c r="K33" s="311">
        <v>333010</v>
      </c>
      <c r="L33" s="311">
        <v>2043458</v>
      </c>
      <c r="M33" s="311">
        <v>12001650</v>
      </c>
      <c r="N33" s="311">
        <v>11348421</v>
      </c>
      <c r="O33" s="311">
        <v>41472689</v>
      </c>
      <c r="P33" s="311">
        <v>28149082</v>
      </c>
      <c r="Q33" s="311">
        <v>1602712</v>
      </c>
      <c r="R33" s="311">
        <v>13097447</v>
      </c>
      <c r="S33" s="314">
        <v>30.566345387541404</v>
      </c>
      <c r="T33" s="139" t="s">
        <v>68</v>
      </c>
      <c r="U33" s="72"/>
    </row>
    <row r="34" spans="1:21" x14ac:dyDescent="0.15"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</row>
  </sheetData>
  <mergeCells count="9">
    <mergeCell ref="R2:R3"/>
    <mergeCell ref="S2:S3"/>
    <mergeCell ref="A2:F3"/>
    <mergeCell ref="G2:G3"/>
    <mergeCell ref="M2:N2"/>
    <mergeCell ref="O2:O3"/>
    <mergeCell ref="P2:P3"/>
    <mergeCell ref="Q2:Q3"/>
    <mergeCell ref="H2:H3"/>
  </mergeCells>
  <phoneticPr fontId="4"/>
  <printOptions verticalCentered="1"/>
  <pageMargins left="0.59055118110236227" right="0.59055118110236227" top="0.78740157480314965" bottom="0.39370078740157483" header="0.51181102362204722" footer="0.19685039370078741"/>
  <pageSetup paperSize="9" scale="85" firstPageNumber="30" fitToWidth="2" orientation="portrait" useFirstPageNumber="1" r:id="rId1"/>
  <headerFooter alignWithMargins="0"/>
  <colBreaks count="1" manualBreakCount="1">
    <brk id="11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CFF"/>
  </sheetPr>
  <dimension ref="A1:V33"/>
  <sheetViews>
    <sheetView zoomScale="97" zoomScaleNormal="97" zoomScaleSheetLayoutView="75" workbookViewId="0">
      <pane ySplit="4" topLeftCell="A14" activePane="bottomLeft" state="frozen"/>
      <selection activeCell="C23" sqref="C23"/>
      <selection pane="bottomLeft" activeCell="O4" sqref="O4"/>
    </sheetView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9.375" bestFit="1" customWidth="1"/>
    <col min="8" max="8" width="12.625" customWidth="1"/>
    <col min="9" max="9" width="15.625" customWidth="1"/>
    <col min="10" max="10" width="14.625" customWidth="1"/>
    <col min="11" max="16" width="11.625" customWidth="1"/>
    <col min="17" max="17" width="14.625" customWidth="1"/>
    <col min="18" max="19" width="12.625" customWidth="1"/>
    <col min="20" max="20" width="10.625" customWidth="1"/>
    <col min="21" max="21" width="5.625" bestFit="1" customWidth="1"/>
    <col min="22" max="22" width="13.375" bestFit="1" customWidth="1"/>
  </cols>
  <sheetData>
    <row r="1" spans="1:22" ht="24.95" customHeight="1" x14ac:dyDescent="0.15">
      <c r="A1" t="s">
        <v>202</v>
      </c>
      <c r="T1" s="42" t="s">
        <v>87</v>
      </c>
    </row>
    <row r="2" spans="1:22" ht="21" customHeight="1" x14ac:dyDescent="0.15">
      <c r="A2" s="404" t="s">
        <v>3</v>
      </c>
      <c r="B2" s="404"/>
      <c r="C2" s="404"/>
      <c r="D2" s="404"/>
      <c r="E2" s="404"/>
      <c r="F2" s="413"/>
      <c r="G2" s="406" t="s">
        <v>78</v>
      </c>
      <c r="H2" s="415" t="s">
        <v>344</v>
      </c>
      <c r="I2" s="116" t="s">
        <v>118</v>
      </c>
      <c r="J2" s="41" t="s">
        <v>119</v>
      </c>
      <c r="K2" s="113"/>
      <c r="L2" s="113"/>
      <c r="M2" s="113"/>
      <c r="N2" s="113"/>
      <c r="O2" s="113"/>
      <c r="P2" s="113"/>
      <c r="Q2" s="402" t="s">
        <v>120</v>
      </c>
      <c r="R2" s="402" t="s">
        <v>212</v>
      </c>
      <c r="S2" s="402" t="s">
        <v>121</v>
      </c>
      <c r="T2" s="402" t="s">
        <v>213</v>
      </c>
      <c r="U2" s="3"/>
    </row>
    <row r="3" spans="1:22" ht="27" customHeight="1" x14ac:dyDescent="0.15">
      <c r="A3" s="405"/>
      <c r="B3" s="405"/>
      <c r="C3" s="405"/>
      <c r="D3" s="405"/>
      <c r="E3" s="405"/>
      <c r="F3" s="414"/>
      <c r="G3" s="407"/>
      <c r="H3" s="407"/>
      <c r="I3" s="117" t="s">
        <v>122</v>
      </c>
      <c r="J3" s="117" t="s">
        <v>123</v>
      </c>
      <c r="K3" s="7" t="s">
        <v>124</v>
      </c>
      <c r="L3" s="7" t="s">
        <v>125</v>
      </c>
      <c r="M3" s="7" t="s">
        <v>126</v>
      </c>
      <c r="N3" s="7" t="s">
        <v>127</v>
      </c>
      <c r="O3" s="50" t="s">
        <v>161</v>
      </c>
      <c r="P3" s="118" t="s">
        <v>214</v>
      </c>
      <c r="Q3" s="407"/>
      <c r="R3" s="403"/>
      <c r="S3" s="403"/>
      <c r="T3" s="403"/>
      <c r="U3" s="40" t="s">
        <v>22</v>
      </c>
    </row>
    <row r="4" spans="1:22" ht="23.1" customHeight="1" x14ac:dyDescent="0.15">
      <c r="B4" t="s">
        <v>25</v>
      </c>
      <c r="F4" s="22"/>
      <c r="G4" s="177">
        <f>SUM(G5:G28)</f>
        <v>195</v>
      </c>
      <c r="H4" s="177">
        <f t="shared" ref="H4:Q4" si="0">SUM(H5:H28)</f>
        <v>26991</v>
      </c>
      <c r="I4" s="177">
        <f>J4+Q4</f>
        <v>83428654</v>
      </c>
      <c r="J4" s="177">
        <f t="shared" si="0"/>
        <v>66516153</v>
      </c>
      <c r="K4" s="177">
        <f t="shared" si="0"/>
        <v>49397428</v>
      </c>
      <c r="L4" s="177">
        <f t="shared" si="0"/>
        <v>1143544</v>
      </c>
      <c r="M4" s="177">
        <f t="shared" si="0"/>
        <v>1574558</v>
      </c>
      <c r="N4" s="177">
        <f t="shared" si="0"/>
        <v>7377651</v>
      </c>
      <c r="O4" s="177">
        <f t="shared" si="0"/>
        <v>4167517</v>
      </c>
      <c r="P4" s="177">
        <f t="shared" si="0"/>
        <v>2855455</v>
      </c>
      <c r="Q4" s="177">
        <f t="shared" si="0"/>
        <v>16912501</v>
      </c>
      <c r="R4" s="250">
        <v>59.075295765690484</v>
      </c>
      <c r="S4" s="250">
        <v>15.020577012512076</v>
      </c>
      <c r="T4" s="250">
        <f>Q4/H4</f>
        <v>626.59779185654475</v>
      </c>
      <c r="U4" s="19" t="s">
        <v>69</v>
      </c>
      <c r="V4" s="71"/>
    </row>
    <row r="5" spans="1:22" ht="23.1" customHeight="1" x14ac:dyDescent="0.15">
      <c r="A5">
        <v>9</v>
      </c>
      <c r="B5" t="s">
        <v>26</v>
      </c>
      <c r="F5" s="22"/>
      <c r="G5" s="178">
        <v>10</v>
      </c>
      <c r="H5" s="217">
        <v>853</v>
      </c>
      <c r="I5" s="178">
        <f>J5+Q5</f>
        <v>855342</v>
      </c>
      <c r="J5" s="177">
        <f>SUM(K5:P5)</f>
        <v>578573</v>
      </c>
      <c r="K5" s="177">
        <v>540491</v>
      </c>
      <c r="L5" s="177">
        <v>3468</v>
      </c>
      <c r="M5" s="177">
        <v>16954</v>
      </c>
      <c r="N5" s="177">
        <v>11326</v>
      </c>
      <c r="O5" s="177">
        <v>964</v>
      </c>
      <c r="P5" s="177">
        <v>5370</v>
      </c>
      <c r="Q5" s="177">
        <v>276769</v>
      </c>
      <c r="R5" s="250">
        <v>49.011631699281907</v>
      </c>
      <c r="S5" s="250">
        <v>23.445443001623914</v>
      </c>
      <c r="T5" s="250">
        <f t="shared" ref="T5:T33" si="1">Q5/H5</f>
        <v>324.46541617819463</v>
      </c>
      <c r="U5" s="19">
        <v>9</v>
      </c>
      <c r="V5" s="71"/>
    </row>
    <row r="6" spans="1:22" ht="23.1" customHeight="1" x14ac:dyDescent="0.15">
      <c r="A6">
        <v>10</v>
      </c>
      <c r="B6" t="s">
        <v>27</v>
      </c>
      <c r="F6" s="22"/>
      <c r="G6" s="178" t="s">
        <v>169</v>
      </c>
      <c r="H6" s="178" t="s">
        <v>169</v>
      </c>
      <c r="I6" s="178" t="s">
        <v>147</v>
      </c>
      <c r="J6" s="178" t="s">
        <v>337</v>
      </c>
      <c r="K6" s="178" t="s">
        <v>169</v>
      </c>
      <c r="L6" s="178" t="s">
        <v>169</v>
      </c>
      <c r="M6" s="178" t="s">
        <v>169</v>
      </c>
      <c r="N6" s="178" t="s">
        <v>169</v>
      </c>
      <c r="O6" s="178" t="s">
        <v>169</v>
      </c>
      <c r="P6" s="178" t="s">
        <v>169</v>
      </c>
      <c r="Q6" s="178" t="s">
        <v>169</v>
      </c>
      <c r="R6" s="178" t="s">
        <v>169</v>
      </c>
      <c r="S6" s="178" t="s">
        <v>169</v>
      </c>
      <c r="T6" s="178" t="s">
        <v>169</v>
      </c>
      <c r="U6" s="19">
        <v>10</v>
      </c>
      <c r="V6" s="71"/>
    </row>
    <row r="7" spans="1:22" ht="23.1" customHeight="1" x14ac:dyDescent="0.15">
      <c r="A7">
        <v>11</v>
      </c>
      <c r="B7" t="s">
        <v>28</v>
      </c>
      <c r="F7" s="22"/>
      <c r="G7" s="178" t="s">
        <v>169</v>
      </c>
      <c r="H7" s="178" t="s">
        <v>169</v>
      </c>
      <c r="I7" s="178" t="s">
        <v>147</v>
      </c>
      <c r="J7" s="178" t="s">
        <v>337</v>
      </c>
      <c r="K7" s="178" t="s">
        <v>169</v>
      </c>
      <c r="L7" s="178" t="s">
        <v>169</v>
      </c>
      <c r="M7" s="178" t="s">
        <v>169</v>
      </c>
      <c r="N7" s="178" t="s">
        <v>169</v>
      </c>
      <c r="O7" s="178" t="s">
        <v>169</v>
      </c>
      <c r="P7" s="178" t="s">
        <v>169</v>
      </c>
      <c r="Q7" s="178" t="s">
        <v>169</v>
      </c>
      <c r="R7" s="178" t="s">
        <v>169</v>
      </c>
      <c r="S7" s="178" t="s">
        <v>169</v>
      </c>
      <c r="T7" s="178" t="s">
        <v>169</v>
      </c>
      <c r="U7" s="19">
        <v>11</v>
      </c>
      <c r="V7" s="70"/>
    </row>
    <row r="8" spans="1:22" ht="23.1" customHeight="1" x14ac:dyDescent="0.15">
      <c r="A8">
        <v>12</v>
      </c>
      <c r="B8" t="s">
        <v>29</v>
      </c>
      <c r="F8" s="22"/>
      <c r="G8" s="178">
        <v>1</v>
      </c>
      <c r="H8" s="177">
        <v>33</v>
      </c>
      <c r="I8" s="178" t="s">
        <v>338</v>
      </c>
      <c r="J8" s="178" t="s">
        <v>338</v>
      </c>
      <c r="K8" s="178" t="s">
        <v>338</v>
      </c>
      <c r="L8" s="178" t="s">
        <v>338</v>
      </c>
      <c r="M8" s="178" t="s">
        <v>338</v>
      </c>
      <c r="N8" s="178" t="s">
        <v>338</v>
      </c>
      <c r="O8" s="178" t="s">
        <v>338</v>
      </c>
      <c r="P8" s="178" t="s">
        <v>169</v>
      </c>
      <c r="Q8" s="178" t="s">
        <v>338</v>
      </c>
      <c r="R8" s="178" t="s">
        <v>180</v>
      </c>
      <c r="S8" s="178" t="s">
        <v>180</v>
      </c>
      <c r="T8" s="178" t="s">
        <v>338</v>
      </c>
      <c r="U8" s="19">
        <v>12</v>
      </c>
      <c r="V8" s="71"/>
    </row>
    <row r="9" spans="1:22" ht="23.1" customHeight="1" x14ac:dyDescent="0.15">
      <c r="A9">
        <v>13</v>
      </c>
      <c r="B9" t="s">
        <v>30</v>
      </c>
      <c r="F9" s="22"/>
      <c r="G9" s="178">
        <v>1</v>
      </c>
      <c r="H9" s="177">
        <v>30</v>
      </c>
      <c r="I9" s="178" t="s">
        <v>338</v>
      </c>
      <c r="J9" s="178" t="s">
        <v>338</v>
      </c>
      <c r="K9" s="178" t="s">
        <v>338</v>
      </c>
      <c r="L9" s="178" t="s">
        <v>338</v>
      </c>
      <c r="M9" s="178" t="s">
        <v>338</v>
      </c>
      <c r="N9" s="178" t="s">
        <v>338</v>
      </c>
      <c r="O9" s="178" t="s">
        <v>338</v>
      </c>
      <c r="P9" s="178" t="s">
        <v>169</v>
      </c>
      <c r="Q9" s="178" t="s">
        <v>338</v>
      </c>
      <c r="R9" s="178" t="s">
        <v>180</v>
      </c>
      <c r="S9" s="178" t="s">
        <v>180</v>
      </c>
      <c r="T9" s="178" t="s">
        <v>338</v>
      </c>
      <c r="U9" s="19">
        <v>13</v>
      </c>
      <c r="V9" s="71"/>
    </row>
    <row r="10" spans="1:22" ht="23.1" customHeight="1" x14ac:dyDescent="0.15">
      <c r="A10">
        <v>14</v>
      </c>
      <c r="B10" t="s">
        <v>31</v>
      </c>
      <c r="F10" s="22"/>
      <c r="G10" s="178">
        <v>5</v>
      </c>
      <c r="H10" s="177">
        <v>752</v>
      </c>
      <c r="I10" s="178">
        <f t="shared" ref="I10:I33" si="2">J10+Q10</f>
        <v>4105164</v>
      </c>
      <c r="J10" s="177">
        <f t="shared" ref="J10:J33" si="3">SUM(K10:P10)</f>
        <v>3650965</v>
      </c>
      <c r="K10" s="177">
        <v>3078968</v>
      </c>
      <c r="L10" s="177">
        <v>317871</v>
      </c>
      <c r="M10" s="177">
        <v>10284</v>
      </c>
      <c r="N10" s="177">
        <v>40838</v>
      </c>
      <c r="O10" s="177">
        <v>167222</v>
      </c>
      <c r="P10" s="177">
        <v>35782</v>
      </c>
      <c r="Q10" s="177">
        <v>454199</v>
      </c>
      <c r="R10" s="250">
        <v>56.054737338585838</v>
      </c>
      <c r="S10" s="250">
        <v>6.9735003333223817</v>
      </c>
      <c r="T10" s="250">
        <f t="shared" si="1"/>
        <v>603.98803191489367</v>
      </c>
      <c r="U10" s="19">
        <v>14</v>
      </c>
      <c r="V10" s="71"/>
    </row>
    <row r="11" spans="1:22" ht="23.1" customHeight="1" x14ac:dyDescent="0.15">
      <c r="A11">
        <v>15</v>
      </c>
      <c r="B11" t="s">
        <v>32</v>
      </c>
      <c r="F11" s="22"/>
      <c r="G11" s="178">
        <v>6</v>
      </c>
      <c r="H11" s="177">
        <v>452</v>
      </c>
      <c r="I11" s="178">
        <f t="shared" si="2"/>
        <v>599847</v>
      </c>
      <c r="J11" s="177">
        <f t="shared" si="3"/>
        <v>407871</v>
      </c>
      <c r="K11" s="177">
        <v>151115</v>
      </c>
      <c r="L11" s="177">
        <v>1340</v>
      </c>
      <c r="M11" s="177">
        <v>7971</v>
      </c>
      <c r="N11" s="177">
        <v>220043</v>
      </c>
      <c r="O11" s="177">
        <v>27402</v>
      </c>
      <c r="P11" s="177"/>
      <c r="Q11" s="177">
        <v>191976</v>
      </c>
      <c r="R11" s="250">
        <v>77.962955883477321</v>
      </c>
      <c r="S11" s="250">
        <v>36.695466014221275</v>
      </c>
      <c r="T11" s="250">
        <f t="shared" si="1"/>
        <v>424.72566371681415</v>
      </c>
      <c r="U11" s="19">
        <v>15</v>
      </c>
      <c r="V11" s="71"/>
    </row>
    <row r="12" spans="1:22" ht="23.1" customHeight="1" x14ac:dyDescent="0.15">
      <c r="A12">
        <v>16</v>
      </c>
      <c r="B12" t="s">
        <v>33</v>
      </c>
      <c r="F12" s="22"/>
      <c r="G12" s="178">
        <v>23</v>
      </c>
      <c r="H12" s="177">
        <v>2591</v>
      </c>
      <c r="I12" s="178">
        <f t="shared" si="2"/>
        <v>9860843</v>
      </c>
      <c r="J12" s="177">
        <f t="shared" si="3"/>
        <v>8280890</v>
      </c>
      <c r="K12" s="177">
        <v>6214621</v>
      </c>
      <c r="L12" s="177">
        <v>184543</v>
      </c>
      <c r="M12" s="177">
        <v>146903</v>
      </c>
      <c r="N12" s="177">
        <v>669834</v>
      </c>
      <c r="O12" s="177">
        <v>122868</v>
      </c>
      <c r="P12" s="177">
        <v>942121</v>
      </c>
      <c r="Q12" s="177">
        <v>1579953</v>
      </c>
      <c r="R12" s="250">
        <v>44.600067108346586</v>
      </c>
      <c r="S12" s="250">
        <v>8.5094729948149919</v>
      </c>
      <c r="T12" s="250">
        <f t="shared" si="1"/>
        <v>609.78502508683903</v>
      </c>
      <c r="U12" s="19">
        <v>16</v>
      </c>
      <c r="V12" s="71"/>
    </row>
    <row r="13" spans="1:22" ht="23.1" customHeight="1" x14ac:dyDescent="0.15">
      <c r="A13">
        <v>17</v>
      </c>
      <c r="B13" t="s">
        <v>34</v>
      </c>
      <c r="F13" s="22"/>
      <c r="G13" s="178" t="s">
        <v>169</v>
      </c>
      <c r="H13" s="178" t="s">
        <v>169</v>
      </c>
      <c r="I13" s="178" t="s">
        <v>147</v>
      </c>
      <c r="J13" s="178" t="s">
        <v>147</v>
      </c>
      <c r="K13" s="178" t="s">
        <v>169</v>
      </c>
      <c r="L13" s="178" t="s">
        <v>169</v>
      </c>
      <c r="M13" s="178" t="s">
        <v>169</v>
      </c>
      <c r="N13" s="178" t="s">
        <v>169</v>
      </c>
      <c r="O13" s="178" t="s">
        <v>169</v>
      </c>
      <c r="P13" s="178" t="s">
        <v>169</v>
      </c>
      <c r="Q13" s="178" t="s">
        <v>169</v>
      </c>
      <c r="R13" s="250">
        <v>0</v>
      </c>
      <c r="S13" s="250">
        <v>0</v>
      </c>
      <c r="T13" s="250">
        <v>0</v>
      </c>
      <c r="U13" s="19">
        <v>17</v>
      </c>
      <c r="V13" s="71"/>
    </row>
    <row r="14" spans="1:22" ht="23.1" customHeight="1" x14ac:dyDescent="0.15">
      <c r="A14">
        <v>18</v>
      </c>
      <c r="B14" t="s">
        <v>35</v>
      </c>
      <c r="F14" s="22"/>
      <c r="G14" s="178">
        <v>6</v>
      </c>
      <c r="H14" s="214">
        <v>742</v>
      </c>
      <c r="I14" s="178">
        <f t="shared" si="2"/>
        <v>1870902</v>
      </c>
      <c r="J14" s="177">
        <f t="shared" si="3"/>
        <v>1412733</v>
      </c>
      <c r="K14" s="177">
        <v>1068299</v>
      </c>
      <c r="L14" s="177">
        <v>25630</v>
      </c>
      <c r="M14" s="177">
        <v>54426</v>
      </c>
      <c r="N14" s="177">
        <v>62856</v>
      </c>
      <c r="O14" s="177">
        <v>98653</v>
      </c>
      <c r="P14" s="177">
        <v>102869</v>
      </c>
      <c r="Q14" s="177">
        <v>458169</v>
      </c>
      <c r="R14" s="250">
        <v>41.815317184578035</v>
      </c>
      <c r="S14" s="250">
        <v>13.561290108704855</v>
      </c>
      <c r="T14" s="250">
        <f t="shared" si="1"/>
        <v>617.47843665768198</v>
      </c>
      <c r="U14" s="19">
        <v>18</v>
      </c>
      <c r="V14" s="71"/>
    </row>
    <row r="15" spans="1:22" ht="23.1" customHeight="1" x14ac:dyDescent="0.15">
      <c r="A15">
        <v>19</v>
      </c>
      <c r="B15" t="s">
        <v>36</v>
      </c>
      <c r="F15" s="22"/>
      <c r="G15" s="178" t="s">
        <v>169</v>
      </c>
      <c r="H15" s="178" t="s">
        <v>169</v>
      </c>
      <c r="I15" s="178" t="s">
        <v>147</v>
      </c>
      <c r="J15" s="178" t="s">
        <v>147</v>
      </c>
      <c r="K15" s="178" t="s">
        <v>169</v>
      </c>
      <c r="L15" s="178" t="s">
        <v>169</v>
      </c>
      <c r="M15" s="178" t="s">
        <v>169</v>
      </c>
      <c r="N15" s="178" t="s">
        <v>169</v>
      </c>
      <c r="O15" s="178" t="s">
        <v>169</v>
      </c>
      <c r="P15" s="178" t="s">
        <v>169</v>
      </c>
      <c r="Q15" s="178" t="s">
        <v>169</v>
      </c>
      <c r="R15" s="178" t="s">
        <v>169</v>
      </c>
      <c r="S15" s="178" t="s">
        <v>169</v>
      </c>
      <c r="T15" s="178" t="s">
        <v>169</v>
      </c>
      <c r="U15" s="19">
        <v>19</v>
      </c>
      <c r="V15" s="71"/>
    </row>
    <row r="16" spans="1:22" ht="23.1" customHeight="1" x14ac:dyDescent="0.15">
      <c r="A16">
        <v>20</v>
      </c>
      <c r="B16" t="s">
        <v>37</v>
      </c>
      <c r="F16" s="22"/>
      <c r="G16" s="178" t="s">
        <v>169</v>
      </c>
      <c r="H16" s="178" t="s">
        <v>169</v>
      </c>
      <c r="I16" s="178" t="s">
        <v>147</v>
      </c>
      <c r="J16" s="178" t="s">
        <v>147</v>
      </c>
      <c r="K16" s="178" t="s">
        <v>169</v>
      </c>
      <c r="L16" s="178" t="s">
        <v>169</v>
      </c>
      <c r="M16" s="178" t="s">
        <v>169</v>
      </c>
      <c r="N16" s="178" t="s">
        <v>169</v>
      </c>
      <c r="O16" s="178" t="s">
        <v>169</v>
      </c>
      <c r="P16" s="178" t="s">
        <v>169</v>
      </c>
      <c r="Q16" s="178" t="s">
        <v>169</v>
      </c>
      <c r="R16" s="178" t="s">
        <v>169</v>
      </c>
      <c r="S16" s="178" t="s">
        <v>169</v>
      </c>
      <c r="T16" s="178" t="s">
        <v>169</v>
      </c>
      <c r="U16" s="19">
        <v>20</v>
      </c>
      <c r="V16" s="71"/>
    </row>
    <row r="17" spans="1:22" ht="23.1" customHeight="1" x14ac:dyDescent="0.15">
      <c r="A17">
        <v>21</v>
      </c>
      <c r="B17" t="s">
        <v>38</v>
      </c>
      <c r="F17" s="22"/>
      <c r="G17" s="178">
        <v>11</v>
      </c>
      <c r="H17" s="177">
        <v>693</v>
      </c>
      <c r="I17" s="178">
        <f t="shared" si="2"/>
        <v>989542</v>
      </c>
      <c r="J17" s="177">
        <f t="shared" si="3"/>
        <v>675302</v>
      </c>
      <c r="K17" s="177">
        <v>422390</v>
      </c>
      <c r="L17" s="177">
        <v>32777</v>
      </c>
      <c r="M17" s="177">
        <v>82370</v>
      </c>
      <c r="N17" s="177">
        <v>106429</v>
      </c>
      <c r="O17" s="177">
        <v>31207</v>
      </c>
      <c r="P17" s="177">
        <v>129</v>
      </c>
      <c r="Q17" s="177">
        <v>314240</v>
      </c>
      <c r="R17" s="250">
        <v>31.019487603495595</v>
      </c>
      <c r="S17" s="250">
        <v>14.434377189053867</v>
      </c>
      <c r="T17" s="250">
        <f t="shared" si="1"/>
        <v>453.44877344877347</v>
      </c>
      <c r="U17" s="19">
        <v>21</v>
      </c>
      <c r="V17" s="71"/>
    </row>
    <row r="18" spans="1:22" ht="23.1" customHeight="1" x14ac:dyDescent="0.15">
      <c r="A18">
        <v>22</v>
      </c>
      <c r="B18" t="s">
        <v>39</v>
      </c>
      <c r="F18" s="22"/>
      <c r="G18" s="178">
        <v>22</v>
      </c>
      <c r="H18" s="177">
        <v>3679</v>
      </c>
      <c r="I18" s="178">
        <f t="shared" si="2"/>
        <v>16584867</v>
      </c>
      <c r="J18" s="177">
        <f t="shared" si="3"/>
        <v>14511072</v>
      </c>
      <c r="K18" s="177">
        <v>11618256</v>
      </c>
      <c r="L18" s="177">
        <v>409221</v>
      </c>
      <c r="M18" s="177">
        <v>431283</v>
      </c>
      <c r="N18" s="177">
        <v>567905</v>
      </c>
      <c r="O18" s="177">
        <v>478778</v>
      </c>
      <c r="P18" s="177">
        <v>1005629</v>
      </c>
      <c r="Q18" s="177">
        <v>2073795</v>
      </c>
      <c r="R18" s="250">
        <v>70.598974176841992</v>
      </c>
      <c r="S18" s="250">
        <v>10.089385515629997</v>
      </c>
      <c r="T18" s="250">
        <f t="shared" si="1"/>
        <v>563.68442511552053</v>
      </c>
      <c r="U18" s="19">
        <v>22</v>
      </c>
      <c r="V18" s="71"/>
    </row>
    <row r="19" spans="1:22" ht="23.1" customHeight="1" x14ac:dyDescent="0.15">
      <c r="A19">
        <v>23</v>
      </c>
      <c r="B19" t="s">
        <v>40</v>
      </c>
      <c r="F19" s="22"/>
      <c r="G19" s="178">
        <v>6</v>
      </c>
      <c r="H19" s="177">
        <v>1396</v>
      </c>
      <c r="I19" s="178">
        <f t="shared" si="2"/>
        <v>3864279</v>
      </c>
      <c r="J19" s="177">
        <f t="shared" si="3"/>
        <v>2939380</v>
      </c>
      <c r="K19" s="177">
        <v>1655798</v>
      </c>
      <c r="L19" s="177">
        <v>41002</v>
      </c>
      <c r="M19" s="177">
        <v>447340</v>
      </c>
      <c r="N19" s="177">
        <v>252612</v>
      </c>
      <c r="O19" s="177">
        <v>6501</v>
      </c>
      <c r="P19" s="177">
        <v>536127</v>
      </c>
      <c r="Q19" s="177">
        <v>924899</v>
      </c>
      <c r="R19" s="250">
        <v>48.468628905927943</v>
      </c>
      <c r="S19" s="250">
        <v>15.251034710198697</v>
      </c>
      <c r="T19" s="250">
        <f t="shared" si="1"/>
        <v>662.53510028653295</v>
      </c>
      <c r="U19" s="19">
        <v>23</v>
      </c>
      <c r="V19" s="71"/>
    </row>
    <row r="20" spans="1:22" ht="23.1" customHeight="1" x14ac:dyDescent="0.15">
      <c r="A20">
        <v>24</v>
      </c>
      <c r="B20" t="s">
        <v>41</v>
      </c>
      <c r="F20" s="22"/>
      <c r="G20" s="178">
        <v>30</v>
      </c>
      <c r="H20" s="177">
        <v>2076</v>
      </c>
      <c r="I20" s="178">
        <f t="shared" si="2"/>
        <v>4517265</v>
      </c>
      <c r="J20" s="177">
        <f t="shared" si="3"/>
        <v>3429141</v>
      </c>
      <c r="K20" s="177">
        <v>2141619</v>
      </c>
      <c r="L20" s="177">
        <v>34150</v>
      </c>
      <c r="M20" s="177">
        <v>66783</v>
      </c>
      <c r="N20" s="177">
        <v>832852</v>
      </c>
      <c r="O20" s="177">
        <v>278823</v>
      </c>
      <c r="P20" s="177">
        <v>74914</v>
      </c>
      <c r="Q20" s="177">
        <v>1088124</v>
      </c>
      <c r="R20" s="250">
        <v>57.393661650409143</v>
      </c>
      <c r="S20" s="250">
        <v>18.21197223727161</v>
      </c>
      <c r="T20" s="250">
        <f t="shared" si="1"/>
        <v>524.14450867052028</v>
      </c>
      <c r="U20" s="19">
        <v>24</v>
      </c>
      <c r="V20" s="71"/>
    </row>
    <row r="21" spans="1:22" ht="23.1" customHeight="1" x14ac:dyDescent="0.15">
      <c r="A21">
        <v>25</v>
      </c>
      <c r="B21" t="s">
        <v>42</v>
      </c>
      <c r="F21" s="22"/>
      <c r="G21" s="178">
        <v>13</v>
      </c>
      <c r="H21" s="177">
        <v>1750</v>
      </c>
      <c r="I21" s="178">
        <f t="shared" si="2"/>
        <v>3287530</v>
      </c>
      <c r="J21" s="177">
        <f t="shared" si="3"/>
        <v>2223215</v>
      </c>
      <c r="K21" s="177">
        <v>1520201</v>
      </c>
      <c r="L21" s="177">
        <v>12748</v>
      </c>
      <c r="M21" s="177">
        <v>28141</v>
      </c>
      <c r="N21" s="177">
        <v>622595</v>
      </c>
      <c r="O21" s="177">
        <v>35049</v>
      </c>
      <c r="P21" s="177">
        <v>4481</v>
      </c>
      <c r="Q21" s="177">
        <v>1064315</v>
      </c>
      <c r="R21" s="250">
        <v>52.202936371878138</v>
      </c>
      <c r="S21" s="250">
        <v>24.991000971401991</v>
      </c>
      <c r="T21" s="250">
        <f t="shared" si="1"/>
        <v>608.17999999999995</v>
      </c>
      <c r="U21" s="19">
        <v>25</v>
      </c>
      <c r="V21" s="71"/>
    </row>
    <row r="22" spans="1:22" ht="23.1" customHeight="1" x14ac:dyDescent="0.15">
      <c r="A22">
        <v>26</v>
      </c>
      <c r="B22" t="s">
        <v>43</v>
      </c>
      <c r="F22" s="22"/>
      <c r="G22" s="178">
        <v>20</v>
      </c>
      <c r="H22" s="177">
        <v>1887</v>
      </c>
      <c r="I22" s="178">
        <f t="shared" si="2"/>
        <v>5255130</v>
      </c>
      <c r="J22" s="177">
        <f t="shared" si="3"/>
        <v>3784208</v>
      </c>
      <c r="K22" s="177">
        <v>2186572</v>
      </c>
      <c r="L22" s="177">
        <v>30406</v>
      </c>
      <c r="M22" s="177">
        <v>54234</v>
      </c>
      <c r="N22" s="177">
        <v>1297546</v>
      </c>
      <c r="O22" s="177">
        <v>148868</v>
      </c>
      <c r="P22" s="177">
        <v>66582</v>
      </c>
      <c r="Q22" s="177">
        <v>1470922</v>
      </c>
      <c r="R22" s="250">
        <v>63.057091025006329</v>
      </c>
      <c r="S22" s="250">
        <v>24.5102971202123</v>
      </c>
      <c r="T22" s="250">
        <f t="shared" si="1"/>
        <v>779.5029146793853</v>
      </c>
      <c r="U22" s="19">
        <v>26</v>
      </c>
      <c r="V22" s="71"/>
    </row>
    <row r="23" spans="1:22" ht="23.1" customHeight="1" x14ac:dyDescent="0.15">
      <c r="A23">
        <v>27</v>
      </c>
      <c r="B23" t="s">
        <v>44</v>
      </c>
      <c r="F23" s="22"/>
      <c r="G23" s="178">
        <v>6</v>
      </c>
      <c r="H23" s="177">
        <v>541</v>
      </c>
      <c r="I23" s="178">
        <f t="shared" si="2"/>
        <v>1257907</v>
      </c>
      <c r="J23" s="177">
        <f t="shared" si="3"/>
        <v>934391</v>
      </c>
      <c r="K23" s="177">
        <v>605045</v>
      </c>
      <c r="L23" s="177">
        <v>125</v>
      </c>
      <c r="M23" s="177">
        <v>2244</v>
      </c>
      <c r="N23" s="177">
        <v>293216</v>
      </c>
      <c r="O23" s="177">
        <v>722</v>
      </c>
      <c r="P23" s="177">
        <v>33039</v>
      </c>
      <c r="Q23" s="177">
        <v>323516</v>
      </c>
      <c r="R23" s="250">
        <v>62.109345140249225</v>
      </c>
      <c r="S23" s="250">
        <v>21.504238485166134</v>
      </c>
      <c r="T23" s="250">
        <f t="shared" si="1"/>
        <v>597.996303142329</v>
      </c>
      <c r="U23" s="19">
        <v>27</v>
      </c>
      <c r="V23" s="71"/>
    </row>
    <row r="24" spans="1:22" ht="23.1" customHeight="1" x14ac:dyDescent="0.15">
      <c r="A24">
        <v>28</v>
      </c>
      <c r="B24" t="s">
        <v>45</v>
      </c>
      <c r="F24" s="22"/>
      <c r="G24" s="178">
        <v>9</v>
      </c>
      <c r="H24" s="177">
        <v>1137</v>
      </c>
      <c r="I24" s="178">
        <f t="shared" si="2"/>
        <v>1688758</v>
      </c>
      <c r="J24" s="177">
        <f t="shared" si="3"/>
        <v>1179454</v>
      </c>
      <c r="K24" s="177">
        <v>1049584</v>
      </c>
      <c r="L24" s="177">
        <v>718</v>
      </c>
      <c r="M24" s="177">
        <v>35689</v>
      </c>
      <c r="N24" s="177">
        <v>89126</v>
      </c>
      <c r="O24" s="177">
        <v>4337</v>
      </c>
      <c r="P24" s="178" t="s">
        <v>346</v>
      </c>
      <c r="Q24" s="177">
        <v>509304</v>
      </c>
      <c r="R24" s="250">
        <v>62.640654866006443</v>
      </c>
      <c r="S24" s="250">
        <v>27.049071931484015</v>
      </c>
      <c r="T24" s="250">
        <f t="shared" si="1"/>
        <v>447.9366754617414</v>
      </c>
      <c r="U24" s="19">
        <v>28</v>
      </c>
      <c r="V24" s="70"/>
    </row>
    <row r="25" spans="1:22" ht="23.1" customHeight="1" x14ac:dyDescent="0.15">
      <c r="A25">
        <v>29</v>
      </c>
      <c r="B25" t="s">
        <v>46</v>
      </c>
      <c r="F25" s="22"/>
      <c r="G25" s="178">
        <v>12</v>
      </c>
      <c r="H25" s="177">
        <v>3142</v>
      </c>
      <c r="I25" s="178">
        <f t="shared" si="2"/>
        <v>10757174</v>
      </c>
      <c r="J25" s="177">
        <f t="shared" si="3"/>
        <v>8425156</v>
      </c>
      <c r="K25" s="177">
        <v>6620725</v>
      </c>
      <c r="L25" s="177">
        <v>8705</v>
      </c>
      <c r="M25" s="177">
        <v>61448</v>
      </c>
      <c r="N25" s="177">
        <v>807067</v>
      </c>
      <c r="O25" s="177">
        <v>927211</v>
      </c>
      <c r="P25" s="178" t="s">
        <v>346</v>
      </c>
      <c r="Q25" s="177">
        <v>2332018</v>
      </c>
      <c r="R25" s="250">
        <v>65.653156549215538</v>
      </c>
      <c r="S25" s="250">
        <v>18.172285810445352</v>
      </c>
      <c r="T25" s="250">
        <f t="shared" si="1"/>
        <v>742.2081476766391</v>
      </c>
      <c r="U25" s="19">
        <v>29</v>
      </c>
      <c r="V25" s="71"/>
    </row>
    <row r="26" spans="1:22" ht="23.1" customHeight="1" x14ac:dyDescent="0.15">
      <c r="A26">
        <v>30</v>
      </c>
      <c r="B26" t="s">
        <v>47</v>
      </c>
      <c r="F26" s="22"/>
      <c r="G26" s="178">
        <v>3</v>
      </c>
      <c r="H26" s="177">
        <v>2479</v>
      </c>
      <c r="I26" s="178">
        <f t="shared" si="2"/>
        <v>8333333</v>
      </c>
      <c r="J26" s="177">
        <f t="shared" si="3"/>
        <v>6435057</v>
      </c>
      <c r="K26" s="177">
        <v>4004113</v>
      </c>
      <c r="L26" s="177">
        <v>3991</v>
      </c>
      <c r="M26" s="177">
        <v>66418</v>
      </c>
      <c r="N26" s="177">
        <v>629869</v>
      </c>
      <c r="O26" s="177">
        <v>1682254</v>
      </c>
      <c r="P26" s="178">
        <v>48412</v>
      </c>
      <c r="Q26" s="177">
        <v>1898276</v>
      </c>
      <c r="R26" s="250">
        <v>61.413951370125005</v>
      </c>
      <c r="S26" s="250">
        <v>18.116487538661339</v>
      </c>
      <c r="T26" s="250">
        <f t="shared" si="1"/>
        <v>765.74263816054861</v>
      </c>
      <c r="U26" s="19">
        <v>30</v>
      </c>
      <c r="V26" s="70"/>
    </row>
    <row r="27" spans="1:22" ht="23.1" customHeight="1" x14ac:dyDescent="0.15">
      <c r="A27">
        <v>31</v>
      </c>
      <c r="B27" t="s">
        <v>48</v>
      </c>
      <c r="F27" s="22"/>
      <c r="G27" s="178">
        <v>9</v>
      </c>
      <c r="H27" s="177">
        <v>2619</v>
      </c>
      <c r="I27" s="178">
        <f t="shared" si="2"/>
        <v>9167750</v>
      </c>
      <c r="J27" s="177">
        <f t="shared" si="3"/>
        <v>7308594</v>
      </c>
      <c r="K27" s="177">
        <v>6347214</v>
      </c>
      <c r="L27" s="177">
        <v>36500</v>
      </c>
      <c r="M27" s="177">
        <v>59437</v>
      </c>
      <c r="N27" s="177">
        <v>709949</v>
      </c>
      <c r="O27" s="177">
        <v>155494</v>
      </c>
      <c r="P27" s="178" t="s">
        <v>346</v>
      </c>
      <c r="Q27" s="177">
        <v>1859156</v>
      </c>
      <c r="R27" s="250">
        <v>71.181299266740268</v>
      </c>
      <c r="S27" s="250">
        <v>18.1070585696176</v>
      </c>
      <c r="T27" s="250">
        <f t="shared" si="1"/>
        <v>709.87247040855289</v>
      </c>
      <c r="U27" s="19">
        <v>31</v>
      </c>
      <c r="V27" s="71"/>
    </row>
    <row r="28" spans="1:22" ht="23.1" customHeight="1" thickBot="1" x14ac:dyDescent="0.2">
      <c r="A28" s="4">
        <v>32</v>
      </c>
      <c r="B28" s="4" t="s">
        <v>49</v>
      </c>
      <c r="C28" s="4"/>
      <c r="D28" s="4"/>
      <c r="E28" s="4"/>
      <c r="F28" s="22"/>
      <c r="G28" s="324">
        <v>2</v>
      </c>
      <c r="H28" s="180">
        <v>139</v>
      </c>
      <c r="I28" s="317">
        <f t="shared" si="2"/>
        <v>433021</v>
      </c>
      <c r="J28" s="325">
        <f t="shared" si="3"/>
        <v>340151</v>
      </c>
      <c r="K28" s="325">
        <f>15236+19774+137407</f>
        <v>172417</v>
      </c>
      <c r="L28" s="325">
        <v>349</v>
      </c>
      <c r="M28" s="325">
        <f>408+2225</f>
        <v>2633</v>
      </c>
      <c r="N28" s="325">
        <f>1778+72654+89156</f>
        <v>163588</v>
      </c>
      <c r="O28" s="325">
        <v>1164</v>
      </c>
      <c r="P28" s="317" t="s">
        <v>337</v>
      </c>
      <c r="Q28" s="325">
        <f>14759+19211+58900</f>
        <v>92870</v>
      </c>
      <c r="R28" s="305" t="s">
        <v>180</v>
      </c>
      <c r="S28" s="305" t="s">
        <v>180</v>
      </c>
      <c r="T28" s="305" t="s">
        <v>338</v>
      </c>
      <c r="U28" s="19">
        <v>32</v>
      </c>
      <c r="V28" s="140"/>
    </row>
    <row r="29" spans="1:22" ht="23.1" customHeight="1" thickTop="1" x14ac:dyDescent="0.15">
      <c r="A29" s="75"/>
      <c r="B29" s="53" t="s">
        <v>52</v>
      </c>
      <c r="C29" s="75">
        <v>30</v>
      </c>
      <c r="D29" s="75" t="s">
        <v>50</v>
      </c>
      <c r="E29" s="75">
        <v>49</v>
      </c>
      <c r="F29" s="76" t="s">
        <v>51</v>
      </c>
      <c r="G29" s="274">
        <v>71</v>
      </c>
      <c r="H29" s="274">
        <v>2738</v>
      </c>
      <c r="I29" s="177">
        <f t="shared" si="2"/>
        <v>5532236</v>
      </c>
      <c r="J29" s="177">
        <f t="shared" si="3"/>
        <v>4244129</v>
      </c>
      <c r="K29" s="177">
        <v>2914164</v>
      </c>
      <c r="L29" s="177">
        <v>45319</v>
      </c>
      <c r="M29" s="177">
        <v>94163</v>
      </c>
      <c r="N29" s="177">
        <v>724357</v>
      </c>
      <c r="O29" s="177">
        <v>197316</v>
      </c>
      <c r="P29" s="177">
        <v>268810</v>
      </c>
      <c r="Q29" s="177">
        <v>1288107</v>
      </c>
      <c r="R29" s="318">
        <v>58.712129648599777</v>
      </c>
      <c r="S29" s="318">
        <v>17.819322924743545</v>
      </c>
      <c r="T29" s="318">
        <f t="shared" si="1"/>
        <v>470.45544192841493</v>
      </c>
      <c r="U29" s="51" t="s">
        <v>64</v>
      </c>
      <c r="V29" s="141"/>
    </row>
    <row r="30" spans="1:22" ht="23.1" customHeight="1" x14ac:dyDescent="0.15">
      <c r="A30" s="4"/>
      <c r="B30" s="114" t="s">
        <v>53</v>
      </c>
      <c r="C30" s="4">
        <v>50</v>
      </c>
      <c r="D30" s="4" t="s">
        <v>50</v>
      </c>
      <c r="E30" s="4">
        <v>99</v>
      </c>
      <c r="F30" s="22" t="s">
        <v>51</v>
      </c>
      <c r="G30" s="274">
        <v>60</v>
      </c>
      <c r="H30" s="274">
        <v>4198</v>
      </c>
      <c r="I30" s="177">
        <f t="shared" si="2"/>
        <v>9422705</v>
      </c>
      <c r="J30" s="177">
        <f t="shared" si="3"/>
        <v>7414214</v>
      </c>
      <c r="K30" s="177">
        <v>4771346</v>
      </c>
      <c r="L30" s="177">
        <v>31883</v>
      </c>
      <c r="M30" s="177">
        <v>104555</v>
      </c>
      <c r="N30" s="177">
        <v>1204500</v>
      </c>
      <c r="O30" s="177">
        <v>145657</v>
      </c>
      <c r="P30" s="177">
        <v>1156273</v>
      </c>
      <c r="Q30" s="177">
        <v>2008491</v>
      </c>
      <c r="R30" s="318">
        <v>56.372068636296838</v>
      </c>
      <c r="S30" s="318">
        <v>15.271044578344306</v>
      </c>
      <c r="T30" s="318">
        <f t="shared" si="1"/>
        <v>478.43997141495953</v>
      </c>
      <c r="U30" s="19" t="s">
        <v>65</v>
      </c>
      <c r="V30" s="74"/>
    </row>
    <row r="31" spans="1:22" ht="23.1" customHeight="1" x14ac:dyDescent="0.15">
      <c r="A31" s="4"/>
      <c r="B31" s="114" t="s">
        <v>54</v>
      </c>
      <c r="C31" s="4">
        <v>100</v>
      </c>
      <c r="D31" s="4" t="s">
        <v>50</v>
      </c>
      <c r="E31" s="4">
        <v>299</v>
      </c>
      <c r="F31" s="22" t="s">
        <v>51</v>
      </c>
      <c r="G31" s="274">
        <v>49</v>
      </c>
      <c r="H31" s="274">
        <v>8461</v>
      </c>
      <c r="I31" s="177">
        <f t="shared" si="2"/>
        <v>25623562</v>
      </c>
      <c r="J31" s="177">
        <f t="shared" si="3"/>
        <v>20450692</v>
      </c>
      <c r="K31" s="177">
        <v>15751561</v>
      </c>
      <c r="L31" s="177">
        <v>481350</v>
      </c>
      <c r="M31" s="177">
        <v>424872</v>
      </c>
      <c r="N31" s="177">
        <v>2917238</v>
      </c>
      <c r="O31" s="177">
        <v>528950</v>
      </c>
      <c r="P31" s="177">
        <v>346721</v>
      </c>
      <c r="Q31" s="177">
        <v>5172870</v>
      </c>
      <c r="R31" s="318">
        <v>56.538655317959318</v>
      </c>
      <c r="S31" s="318">
        <v>14.301086434366731</v>
      </c>
      <c r="T31" s="318">
        <f t="shared" si="1"/>
        <v>611.37808769648973</v>
      </c>
      <c r="U31" s="19" t="s">
        <v>66</v>
      </c>
      <c r="V31" s="74"/>
    </row>
    <row r="32" spans="1:22" ht="23.1" customHeight="1" x14ac:dyDescent="0.15">
      <c r="A32" s="4"/>
      <c r="B32" s="114" t="s">
        <v>55</v>
      </c>
      <c r="C32" s="4">
        <v>300</v>
      </c>
      <c r="D32" s="4" t="s">
        <v>50</v>
      </c>
      <c r="E32" s="4">
        <v>499</v>
      </c>
      <c r="F32" s="22" t="s">
        <v>51</v>
      </c>
      <c r="G32" s="274">
        <v>5</v>
      </c>
      <c r="H32" s="274">
        <v>1894</v>
      </c>
      <c r="I32" s="177">
        <f t="shared" si="2"/>
        <v>7479282</v>
      </c>
      <c r="J32" s="177">
        <f t="shared" si="3"/>
        <v>6258036</v>
      </c>
      <c r="K32" s="177">
        <v>4936504</v>
      </c>
      <c r="L32" s="177">
        <v>223507</v>
      </c>
      <c r="M32" s="177">
        <v>145256</v>
      </c>
      <c r="N32" s="177">
        <v>338410</v>
      </c>
      <c r="O32" s="177">
        <v>332501</v>
      </c>
      <c r="P32" s="177">
        <v>281858</v>
      </c>
      <c r="Q32" s="177">
        <v>1221246</v>
      </c>
      <c r="R32" s="318">
        <v>47.430394704561046</v>
      </c>
      <c r="S32" s="318">
        <v>9.2559678166386963</v>
      </c>
      <c r="T32" s="318">
        <f t="shared" si="1"/>
        <v>644.79725448785643</v>
      </c>
      <c r="U32" s="19" t="s">
        <v>67</v>
      </c>
      <c r="V32" s="74"/>
    </row>
    <row r="33" spans="1:22" ht="23.1" customHeight="1" x14ac:dyDescent="0.15">
      <c r="A33" s="5"/>
      <c r="B33" s="115" t="s">
        <v>56</v>
      </c>
      <c r="C33" s="5">
        <v>500</v>
      </c>
      <c r="D33" s="5" t="s">
        <v>57</v>
      </c>
      <c r="E33" s="5"/>
      <c r="F33" s="23"/>
      <c r="G33" s="321">
        <v>10</v>
      </c>
      <c r="H33" s="322">
        <v>9700</v>
      </c>
      <c r="I33" s="233">
        <f t="shared" si="2"/>
        <v>35370869</v>
      </c>
      <c r="J33" s="233">
        <f t="shared" si="3"/>
        <v>28149082</v>
      </c>
      <c r="K33" s="233">
        <v>21023853</v>
      </c>
      <c r="L33" s="233">
        <v>361485</v>
      </c>
      <c r="M33" s="233">
        <v>805712</v>
      </c>
      <c r="N33" s="233">
        <v>2193146</v>
      </c>
      <c r="O33" s="233">
        <v>2963093</v>
      </c>
      <c r="P33" s="233">
        <v>801793</v>
      </c>
      <c r="Q33" s="233">
        <v>7221787</v>
      </c>
      <c r="R33" s="319">
        <v>65.693303645681851</v>
      </c>
      <c r="S33" s="319">
        <v>16.853943807312714</v>
      </c>
      <c r="T33" s="320">
        <f t="shared" si="1"/>
        <v>744.51412371134018</v>
      </c>
      <c r="U33" s="25" t="s">
        <v>68</v>
      </c>
      <c r="V33" s="73"/>
    </row>
  </sheetData>
  <mergeCells count="7">
    <mergeCell ref="T2:T3"/>
    <mergeCell ref="A2:F3"/>
    <mergeCell ref="G2:G3"/>
    <mergeCell ref="H2:H3"/>
    <mergeCell ref="Q2:Q3"/>
    <mergeCell ref="R2:R3"/>
    <mergeCell ref="S2:S3"/>
  </mergeCells>
  <phoneticPr fontId="4"/>
  <printOptions verticalCentered="1"/>
  <pageMargins left="0.59055118110236227" right="0.59055118110236227" top="0.59055118110236227" bottom="0.59055118110236227" header="0.51181102362204722" footer="0.19685039370078741"/>
  <pageSetup paperSize="9" scale="85" firstPageNumber="32" fitToWidth="2" orientation="portrait" useFirstPageNumber="1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CCFF"/>
  </sheetPr>
  <dimension ref="A1:T33"/>
  <sheetViews>
    <sheetView zoomScaleNormal="100" zoomScaleSheetLayoutView="75" workbookViewId="0">
      <pane xSplit="7" ySplit="4" topLeftCell="H5" activePane="bottomRight" state="frozen"/>
      <selection activeCell="C23" sqref="C23"/>
      <selection pane="topRight" activeCell="C23" sqref="C23"/>
      <selection pane="bottomLeft" activeCell="C23" sqref="C23"/>
      <selection pane="bottomRight" activeCell="H7" sqref="H7"/>
    </sheetView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9.25" bestFit="1" customWidth="1"/>
    <col min="8" max="9" width="14.625" customWidth="1"/>
    <col min="10" max="10" width="10.625" customWidth="1"/>
    <col min="11" max="12" width="12.5" bestFit="1" customWidth="1"/>
    <col min="13" max="13" width="9.25" customWidth="1"/>
    <col min="14" max="15" width="12.5" bestFit="1" customWidth="1"/>
    <col min="16" max="16" width="9.25" customWidth="1"/>
    <col min="17" max="18" width="12.5" customWidth="1"/>
    <col min="19" max="19" width="9.25" customWidth="1"/>
    <col min="20" max="20" width="5.75" bestFit="1" customWidth="1"/>
  </cols>
  <sheetData>
    <row r="1" spans="1:20" ht="24.95" customHeight="1" x14ac:dyDescent="0.15">
      <c r="A1" t="s">
        <v>203</v>
      </c>
      <c r="L1" t="s">
        <v>208</v>
      </c>
      <c r="S1" s="42" t="s">
        <v>87</v>
      </c>
    </row>
    <row r="2" spans="1:20" ht="21" customHeight="1" x14ac:dyDescent="0.15">
      <c r="A2" s="404" t="s">
        <v>3</v>
      </c>
      <c r="B2" s="404"/>
      <c r="C2" s="404"/>
      <c r="D2" s="404"/>
      <c r="E2" s="404"/>
      <c r="F2" s="413"/>
      <c r="G2" s="406" t="s">
        <v>78</v>
      </c>
      <c r="H2" s="12"/>
      <c r="I2" s="15" t="s">
        <v>128</v>
      </c>
      <c r="J2" s="14"/>
      <c r="K2" s="12"/>
      <c r="L2" s="15" t="s">
        <v>129</v>
      </c>
      <c r="M2" s="14"/>
      <c r="N2" s="12"/>
      <c r="O2" s="15" t="s">
        <v>130</v>
      </c>
      <c r="P2" s="14"/>
      <c r="Q2" s="12"/>
      <c r="R2" s="15" t="s">
        <v>131</v>
      </c>
      <c r="S2" s="14"/>
      <c r="T2" s="3"/>
    </row>
    <row r="3" spans="1:20" ht="27" customHeight="1" x14ac:dyDescent="0.15">
      <c r="A3" s="405"/>
      <c r="B3" s="405"/>
      <c r="C3" s="405"/>
      <c r="D3" s="405"/>
      <c r="E3" s="405"/>
      <c r="F3" s="414"/>
      <c r="G3" s="407"/>
      <c r="H3" s="52" t="s">
        <v>132</v>
      </c>
      <c r="I3" s="7" t="s">
        <v>133</v>
      </c>
      <c r="J3" s="50" t="s">
        <v>158</v>
      </c>
      <c r="K3" s="7" t="s">
        <v>132</v>
      </c>
      <c r="L3" s="7" t="s">
        <v>133</v>
      </c>
      <c r="M3" s="50" t="s">
        <v>158</v>
      </c>
      <c r="N3" s="7" t="s">
        <v>132</v>
      </c>
      <c r="O3" s="7" t="s">
        <v>133</v>
      </c>
      <c r="P3" s="50" t="s">
        <v>158</v>
      </c>
      <c r="Q3" s="7" t="s">
        <v>132</v>
      </c>
      <c r="R3" s="7" t="s">
        <v>133</v>
      </c>
      <c r="S3" s="50" t="s">
        <v>158</v>
      </c>
      <c r="T3" s="40" t="s">
        <v>22</v>
      </c>
    </row>
    <row r="4" spans="1:20" ht="23.1" customHeight="1" x14ac:dyDescent="0.15">
      <c r="B4" t="s">
        <v>25</v>
      </c>
      <c r="F4" s="9"/>
      <c r="G4" s="293">
        <v>195</v>
      </c>
      <c r="H4" s="293">
        <v>23802104</v>
      </c>
      <c r="I4" s="293">
        <v>22000600</v>
      </c>
      <c r="J4" s="318">
        <v>92.431324558534826</v>
      </c>
      <c r="K4" s="293">
        <v>7609059</v>
      </c>
      <c r="L4" s="293">
        <v>7882983</v>
      </c>
      <c r="M4" s="318">
        <v>103.59997208590445</v>
      </c>
      <c r="N4" s="293">
        <v>5888380</v>
      </c>
      <c r="O4" s="293">
        <v>5898539</v>
      </c>
      <c r="P4" s="318">
        <v>100.17252622962513</v>
      </c>
      <c r="Q4" s="293">
        <v>10304665</v>
      </c>
      <c r="R4" s="293">
        <v>8219078</v>
      </c>
      <c r="S4" s="318">
        <v>79.760749136434811</v>
      </c>
      <c r="T4" s="19" t="s">
        <v>69</v>
      </c>
    </row>
    <row r="5" spans="1:20" ht="23.1" customHeight="1" x14ac:dyDescent="0.15">
      <c r="A5">
        <v>9</v>
      </c>
      <c r="B5" t="s">
        <v>26</v>
      </c>
      <c r="F5" s="22"/>
      <c r="G5" s="293">
        <v>10</v>
      </c>
      <c r="H5" s="293">
        <v>67176</v>
      </c>
      <c r="I5" s="293">
        <v>62449</v>
      </c>
      <c r="J5" s="318">
        <v>92.96326068834108</v>
      </c>
      <c r="K5" s="293">
        <v>33544</v>
      </c>
      <c r="L5" s="293">
        <v>26877</v>
      </c>
      <c r="M5" s="318">
        <v>80.124612449320296</v>
      </c>
      <c r="N5" s="293">
        <v>16804</v>
      </c>
      <c r="O5" s="293">
        <v>20455</v>
      </c>
      <c r="P5" s="318">
        <v>121.7269697691026</v>
      </c>
      <c r="Q5" s="293">
        <v>16828</v>
      </c>
      <c r="R5" s="293">
        <v>15117</v>
      </c>
      <c r="S5" s="318">
        <v>89.832422153553608</v>
      </c>
      <c r="T5" s="19">
        <v>9</v>
      </c>
    </row>
    <row r="6" spans="1:20" ht="23.1" customHeight="1" x14ac:dyDescent="0.15">
      <c r="A6">
        <v>10</v>
      </c>
      <c r="B6" t="s">
        <v>27</v>
      </c>
      <c r="F6" s="22"/>
      <c r="G6" s="263" t="s">
        <v>169</v>
      </c>
      <c r="H6" s="263" t="s">
        <v>169</v>
      </c>
      <c r="I6" s="263" t="s">
        <v>169</v>
      </c>
      <c r="J6" s="263" t="s">
        <v>169</v>
      </c>
      <c r="K6" s="263" t="s">
        <v>169</v>
      </c>
      <c r="L6" s="263" t="s">
        <v>169</v>
      </c>
      <c r="M6" s="263" t="s">
        <v>169</v>
      </c>
      <c r="N6" s="263" t="s">
        <v>169</v>
      </c>
      <c r="O6" s="263" t="s">
        <v>169</v>
      </c>
      <c r="P6" s="263" t="s">
        <v>169</v>
      </c>
      <c r="Q6" s="263" t="s">
        <v>169</v>
      </c>
      <c r="R6" s="263" t="s">
        <v>169</v>
      </c>
      <c r="S6" s="263" t="s">
        <v>169</v>
      </c>
      <c r="T6" s="19">
        <v>10</v>
      </c>
    </row>
    <row r="7" spans="1:20" ht="23.1" customHeight="1" x14ac:dyDescent="0.15">
      <c r="A7">
        <v>11</v>
      </c>
      <c r="B7" t="s">
        <v>28</v>
      </c>
      <c r="F7" s="22"/>
      <c r="G7" s="263" t="s">
        <v>169</v>
      </c>
      <c r="H7" s="263" t="s">
        <v>169</v>
      </c>
      <c r="I7" s="263" t="s">
        <v>169</v>
      </c>
      <c r="J7" s="263" t="s">
        <v>169</v>
      </c>
      <c r="K7" s="263" t="s">
        <v>169</v>
      </c>
      <c r="L7" s="263" t="s">
        <v>169</v>
      </c>
      <c r="M7" s="263" t="s">
        <v>169</v>
      </c>
      <c r="N7" s="263" t="s">
        <v>169</v>
      </c>
      <c r="O7" s="263" t="s">
        <v>169</v>
      </c>
      <c r="P7" s="263" t="s">
        <v>169</v>
      </c>
      <c r="Q7" s="263" t="s">
        <v>169</v>
      </c>
      <c r="R7" s="263" t="s">
        <v>169</v>
      </c>
      <c r="S7" s="263" t="s">
        <v>169</v>
      </c>
      <c r="T7" s="19">
        <v>11</v>
      </c>
    </row>
    <row r="8" spans="1:20" ht="23.1" customHeight="1" x14ac:dyDescent="0.15">
      <c r="A8">
        <v>12</v>
      </c>
      <c r="B8" t="s">
        <v>29</v>
      </c>
      <c r="F8" s="22"/>
      <c r="G8" s="263">
        <v>1</v>
      </c>
      <c r="H8" s="178" t="s">
        <v>338</v>
      </c>
      <c r="I8" s="178" t="s">
        <v>338</v>
      </c>
      <c r="J8" s="178" t="s">
        <v>338</v>
      </c>
      <c r="K8" s="178" t="s">
        <v>338</v>
      </c>
      <c r="L8" s="178" t="s">
        <v>338</v>
      </c>
      <c r="M8" s="178" t="s">
        <v>338</v>
      </c>
      <c r="N8" s="178" t="s">
        <v>338</v>
      </c>
      <c r="O8" s="178" t="s">
        <v>338</v>
      </c>
      <c r="P8" s="178" t="s">
        <v>338</v>
      </c>
      <c r="Q8" s="178" t="s">
        <v>338</v>
      </c>
      <c r="R8" s="178" t="s">
        <v>338</v>
      </c>
      <c r="S8" s="178" t="s">
        <v>338</v>
      </c>
      <c r="T8" s="19">
        <v>12</v>
      </c>
    </row>
    <row r="9" spans="1:20" ht="23.1" customHeight="1" x14ac:dyDescent="0.15">
      <c r="A9">
        <v>13</v>
      </c>
      <c r="B9" t="s">
        <v>30</v>
      </c>
      <c r="F9" s="22"/>
      <c r="G9" s="261">
        <v>1</v>
      </c>
      <c r="H9" s="178" t="s">
        <v>338</v>
      </c>
      <c r="I9" s="178" t="s">
        <v>338</v>
      </c>
      <c r="J9" s="178" t="s">
        <v>338</v>
      </c>
      <c r="K9" s="178" t="s">
        <v>338</v>
      </c>
      <c r="L9" s="178" t="s">
        <v>338</v>
      </c>
      <c r="M9" s="178" t="s">
        <v>338</v>
      </c>
      <c r="N9" s="178" t="s">
        <v>338</v>
      </c>
      <c r="O9" s="178" t="s">
        <v>338</v>
      </c>
      <c r="P9" s="178" t="s">
        <v>338</v>
      </c>
      <c r="Q9" s="178" t="s">
        <v>338</v>
      </c>
      <c r="R9" s="178" t="s">
        <v>338</v>
      </c>
      <c r="S9" s="178" t="s">
        <v>338</v>
      </c>
      <c r="T9" s="19">
        <v>13</v>
      </c>
    </row>
    <row r="10" spans="1:20" ht="23.1" customHeight="1" x14ac:dyDescent="0.15">
      <c r="A10">
        <v>14</v>
      </c>
      <c r="B10" t="s">
        <v>31</v>
      </c>
      <c r="F10" s="22"/>
      <c r="G10" s="293">
        <v>5</v>
      </c>
      <c r="H10" s="293">
        <v>552840</v>
      </c>
      <c r="I10" s="293">
        <v>586421</v>
      </c>
      <c r="J10" s="318">
        <v>106.07427103682801</v>
      </c>
      <c r="K10" s="293">
        <v>200534</v>
      </c>
      <c r="L10" s="293">
        <v>214879</v>
      </c>
      <c r="M10" s="318">
        <v>107.15340042087627</v>
      </c>
      <c r="N10" s="293">
        <v>246214</v>
      </c>
      <c r="O10" s="293">
        <v>257504</v>
      </c>
      <c r="P10" s="318">
        <v>104.5854419326277</v>
      </c>
      <c r="Q10" s="293">
        <v>106092</v>
      </c>
      <c r="R10" s="293">
        <v>114038</v>
      </c>
      <c r="S10" s="318">
        <v>107.48972589827697</v>
      </c>
      <c r="T10" s="19">
        <v>14</v>
      </c>
    </row>
    <row r="11" spans="1:20" ht="23.1" customHeight="1" x14ac:dyDescent="0.15">
      <c r="A11">
        <v>15</v>
      </c>
      <c r="B11" t="s">
        <v>32</v>
      </c>
      <c r="F11" s="22"/>
      <c r="G11" s="293">
        <v>6</v>
      </c>
      <c r="H11" s="293">
        <v>35518</v>
      </c>
      <c r="I11" s="293">
        <v>33243</v>
      </c>
      <c r="J11" s="318">
        <v>93.594797004335831</v>
      </c>
      <c r="K11" s="293">
        <v>16456</v>
      </c>
      <c r="L11" s="293">
        <v>17026</v>
      </c>
      <c r="M11" s="318">
        <v>103.46378220709771</v>
      </c>
      <c r="N11" s="293">
        <v>10203</v>
      </c>
      <c r="O11" s="293">
        <v>9078</v>
      </c>
      <c r="P11" s="318">
        <v>88.973831226109965</v>
      </c>
      <c r="Q11" s="293">
        <v>8859</v>
      </c>
      <c r="R11" s="293">
        <v>7139</v>
      </c>
      <c r="S11" s="318">
        <v>80.584716107912854</v>
      </c>
      <c r="T11" s="19">
        <v>15</v>
      </c>
    </row>
    <row r="12" spans="1:20" ht="23.1" customHeight="1" x14ac:dyDescent="0.15">
      <c r="A12">
        <v>16</v>
      </c>
      <c r="B12" t="s">
        <v>33</v>
      </c>
      <c r="F12" s="22"/>
      <c r="G12" s="293">
        <v>23</v>
      </c>
      <c r="H12" s="293">
        <v>2778986</v>
      </c>
      <c r="I12" s="293">
        <v>2725572</v>
      </c>
      <c r="J12" s="318">
        <v>98.077932022687406</v>
      </c>
      <c r="K12" s="293">
        <v>1518469</v>
      </c>
      <c r="L12" s="293">
        <v>1416166</v>
      </c>
      <c r="M12" s="318">
        <v>93.262753470765631</v>
      </c>
      <c r="N12" s="293">
        <v>752207</v>
      </c>
      <c r="O12" s="293">
        <v>767724</v>
      </c>
      <c r="P12" s="318">
        <v>102.0628630151009</v>
      </c>
      <c r="Q12" s="293">
        <v>508310</v>
      </c>
      <c r="R12" s="293">
        <v>541682</v>
      </c>
      <c r="S12" s="318">
        <v>106.56528496389998</v>
      </c>
      <c r="T12" s="19">
        <v>16</v>
      </c>
    </row>
    <row r="13" spans="1:20" ht="23.1" customHeight="1" x14ac:dyDescent="0.15">
      <c r="A13">
        <v>17</v>
      </c>
      <c r="B13" t="s">
        <v>34</v>
      </c>
      <c r="F13" s="22"/>
      <c r="G13" s="263" t="s">
        <v>169</v>
      </c>
      <c r="H13" s="263" t="s">
        <v>169</v>
      </c>
      <c r="I13" s="263" t="s">
        <v>169</v>
      </c>
      <c r="J13" s="263" t="s">
        <v>169</v>
      </c>
      <c r="K13" s="263" t="s">
        <v>169</v>
      </c>
      <c r="L13" s="263" t="s">
        <v>169</v>
      </c>
      <c r="M13" s="263" t="s">
        <v>169</v>
      </c>
      <c r="N13" s="263" t="s">
        <v>169</v>
      </c>
      <c r="O13" s="263" t="s">
        <v>169</v>
      </c>
      <c r="P13" s="263" t="s">
        <v>169</v>
      </c>
      <c r="Q13" s="263" t="s">
        <v>169</v>
      </c>
      <c r="R13" s="263" t="s">
        <v>169</v>
      </c>
      <c r="S13" s="263" t="s">
        <v>169</v>
      </c>
      <c r="T13" s="19">
        <v>17</v>
      </c>
    </row>
    <row r="14" spans="1:20" ht="23.1" customHeight="1" x14ac:dyDescent="0.15">
      <c r="A14">
        <v>18</v>
      </c>
      <c r="B14" t="s">
        <v>35</v>
      </c>
      <c r="F14" s="22"/>
      <c r="G14" s="293">
        <v>6</v>
      </c>
      <c r="H14" s="293">
        <v>480844</v>
      </c>
      <c r="I14" s="293">
        <v>440330</v>
      </c>
      <c r="J14" s="318">
        <v>91.574398349568682</v>
      </c>
      <c r="K14" s="293">
        <v>254925</v>
      </c>
      <c r="L14" s="293">
        <v>190982</v>
      </c>
      <c r="M14" s="318">
        <v>74.916936353829556</v>
      </c>
      <c r="N14" s="293">
        <v>93253</v>
      </c>
      <c r="O14" s="293">
        <v>112434</v>
      </c>
      <c r="P14" s="318">
        <v>120.56877526728363</v>
      </c>
      <c r="Q14" s="293">
        <v>132666</v>
      </c>
      <c r="R14" s="293">
        <v>136914</v>
      </c>
      <c r="S14" s="318">
        <v>103.20202614083487</v>
      </c>
      <c r="T14" s="19">
        <v>18</v>
      </c>
    </row>
    <row r="15" spans="1:20" ht="23.1" customHeight="1" x14ac:dyDescent="0.15">
      <c r="A15">
        <v>19</v>
      </c>
      <c r="B15" t="s">
        <v>36</v>
      </c>
      <c r="F15" s="22"/>
      <c r="G15" s="263" t="s">
        <v>169</v>
      </c>
      <c r="H15" s="263" t="s">
        <v>169</v>
      </c>
      <c r="I15" s="263" t="s">
        <v>169</v>
      </c>
      <c r="J15" s="263" t="s">
        <v>169</v>
      </c>
      <c r="K15" s="263" t="s">
        <v>169</v>
      </c>
      <c r="L15" s="263" t="s">
        <v>169</v>
      </c>
      <c r="M15" s="263" t="s">
        <v>169</v>
      </c>
      <c r="N15" s="263" t="s">
        <v>169</v>
      </c>
      <c r="O15" s="263" t="s">
        <v>169</v>
      </c>
      <c r="P15" s="263" t="s">
        <v>169</v>
      </c>
      <c r="Q15" s="263" t="s">
        <v>169</v>
      </c>
      <c r="R15" s="263" t="s">
        <v>169</v>
      </c>
      <c r="S15" s="263" t="s">
        <v>169</v>
      </c>
      <c r="T15" s="19">
        <v>19</v>
      </c>
    </row>
    <row r="16" spans="1:20" ht="23.1" customHeight="1" x14ac:dyDescent="0.15">
      <c r="A16">
        <v>20</v>
      </c>
      <c r="B16" t="s">
        <v>37</v>
      </c>
      <c r="F16" s="22"/>
      <c r="G16" s="263" t="s">
        <v>169</v>
      </c>
      <c r="H16" s="263" t="s">
        <v>169</v>
      </c>
      <c r="I16" s="263" t="s">
        <v>169</v>
      </c>
      <c r="J16" s="263" t="s">
        <v>169</v>
      </c>
      <c r="K16" s="263" t="s">
        <v>169</v>
      </c>
      <c r="L16" s="263" t="s">
        <v>169</v>
      </c>
      <c r="M16" s="263" t="s">
        <v>169</v>
      </c>
      <c r="N16" s="263" t="s">
        <v>169</v>
      </c>
      <c r="O16" s="263" t="s">
        <v>169</v>
      </c>
      <c r="P16" s="263" t="s">
        <v>169</v>
      </c>
      <c r="Q16" s="263" t="s">
        <v>169</v>
      </c>
      <c r="R16" s="263" t="s">
        <v>169</v>
      </c>
      <c r="S16" s="263" t="s">
        <v>169</v>
      </c>
      <c r="T16" s="19">
        <v>20</v>
      </c>
    </row>
    <row r="17" spans="1:20" ht="23.1" customHeight="1" x14ac:dyDescent="0.15">
      <c r="A17">
        <v>21</v>
      </c>
      <c r="B17" t="s">
        <v>38</v>
      </c>
      <c r="F17" s="22"/>
      <c r="G17" s="293">
        <v>11</v>
      </c>
      <c r="H17" s="293">
        <v>1541679</v>
      </c>
      <c r="I17" s="293">
        <v>1510156</v>
      </c>
      <c r="J17" s="318">
        <v>97.955281222615085</v>
      </c>
      <c r="K17" s="293">
        <v>1318580</v>
      </c>
      <c r="L17" s="293">
        <v>1291326</v>
      </c>
      <c r="M17" s="318">
        <v>97.933079524943494</v>
      </c>
      <c r="N17" s="293">
        <v>53643</v>
      </c>
      <c r="O17" s="293">
        <v>52173</v>
      </c>
      <c r="P17" s="318">
        <v>97.25966109278005</v>
      </c>
      <c r="Q17" s="261">
        <v>169456</v>
      </c>
      <c r="R17" s="261">
        <v>166657</v>
      </c>
      <c r="S17" s="318">
        <v>98.348243791898781</v>
      </c>
      <c r="T17" s="19">
        <v>21</v>
      </c>
    </row>
    <row r="18" spans="1:20" ht="23.1" customHeight="1" x14ac:dyDescent="0.15">
      <c r="A18">
        <v>22</v>
      </c>
      <c r="B18" t="s">
        <v>39</v>
      </c>
      <c r="F18" s="22"/>
      <c r="G18" s="293">
        <v>22</v>
      </c>
      <c r="H18" s="293">
        <v>4572218</v>
      </c>
      <c r="I18" s="293">
        <v>4277780</v>
      </c>
      <c r="J18" s="318">
        <v>93.560280809007793</v>
      </c>
      <c r="K18" s="293">
        <v>1575502</v>
      </c>
      <c r="L18" s="293">
        <v>1485322</v>
      </c>
      <c r="M18" s="318">
        <v>94.276110090625082</v>
      </c>
      <c r="N18" s="293">
        <v>1092222</v>
      </c>
      <c r="O18" s="293">
        <v>1036239</v>
      </c>
      <c r="P18" s="318">
        <v>94.874393667221497</v>
      </c>
      <c r="Q18" s="261">
        <v>1904494</v>
      </c>
      <c r="R18" s="261">
        <v>1756219</v>
      </c>
      <c r="S18" s="318">
        <v>92.214467464848923</v>
      </c>
      <c r="T18" s="19">
        <v>22</v>
      </c>
    </row>
    <row r="19" spans="1:20" ht="23.1" customHeight="1" x14ac:dyDescent="0.15">
      <c r="A19">
        <v>23</v>
      </c>
      <c r="B19" t="s">
        <v>40</v>
      </c>
      <c r="F19" s="22"/>
      <c r="G19" s="293">
        <v>6</v>
      </c>
      <c r="H19" s="293">
        <v>2303207</v>
      </c>
      <c r="I19" s="293">
        <v>3327936</v>
      </c>
      <c r="J19" s="318">
        <v>144.49139829811216</v>
      </c>
      <c r="K19" s="293">
        <v>1460715</v>
      </c>
      <c r="L19" s="293">
        <v>2262508</v>
      </c>
      <c r="M19" s="318">
        <v>154.89044748633373</v>
      </c>
      <c r="N19" s="293">
        <v>530152</v>
      </c>
      <c r="O19" s="293">
        <v>825200</v>
      </c>
      <c r="P19" s="318">
        <v>155.65347296624364</v>
      </c>
      <c r="Q19" s="261">
        <v>312340</v>
      </c>
      <c r="R19" s="261">
        <v>240228</v>
      </c>
      <c r="S19" s="318">
        <v>76.912339117628221</v>
      </c>
      <c r="T19" s="19">
        <v>23</v>
      </c>
    </row>
    <row r="20" spans="1:20" ht="23.1" customHeight="1" x14ac:dyDescent="0.15">
      <c r="A20">
        <v>24</v>
      </c>
      <c r="B20" t="s">
        <v>41</v>
      </c>
      <c r="F20" s="22"/>
      <c r="G20" s="293">
        <v>30</v>
      </c>
      <c r="H20" s="293">
        <v>668768</v>
      </c>
      <c r="I20" s="293">
        <v>464328</v>
      </c>
      <c r="J20" s="318">
        <v>69.430355519402838</v>
      </c>
      <c r="K20" s="293">
        <v>193546</v>
      </c>
      <c r="L20" s="293">
        <v>135282</v>
      </c>
      <c r="M20" s="318">
        <v>69.896562057598715</v>
      </c>
      <c r="N20" s="293">
        <v>277132</v>
      </c>
      <c r="O20" s="293">
        <v>171492</v>
      </c>
      <c r="P20" s="318">
        <v>61.88098090440657</v>
      </c>
      <c r="Q20" s="261">
        <v>198090</v>
      </c>
      <c r="R20" s="261">
        <v>157554</v>
      </c>
      <c r="S20" s="318">
        <v>79.536574284416176</v>
      </c>
      <c r="T20" s="19">
        <v>24</v>
      </c>
    </row>
    <row r="21" spans="1:20" ht="23.1" customHeight="1" x14ac:dyDescent="0.15">
      <c r="A21">
        <v>25</v>
      </c>
      <c r="B21" t="s">
        <v>42</v>
      </c>
      <c r="F21" s="22"/>
      <c r="G21" s="293">
        <v>13</v>
      </c>
      <c r="H21" s="293">
        <v>709884</v>
      </c>
      <c r="I21" s="293">
        <v>647700</v>
      </c>
      <c r="J21" s="318">
        <v>91.240258971888366</v>
      </c>
      <c r="K21" s="293">
        <v>81286</v>
      </c>
      <c r="L21" s="293">
        <v>88338</v>
      </c>
      <c r="M21" s="318">
        <v>108.67554068351252</v>
      </c>
      <c r="N21" s="293">
        <v>267575</v>
      </c>
      <c r="O21" s="293">
        <v>237539</v>
      </c>
      <c r="P21" s="318">
        <v>88.774736055311593</v>
      </c>
      <c r="Q21" s="261">
        <v>361023</v>
      </c>
      <c r="R21" s="261">
        <v>321823</v>
      </c>
      <c r="S21" s="318">
        <v>89.141966024325328</v>
      </c>
      <c r="T21" s="19">
        <v>25</v>
      </c>
    </row>
    <row r="22" spans="1:20" ht="23.1" customHeight="1" x14ac:dyDescent="0.15">
      <c r="A22">
        <v>26</v>
      </c>
      <c r="B22" t="s">
        <v>43</v>
      </c>
      <c r="F22" s="22"/>
      <c r="G22" s="293">
        <v>20</v>
      </c>
      <c r="H22" s="293">
        <v>1138702</v>
      </c>
      <c r="I22" s="293">
        <v>816761</v>
      </c>
      <c r="J22" s="318">
        <v>71.727370286519204</v>
      </c>
      <c r="K22" s="293">
        <v>276469</v>
      </c>
      <c r="L22" s="293">
        <v>291539</v>
      </c>
      <c r="M22" s="318">
        <v>105.4508823774094</v>
      </c>
      <c r="N22" s="293">
        <v>224841</v>
      </c>
      <c r="O22" s="293">
        <v>194429</v>
      </c>
      <c r="P22" s="318">
        <v>86.473997180229588</v>
      </c>
      <c r="Q22" s="261">
        <v>637392</v>
      </c>
      <c r="R22" s="261">
        <v>330793</v>
      </c>
      <c r="S22" s="318">
        <v>51.897890152370906</v>
      </c>
      <c r="T22" s="19">
        <v>26</v>
      </c>
    </row>
    <row r="23" spans="1:20" ht="23.1" customHeight="1" x14ac:dyDescent="0.15">
      <c r="A23">
        <v>27</v>
      </c>
      <c r="B23" t="s">
        <v>44</v>
      </c>
      <c r="F23" s="22"/>
      <c r="G23" s="293">
        <v>6</v>
      </c>
      <c r="H23" s="293">
        <v>75784</v>
      </c>
      <c r="I23" s="293">
        <v>77774</v>
      </c>
      <c r="J23" s="318">
        <v>102.62588409162885</v>
      </c>
      <c r="K23" s="293">
        <v>13929</v>
      </c>
      <c r="L23" s="293">
        <v>13953</v>
      </c>
      <c r="M23" s="318">
        <v>100.17230239069568</v>
      </c>
      <c r="N23" s="293">
        <v>50231</v>
      </c>
      <c r="O23" s="293">
        <v>34278</v>
      </c>
      <c r="P23" s="318">
        <v>68.240727837391262</v>
      </c>
      <c r="Q23" s="261">
        <v>11624</v>
      </c>
      <c r="R23" s="261">
        <v>29543</v>
      </c>
      <c r="S23" s="318">
        <v>254.15519614590502</v>
      </c>
      <c r="T23" s="19">
        <v>27</v>
      </c>
    </row>
    <row r="24" spans="1:20" ht="23.1" customHeight="1" x14ac:dyDescent="0.15">
      <c r="A24">
        <v>28</v>
      </c>
      <c r="B24" t="s">
        <v>45</v>
      </c>
      <c r="F24" s="22"/>
      <c r="G24" s="293">
        <v>9</v>
      </c>
      <c r="H24" s="293">
        <v>161914</v>
      </c>
      <c r="I24" s="293">
        <v>63056</v>
      </c>
      <c r="J24" s="318">
        <v>38.944130834887659</v>
      </c>
      <c r="K24" s="293">
        <v>22404</v>
      </c>
      <c r="L24" s="206" t="s">
        <v>341</v>
      </c>
      <c r="M24" s="206" t="s">
        <v>147</v>
      </c>
      <c r="N24" s="293">
        <v>90017</v>
      </c>
      <c r="O24" s="293">
        <v>31150</v>
      </c>
      <c r="P24" s="318">
        <v>34.604574691447169</v>
      </c>
      <c r="Q24" s="261">
        <v>49493</v>
      </c>
      <c r="R24" s="261">
        <v>31906</v>
      </c>
      <c r="S24" s="318">
        <v>64.465682015638563</v>
      </c>
      <c r="T24" s="19">
        <v>28</v>
      </c>
    </row>
    <row r="25" spans="1:20" ht="23.1" customHeight="1" x14ac:dyDescent="0.15">
      <c r="A25">
        <v>29</v>
      </c>
      <c r="B25" t="s">
        <v>46</v>
      </c>
      <c r="F25" s="22"/>
      <c r="G25" s="293">
        <v>12</v>
      </c>
      <c r="H25" s="293">
        <v>3049879</v>
      </c>
      <c r="I25" s="293">
        <v>2307025</v>
      </c>
      <c r="J25" s="318">
        <v>75.643164859982974</v>
      </c>
      <c r="K25" s="293">
        <v>180976</v>
      </c>
      <c r="L25" s="293">
        <v>14675</v>
      </c>
      <c r="M25" s="318">
        <v>8.1088100079568548</v>
      </c>
      <c r="N25" s="293">
        <v>670209</v>
      </c>
      <c r="O25" s="293">
        <v>728700</v>
      </c>
      <c r="P25" s="318">
        <v>108.72727761041705</v>
      </c>
      <c r="Q25" s="261">
        <v>2198694</v>
      </c>
      <c r="R25" s="261">
        <v>1563650</v>
      </c>
      <c r="S25" s="318">
        <v>71.117217766546872</v>
      </c>
      <c r="T25" s="19">
        <v>29</v>
      </c>
    </row>
    <row r="26" spans="1:20" ht="23.1" customHeight="1" x14ac:dyDescent="0.15">
      <c r="A26">
        <v>30</v>
      </c>
      <c r="B26" t="s">
        <v>47</v>
      </c>
      <c r="F26" s="22"/>
      <c r="G26" s="293">
        <v>3</v>
      </c>
      <c r="H26" s="293">
        <v>2804467</v>
      </c>
      <c r="I26" s="293">
        <v>1754358</v>
      </c>
      <c r="J26" s="318">
        <v>62.555843944678259</v>
      </c>
      <c r="K26" s="293">
        <v>177119</v>
      </c>
      <c r="L26" s="293">
        <v>243800</v>
      </c>
      <c r="M26" s="318">
        <v>137.64757027760996</v>
      </c>
      <c r="N26" s="293">
        <v>618043</v>
      </c>
      <c r="O26" s="293">
        <v>508704</v>
      </c>
      <c r="P26" s="318">
        <v>82.308836116580892</v>
      </c>
      <c r="Q26" s="261">
        <v>2009305</v>
      </c>
      <c r="R26" s="261">
        <v>1001854</v>
      </c>
      <c r="S26" s="318">
        <v>49.860722986306207</v>
      </c>
      <c r="T26" s="19">
        <v>30</v>
      </c>
    </row>
    <row r="27" spans="1:20" ht="23.1" customHeight="1" x14ac:dyDescent="0.15">
      <c r="A27">
        <v>31</v>
      </c>
      <c r="B27" t="s">
        <v>48</v>
      </c>
      <c r="F27" s="22"/>
      <c r="G27" s="293">
        <v>9</v>
      </c>
      <c r="H27" s="293">
        <v>2760090</v>
      </c>
      <c r="I27" s="293">
        <v>2821647</v>
      </c>
      <c r="J27" s="318">
        <v>102.23025336130343</v>
      </c>
      <c r="K27" s="293">
        <v>269462</v>
      </c>
      <c r="L27" s="293">
        <v>179980</v>
      </c>
      <c r="M27" s="318">
        <v>66.792349199516082</v>
      </c>
      <c r="N27" s="293">
        <v>838379</v>
      </c>
      <c r="O27" s="293">
        <v>860590</v>
      </c>
      <c r="P27" s="318">
        <v>102.64927914463506</v>
      </c>
      <c r="Q27" s="261">
        <v>1652249</v>
      </c>
      <c r="R27" s="261">
        <v>1781077</v>
      </c>
      <c r="S27" s="318">
        <v>107.79712985149332</v>
      </c>
      <c r="T27" s="19">
        <v>31</v>
      </c>
    </row>
    <row r="28" spans="1:20" ht="23.1" customHeight="1" thickBot="1" x14ac:dyDescent="0.2">
      <c r="A28" s="26">
        <v>32</v>
      </c>
      <c r="B28" s="26" t="s">
        <v>49</v>
      </c>
      <c r="C28" s="26"/>
      <c r="D28" s="26"/>
      <c r="E28" s="26"/>
      <c r="F28" s="27"/>
      <c r="G28" s="327">
        <v>2</v>
      </c>
      <c r="H28" s="328">
        <v>100148</v>
      </c>
      <c r="I28" s="328">
        <v>84064</v>
      </c>
      <c r="J28" s="305" t="s">
        <v>338</v>
      </c>
      <c r="K28" s="328">
        <v>15143</v>
      </c>
      <c r="L28" s="328">
        <v>10330</v>
      </c>
      <c r="M28" s="305" t="s">
        <v>338</v>
      </c>
      <c r="N28" s="328">
        <v>57255</v>
      </c>
      <c r="O28" s="328">
        <v>50850</v>
      </c>
      <c r="P28" s="305" t="s">
        <v>338</v>
      </c>
      <c r="Q28" s="329">
        <v>27750</v>
      </c>
      <c r="R28" s="329">
        <v>22884</v>
      </c>
      <c r="S28" s="326" t="s">
        <v>338</v>
      </c>
      <c r="T28" s="29">
        <v>32</v>
      </c>
    </row>
    <row r="29" spans="1:20" ht="23.1" customHeight="1" thickTop="1" x14ac:dyDescent="0.15">
      <c r="B29" s="53" t="s">
        <v>52</v>
      </c>
      <c r="C29">
        <v>30</v>
      </c>
      <c r="D29" t="s">
        <v>50</v>
      </c>
      <c r="E29">
        <v>49</v>
      </c>
      <c r="F29" s="22" t="s">
        <v>51</v>
      </c>
      <c r="G29" s="274">
        <v>71</v>
      </c>
      <c r="H29" s="293">
        <v>1002989</v>
      </c>
      <c r="I29" s="293">
        <v>876691</v>
      </c>
      <c r="J29" s="318">
        <v>87.407837972300797</v>
      </c>
      <c r="K29" s="177">
        <v>383160</v>
      </c>
      <c r="L29" s="177">
        <v>280185</v>
      </c>
      <c r="M29" s="318">
        <v>73.124804259317258</v>
      </c>
      <c r="N29" s="177">
        <v>287435</v>
      </c>
      <c r="O29" s="177">
        <v>254692</v>
      </c>
      <c r="P29" s="318">
        <v>88.608554977647131</v>
      </c>
      <c r="Q29" s="177">
        <v>332394</v>
      </c>
      <c r="R29" s="177">
        <v>341814</v>
      </c>
      <c r="S29" s="318">
        <v>102.83398617303561</v>
      </c>
      <c r="T29" s="19" t="s">
        <v>64</v>
      </c>
    </row>
    <row r="30" spans="1:20" ht="23.1" customHeight="1" x14ac:dyDescent="0.15">
      <c r="B30" s="114" t="s">
        <v>53</v>
      </c>
      <c r="C30">
        <v>50</v>
      </c>
      <c r="D30" t="s">
        <v>50</v>
      </c>
      <c r="E30">
        <v>99</v>
      </c>
      <c r="F30" s="22" t="s">
        <v>51</v>
      </c>
      <c r="G30" s="274">
        <v>60</v>
      </c>
      <c r="H30" s="293">
        <v>2733321</v>
      </c>
      <c r="I30" s="293">
        <v>2531193</v>
      </c>
      <c r="J30" s="318">
        <v>92.605039803228379</v>
      </c>
      <c r="K30" s="177">
        <v>1216447</v>
      </c>
      <c r="L30" s="177">
        <v>1232597</v>
      </c>
      <c r="M30" s="318">
        <v>101.32763696239951</v>
      </c>
      <c r="N30" s="177">
        <v>833014</v>
      </c>
      <c r="O30" s="177">
        <v>725625</v>
      </c>
      <c r="P30" s="318">
        <v>87.108379931189631</v>
      </c>
      <c r="Q30" s="177">
        <v>683860</v>
      </c>
      <c r="R30" s="177">
        <v>572971</v>
      </c>
      <c r="S30" s="318">
        <v>83.78483900213493</v>
      </c>
      <c r="T30" s="19" t="s">
        <v>65</v>
      </c>
    </row>
    <row r="31" spans="1:20" ht="23.1" customHeight="1" x14ac:dyDescent="0.15">
      <c r="A31" s="4"/>
      <c r="B31" s="114" t="s">
        <v>54</v>
      </c>
      <c r="C31" s="4">
        <v>100</v>
      </c>
      <c r="D31" s="4" t="s">
        <v>50</v>
      </c>
      <c r="E31" s="4">
        <v>299</v>
      </c>
      <c r="F31" s="22" t="s">
        <v>51</v>
      </c>
      <c r="G31" s="274">
        <v>49</v>
      </c>
      <c r="H31" s="293">
        <v>6300941</v>
      </c>
      <c r="I31" s="293">
        <v>5505153</v>
      </c>
      <c r="J31" s="318">
        <v>87.370330875975512</v>
      </c>
      <c r="K31" s="177">
        <v>3428399</v>
      </c>
      <c r="L31" s="177">
        <v>3179823</v>
      </c>
      <c r="M31" s="318">
        <v>92.749502027039441</v>
      </c>
      <c r="N31" s="177">
        <v>1383976</v>
      </c>
      <c r="O31" s="177">
        <v>1189695</v>
      </c>
      <c r="P31" s="318">
        <v>85.962112059746701</v>
      </c>
      <c r="Q31" s="177">
        <v>1488566</v>
      </c>
      <c r="R31" s="177">
        <v>1135635</v>
      </c>
      <c r="S31" s="318">
        <v>76.290537335932711</v>
      </c>
      <c r="T31" s="19" t="s">
        <v>66</v>
      </c>
    </row>
    <row r="32" spans="1:20" ht="23.1" customHeight="1" x14ac:dyDescent="0.15">
      <c r="A32" s="4"/>
      <c r="B32" s="114" t="s">
        <v>55</v>
      </c>
      <c r="C32" s="4">
        <v>300</v>
      </c>
      <c r="D32" s="4" t="s">
        <v>50</v>
      </c>
      <c r="E32" s="4">
        <v>499</v>
      </c>
      <c r="F32" s="22" t="s">
        <v>51</v>
      </c>
      <c r="G32" s="274">
        <v>5</v>
      </c>
      <c r="H32" s="293">
        <v>1763203</v>
      </c>
      <c r="I32" s="293">
        <v>1739142</v>
      </c>
      <c r="J32" s="318">
        <v>98.635381178457621</v>
      </c>
      <c r="K32" s="177">
        <v>800290</v>
      </c>
      <c r="L32" s="177">
        <v>707614</v>
      </c>
      <c r="M32" s="318">
        <v>88.419697859525925</v>
      </c>
      <c r="N32" s="177">
        <v>476719</v>
      </c>
      <c r="O32" s="177">
        <v>501174</v>
      </c>
      <c r="P32" s="318">
        <v>105.12985637241226</v>
      </c>
      <c r="Q32" s="177">
        <v>486194</v>
      </c>
      <c r="R32" s="177">
        <v>530354</v>
      </c>
      <c r="S32" s="318">
        <v>109.08279411099274</v>
      </c>
      <c r="T32" s="19" t="s">
        <v>67</v>
      </c>
    </row>
    <row r="33" spans="1:20" ht="23.1" customHeight="1" x14ac:dyDescent="0.15">
      <c r="A33" s="5"/>
      <c r="B33" s="115" t="s">
        <v>56</v>
      </c>
      <c r="C33" s="5">
        <v>500</v>
      </c>
      <c r="D33" s="5" t="s">
        <v>57</v>
      </c>
      <c r="E33" s="5"/>
      <c r="F33" s="23"/>
      <c r="G33" s="321">
        <v>10</v>
      </c>
      <c r="H33" s="294">
        <v>12001650</v>
      </c>
      <c r="I33" s="294">
        <v>11348421</v>
      </c>
      <c r="J33" s="319">
        <v>94.557173388659052</v>
      </c>
      <c r="K33" s="233">
        <v>1780763</v>
      </c>
      <c r="L33" s="233">
        <v>2482764</v>
      </c>
      <c r="M33" s="319">
        <v>139.42136039439274</v>
      </c>
      <c r="N33" s="233">
        <v>2907236</v>
      </c>
      <c r="O33" s="233">
        <v>3227353</v>
      </c>
      <c r="P33" s="319">
        <v>111.01104279115972</v>
      </c>
      <c r="Q33" s="233">
        <v>7313651</v>
      </c>
      <c r="R33" s="233">
        <v>5638304</v>
      </c>
      <c r="S33" s="320">
        <v>77.092877415124121</v>
      </c>
      <c r="T33" s="25" t="s">
        <v>68</v>
      </c>
    </row>
  </sheetData>
  <mergeCells count="2">
    <mergeCell ref="A2:F3"/>
    <mergeCell ref="G2:G3"/>
  </mergeCells>
  <phoneticPr fontId="4"/>
  <printOptions verticalCentered="1"/>
  <pageMargins left="0.59055118110236227" right="0.59055118110236227" top="0.59055118110236227" bottom="0.59055118110236227" header="0.51181102362204722" footer="0.19685039370078741"/>
  <pageSetup paperSize="9" scale="94" firstPageNumber="34" fitToWidth="2" orientation="portrait" useFirstPageNumber="1" r:id="rId1"/>
  <headerFooter alignWithMargins="0"/>
  <colBreaks count="1" manualBreakCount="1">
    <brk id="11" max="3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CCFF"/>
  </sheetPr>
  <dimension ref="A1:T34"/>
  <sheetViews>
    <sheetView zoomScale="80" zoomScaleNormal="80" zoomScaleSheetLayoutView="75" workbookViewId="0">
      <pane xSplit="7" ySplit="5" topLeftCell="H6" activePane="bottomRight" state="frozen"/>
      <selection activeCell="C23" sqref="C23"/>
      <selection pane="topRight" activeCell="C23" sqref="C23"/>
      <selection pane="bottomLeft" activeCell="C23" sqref="C23"/>
      <selection pane="bottomRight" activeCell="S12" sqref="S12"/>
    </sheetView>
  </sheetViews>
  <sheetFormatPr defaultRowHeight="13.5" x14ac:dyDescent="0.15"/>
  <cols>
    <col min="1" max="1" width="4.625" customWidth="1"/>
    <col min="2" max="2" width="10.62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5.625" customWidth="1"/>
    <col min="8" max="19" width="13.625" customWidth="1"/>
    <col min="20" max="20" width="5.625" bestFit="1" customWidth="1"/>
  </cols>
  <sheetData>
    <row r="1" spans="1:20" ht="24.95" customHeight="1" x14ac:dyDescent="0.15">
      <c r="A1" t="s">
        <v>204</v>
      </c>
      <c r="S1" s="42" t="s">
        <v>87</v>
      </c>
    </row>
    <row r="2" spans="1:20" ht="21" customHeight="1" x14ac:dyDescent="0.15">
      <c r="A2" s="404" t="s">
        <v>3</v>
      </c>
      <c r="B2" s="404"/>
      <c r="C2" s="404"/>
      <c r="D2" s="404"/>
      <c r="E2" s="404"/>
      <c r="F2" s="413"/>
      <c r="G2" s="402" t="s">
        <v>78</v>
      </c>
      <c r="H2" s="8" t="s">
        <v>134</v>
      </c>
      <c r="I2" s="3"/>
      <c r="J2" s="9"/>
      <c r="K2" s="3"/>
      <c r="L2" s="55" t="s">
        <v>215</v>
      </c>
      <c r="M2" s="3" t="s">
        <v>216</v>
      </c>
      <c r="N2" s="3"/>
      <c r="O2" s="3"/>
      <c r="P2" s="3"/>
      <c r="Q2" s="43" t="s">
        <v>135</v>
      </c>
      <c r="R2" s="45"/>
      <c r="S2" s="402" t="s">
        <v>198</v>
      </c>
      <c r="T2" s="3"/>
    </row>
    <row r="3" spans="1:20" ht="5.0999999999999996" customHeight="1" x14ac:dyDescent="0.15">
      <c r="A3" s="416"/>
      <c r="B3" s="416"/>
      <c r="C3" s="416"/>
      <c r="D3" s="416"/>
      <c r="E3" s="416"/>
      <c r="F3" s="417"/>
      <c r="G3" s="418"/>
      <c r="H3" s="54"/>
      <c r="I3" s="4"/>
      <c r="J3" s="22"/>
      <c r="K3" s="409" t="s">
        <v>196</v>
      </c>
      <c r="L3" s="3"/>
      <c r="M3" s="9"/>
      <c r="N3" s="409" t="s">
        <v>197</v>
      </c>
      <c r="O3" s="3"/>
      <c r="P3" s="9"/>
      <c r="Q3" s="9"/>
      <c r="R3" s="11"/>
      <c r="S3" s="418"/>
      <c r="T3" s="4"/>
    </row>
    <row r="4" spans="1:20" ht="27" customHeight="1" x14ac:dyDescent="0.15">
      <c r="A4" s="405"/>
      <c r="B4" s="405"/>
      <c r="C4" s="405"/>
      <c r="D4" s="405"/>
      <c r="E4" s="405"/>
      <c r="F4" s="414"/>
      <c r="G4" s="403"/>
      <c r="H4" s="10"/>
      <c r="I4" s="50" t="s">
        <v>181</v>
      </c>
      <c r="J4" s="7" t="s">
        <v>136</v>
      </c>
      <c r="K4" s="410"/>
      <c r="L4" s="50" t="s">
        <v>181</v>
      </c>
      <c r="M4" s="7" t="s">
        <v>136</v>
      </c>
      <c r="N4" s="410"/>
      <c r="O4" s="50" t="s">
        <v>181</v>
      </c>
      <c r="P4" s="7" t="s">
        <v>136</v>
      </c>
      <c r="Q4" s="115" t="s">
        <v>137</v>
      </c>
      <c r="R4" s="117" t="s">
        <v>138</v>
      </c>
      <c r="S4" s="403"/>
      <c r="T4" s="40" t="s">
        <v>22</v>
      </c>
    </row>
    <row r="5" spans="1:20" ht="26.1" customHeight="1" x14ac:dyDescent="0.15">
      <c r="A5" s="4"/>
      <c r="B5" s="4" t="s">
        <v>25</v>
      </c>
      <c r="C5" s="4"/>
      <c r="D5" s="4"/>
      <c r="E5" s="4"/>
      <c r="F5" s="22"/>
      <c r="G5" s="71">
        <v>195</v>
      </c>
      <c r="H5" s="71">
        <v>39212892</v>
      </c>
      <c r="I5" s="71">
        <v>25266289</v>
      </c>
      <c r="J5" s="71">
        <v>13946603</v>
      </c>
      <c r="K5" s="71">
        <v>3740701</v>
      </c>
      <c r="L5" s="71">
        <v>3562540</v>
      </c>
      <c r="M5" s="71">
        <v>178161</v>
      </c>
      <c r="N5" s="71">
        <v>236034</v>
      </c>
      <c r="O5" s="71">
        <v>211466</v>
      </c>
      <c r="P5" s="71">
        <v>24568</v>
      </c>
      <c r="Q5" s="71">
        <v>2481716</v>
      </c>
      <c r="R5" s="71">
        <v>2464892</v>
      </c>
      <c r="S5" s="71">
        <v>3757525</v>
      </c>
      <c r="T5" s="19" t="s">
        <v>69</v>
      </c>
    </row>
    <row r="6" spans="1:20" ht="26.1" customHeight="1" x14ac:dyDescent="0.15">
      <c r="A6" s="4">
        <v>9</v>
      </c>
      <c r="B6" s="4" t="s">
        <v>26</v>
      </c>
      <c r="C6" s="4"/>
      <c r="D6" s="4"/>
      <c r="E6" s="4"/>
      <c r="F6" s="22"/>
      <c r="G6" s="206">
        <v>10</v>
      </c>
      <c r="H6" s="261">
        <v>241566</v>
      </c>
      <c r="I6" s="217">
        <v>182828</v>
      </c>
      <c r="J6" s="217">
        <v>58738</v>
      </c>
      <c r="K6" s="261">
        <v>11455</v>
      </c>
      <c r="L6" s="217">
        <v>10938</v>
      </c>
      <c r="M6" s="177">
        <v>517</v>
      </c>
      <c r="N6" s="261">
        <v>8256</v>
      </c>
      <c r="O6" s="177">
        <v>8029</v>
      </c>
      <c r="P6" s="177">
        <v>227</v>
      </c>
      <c r="Q6" s="178" t="s">
        <v>147</v>
      </c>
      <c r="R6" s="178" t="s">
        <v>147</v>
      </c>
      <c r="S6" s="217">
        <v>11455</v>
      </c>
      <c r="T6" s="19">
        <v>9</v>
      </c>
    </row>
    <row r="7" spans="1:20" ht="26.1" customHeight="1" x14ac:dyDescent="0.15">
      <c r="A7" s="4">
        <v>10</v>
      </c>
      <c r="B7" s="4" t="s">
        <v>27</v>
      </c>
      <c r="C7" s="4"/>
      <c r="D7" s="4"/>
      <c r="E7" s="4"/>
      <c r="F7" s="22"/>
      <c r="G7" s="263" t="s">
        <v>169</v>
      </c>
      <c r="H7" s="263" t="s">
        <v>169</v>
      </c>
      <c r="I7" s="263" t="s">
        <v>169</v>
      </c>
      <c r="J7" s="263" t="s">
        <v>169</v>
      </c>
      <c r="K7" s="263" t="s">
        <v>169</v>
      </c>
      <c r="L7" s="263" t="s">
        <v>169</v>
      </c>
      <c r="M7" s="263" t="s">
        <v>169</v>
      </c>
      <c r="N7" s="263" t="s">
        <v>169</v>
      </c>
      <c r="O7" s="263" t="s">
        <v>169</v>
      </c>
      <c r="P7" s="263" t="s">
        <v>169</v>
      </c>
      <c r="Q7" s="263" t="s">
        <v>169</v>
      </c>
      <c r="R7" s="263" t="s">
        <v>169</v>
      </c>
      <c r="S7" s="263" t="s">
        <v>169</v>
      </c>
      <c r="T7" s="19">
        <v>10</v>
      </c>
    </row>
    <row r="8" spans="1:20" ht="26.1" customHeight="1" x14ac:dyDescent="0.15">
      <c r="A8" s="4">
        <v>11</v>
      </c>
      <c r="B8" s="4" t="s">
        <v>28</v>
      </c>
      <c r="C8" s="4"/>
      <c r="D8" s="4"/>
      <c r="E8" s="4"/>
      <c r="F8" s="22"/>
      <c r="G8" s="206" t="s">
        <v>169</v>
      </c>
      <c r="H8" s="206" t="s">
        <v>169</v>
      </c>
      <c r="I8" s="206" t="s">
        <v>169</v>
      </c>
      <c r="J8" s="206" t="s">
        <v>169</v>
      </c>
      <c r="K8" s="206" t="s">
        <v>169</v>
      </c>
      <c r="L8" s="206" t="s">
        <v>169</v>
      </c>
      <c r="M8" s="206" t="s">
        <v>169</v>
      </c>
      <c r="N8" s="206" t="s">
        <v>169</v>
      </c>
      <c r="O8" s="206" t="s">
        <v>169</v>
      </c>
      <c r="P8" s="206" t="s">
        <v>169</v>
      </c>
      <c r="Q8" s="206" t="s">
        <v>169</v>
      </c>
      <c r="R8" s="206" t="s">
        <v>169</v>
      </c>
      <c r="S8" s="206" t="s">
        <v>169</v>
      </c>
      <c r="T8" s="19">
        <v>11</v>
      </c>
    </row>
    <row r="9" spans="1:20" ht="26.1" customHeight="1" x14ac:dyDescent="0.15">
      <c r="A9" s="4">
        <v>12</v>
      </c>
      <c r="B9" s="4" t="s">
        <v>29</v>
      </c>
      <c r="C9" s="4"/>
      <c r="D9" s="4"/>
      <c r="E9" s="4"/>
      <c r="F9" s="22"/>
      <c r="G9" s="263">
        <v>1</v>
      </c>
      <c r="H9" s="178" t="s">
        <v>338</v>
      </c>
      <c r="I9" s="178" t="s">
        <v>338</v>
      </c>
      <c r="J9" s="178" t="s">
        <v>338</v>
      </c>
      <c r="K9" s="178" t="s">
        <v>180</v>
      </c>
      <c r="L9" s="178" t="s">
        <v>180</v>
      </c>
      <c r="M9" s="206" t="s">
        <v>169</v>
      </c>
      <c r="N9" s="206" t="s">
        <v>169</v>
      </c>
      <c r="O9" s="206" t="s">
        <v>169</v>
      </c>
      <c r="P9" s="206" t="s">
        <v>169</v>
      </c>
      <c r="Q9" s="206" t="s">
        <v>169</v>
      </c>
      <c r="R9" s="206" t="s">
        <v>169</v>
      </c>
      <c r="S9" s="206" t="s">
        <v>345</v>
      </c>
      <c r="T9" s="19">
        <v>12</v>
      </c>
    </row>
    <row r="10" spans="1:20" ht="26.1" customHeight="1" x14ac:dyDescent="0.15">
      <c r="A10" s="4">
        <v>13</v>
      </c>
      <c r="B10" s="4" t="s">
        <v>30</v>
      </c>
      <c r="C10" s="4"/>
      <c r="D10" s="4"/>
      <c r="E10" s="4"/>
      <c r="F10" s="22"/>
      <c r="G10" s="263">
        <v>1</v>
      </c>
      <c r="H10" s="178" t="s">
        <v>338</v>
      </c>
      <c r="I10" s="178" t="s">
        <v>338</v>
      </c>
      <c r="J10" s="178" t="s">
        <v>338</v>
      </c>
      <c r="K10" s="178" t="s">
        <v>180</v>
      </c>
      <c r="L10" s="178" t="s">
        <v>180</v>
      </c>
      <c r="M10" s="206" t="s">
        <v>169</v>
      </c>
      <c r="N10" s="206" t="s">
        <v>169</v>
      </c>
      <c r="O10" s="206" t="s">
        <v>169</v>
      </c>
      <c r="P10" s="206" t="s">
        <v>169</v>
      </c>
      <c r="Q10" s="206" t="s">
        <v>169</v>
      </c>
      <c r="R10" s="206" t="s">
        <v>169</v>
      </c>
      <c r="S10" s="206" t="s">
        <v>345</v>
      </c>
      <c r="T10" s="19">
        <v>13</v>
      </c>
    </row>
    <row r="11" spans="1:20" ht="26.1" customHeight="1" x14ac:dyDescent="0.15">
      <c r="A11" s="4">
        <v>14</v>
      </c>
      <c r="B11" s="4" t="s">
        <v>31</v>
      </c>
      <c r="C11" s="4"/>
      <c r="D11" s="4"/>
      <c r="E11" s="4"/>
      <c r="F11" s="22"/>
      <c r="G11" s="206">
        <v>5</v>
      </c>
      <c r="H11" s="261">
        <v>2363794</v>
      </c>
      <c r="I11" s="217">
        <v>1089468</v>
      </c>
      <c r="J11" s="217">
        <v>1274326</v>
      </c>
      <c r="K11" s="261">
        <v>152538</v>
      </c>
      <c r="L11" s="177">
        <v>145987</v>
      </c>
      <c r="M11" s="177">
        <v>6551</v>
      </c>
      <c r="N11" s="261">
        <v>7736</v>
      </c>
      <c r="O11" s="177">
        <v>6822</v>
      </c>
      <c r="P11" s="177">
        <v>914</v>
      </c>
      <c r="Q11" s="177">
        <v>199413</v>
      </c>
      <c r="R11" s="177">
        <v>170252</v>
      </c>
      <c r="S11" s="217">
        <v>181699</v>
      </c>
      <c r="T11" s="19">
        <v>14</v>
      </c>
    </row>
    <row r="12" spans="1:20" ht="26.1" customHeight="1" x14ac:dyDescent="0.15">
      <c r="A12" s="4">
        <v>15</v>
      </c>
      <c r="B12" s="4" t="s">
        <v>32</v>
      </c>
      <c r="C12" s="4"/>
      <c r="D12" s="4"/>
      <c r="E12" s="4"/>
      <c r="F12" s="22"/>
      <c r="G12" s="206">
        <v>6</v>
      </c>
      <c r="H12" s="261">
        <v>443513</v>
      </c>
      <c r="I12" s="217">
        <v>276010</v>
      </c>
      <c r="J12" s="217">
        <v>167503</v>
      </c>
      <c r="K12" s="261">
        <v>8974</v>
      </c>
      <c r="L12" s="177">
        <v>8974</v>
      </c>
      <c r="M12" s="214">
        <v>0</v>
      </c>
      <c r="N12" s="261">
        <v>4734</v>
      </c>
      <c r="O12" s="177">
        <v>4734</v>
      </c>
      <c r="P12" s="214">
        <v>0</v>
      </c>
      <c r="Q12" s="214">
        <v>0</v>
      </c>
      <c r="R12" s="214">
        <v>0</v>
      </c>
      <c r="S12" s="217">
        <v>8974</v>
      </c>
      <c r="T12" s="19">
        <v>15</v>
      </c>
    </row>
    <row r="13" spans="1:20" ht="26.1" customHeight="1" x14ac:dyDescent="0.15">
      <c r="A13" s="4">
        <v>16</v>
      </c>
      <c r="B13" s="4" t="s">
        <v>33</v>
      </c>
      <c r="C13" s="4"/>
      <c r="D13" s="4"/>
      <c r="E13" s="4"/>
      <c r="F13" s="22"/>
      <c r="G13" s="206">
        <v>23</v>
      </c>
      <c r="H13" s="261">
        <v>4837484</v>
      </c>
      <c r="I13" s="217">
        <v>3469586</v>
      </c>
      <c r="J13" s="217">
        <v>1367898</v>
      </c>
      <c r="K13" s="261">
        <v>443232</v>
      </c>
      <c r="L13" s="177">
        <v>440330</v>
      </c>
      <c r="M13" s="177">
        <v>2902</v>
      </c>
      <c r="N13" s="261">
        <v>61006</v>
      </c>
      <c r="O13" s="177">
        <v>61006</v>
      </c>
      <c r="P13" s="214">
        <v>0</v>
      </c>
      <c r="Q13" s="177">
        <v>320713</v>
      </c>
      <c r="R13" s="177">
        <v>223824</v>
      </c>
      <c r="S13" s="217">
        <v>540121</v>
      </c>
      <c r="T13" s="19">
        <v>16</v>
      </c>
    </row>
    <row r="14" spans="1:20" ht="26.1" customHeight="1" x14ac:dyDescent="0.15">
      <c r="A14" s="4">
        <v>17</v>
      </c>
      <c r="B14" s="4" t="s">
        <v>34</v>
      </c>
      <c r="C14" s="4"/>
      <c r="D14" s="4"/>
      <c r="E14" s="4"/>
      <c r="F14" s="22"/>
      <c r="G14" s="263" t="s">
        <v>169</v>
      </c>
      <c r="H14" s="263" t="s">
        <v>169</v>
      </c>
      <c r="I14" s="263" t="s">
        <v>169</v>
      </c>
      <c r="J14" s="263" t="s">
        <v>169</v>
      </c>
      <c r="K14" s="263" t="s">
        <v>169</v>
      </c>
      <c r="L14" s="263" t="s">
        <v>169</v>
      </c>
      <c r="M14" s="263" t="s">
        <v>169</v>
      </c>
      <c r="N14" s="263" t="s">
        <v>169</v>
      </c>
      <c r="O14" s="263" t="s">
        <v>169</v>
      </c>
      <c r="P14" s="263" t="s">
        <v>169</v>
      </c>
      <c r="Q14" s="263" t="s">
        <v>169</v>
      </c>
      <c r="R14" s="263" t="s">
        <v>169</v>
      </c>
      <c r="S14" s="263" t="s">
        <v>169</v>
      </c>
      <c r="T14" s="19">
        <v>17</v>
      </c>
    </row>
    <row r="15" spans="1:20" ht="26.1" customHeight="1" x14ac:dyDescent="0.15">
      <c r="A15" s="4">
        <v>18</v>
      </c>
      <c r="B15" s="4" t="s">
        <v>35</v>
      </c>
      <c r="C15" s="4"/>
      <c r="D15" s="4"/>
      <c r="E15" s="4"/>
      <c r="F15" s="22"/>
      <c r="G15" s="206">
        <v>6</v>
      </c>
      <c r="H15" s="261">
        <v>813459</v>
      </c>
      <c r="I15" s="177">
        <v>747285</v>
      </c>
      <c r="J15" s="177">
        <v>66174</v>
      </c>
      <c r="K15" s="261">
        <v>118002</v>
      </c>
      <c r="L15" s="204">
        <v>117968</v>
      </c>
      <c r="M15" s="204">
        <v>34</v>
      </c>
      <c r="N15" s="261">
        <v>799</v>
      </c>
      <c r="O15" s="293">
        <v>774</v>
      </c>
      <c r="P15" s="293">
        <v>25</v>
      </c>
      <c r="Q15" s="293">
        <v>131050</v>
      </c>
      <c r="R15" s="293">
        <v>101801</v>
      </c>
      <c r="S15" s="293">
        <v>147251</v>
      </c>
      <c r="T15" s="19">
        <v>18</v>
      </c>
    </row>
    <row r="16" spans="1:20" ht="26.1" customHeight="1" x14ac:dyDescent="0.15">
      <c r="A16" s="4">
        <v>19</v>
      </c>
      <c r="B16" s="4" t="s">
        <v>36</v>
      </c>
      <c r="C16" s="4"/>
      <c r="D16" s="4"/>
      <c r="E16" s="4"/>
      <c r="F16" s="22"/>
      <c r="G16" s="263" t="s">
        <v>169</v>
      </c>
      <c r="H16" s="263" t="s">
        <v>169</v>
      </c>
      <c r="I16" s="263" t="s">
        <v>169</v>
      </c>
      <c r="J16" s="263" t="s">
        <v>169</v>
      </c>
      <c r="K16" s="263" t="s">
        <v>169</v>
      </c>
      <c r="L16" s="263" t="s">
        <v>169</v>
      </c>
      <c r="M16" s="263" t="s">
        <v>169</v>
      </c>
      <c r="N16" s="263" t="s">
        <v>169</v>
      </c>
      <c r="O16" s="263" t="s">
        <v>169</v>
      </c>
      <c r="P16" s="263" t="s">
        <v>169</v>
      </c>
      <c r="Q16" s="263" t="s">
        <v>169</v>
      </c>
      <c r="R16" s="263" t="s">
        <v>169</v>
      </c>
      <c r="S16" s="263" t="s">
        <v>169</v>
      </c>
      <c r="T16" s="19">
        <v>19</v>
      </c>
    </row>
    <row r="17" spans="1:20" ht="26.1" customHeight="1" x14ac:dyDescent="0.15">
      <c r="A17" s="4">
        <v>20</v>
      </c>
      <c r="B17" s="4" t="s">
        <v>37</v>
      </c>
      <c r="C17" s="4"/>
      <c r="D17" s="4"/>
      <c r="E17" s="4"/>
      <c r="F17" s="22"/>
      <c r="G17" s="263" t="s">
        <v>169</v>
      </c>
      <c r="H17" s="263" t="s">
        <v>169</v>
      </c>
      <c r="I17" s="263" t="s">
        <v>169</v>
      </c>
      <c r="J17" s="263" t="s">
        <v>169</v>
      </c>
      <c r="K17" s="263" t="s">
        <v>169</v>
      </c>
      <c r="L17" s="263" t="s">
        <v>169</v>
      </c>
      <c r="M17" s="263" t="s">
        <v>169</v>
      </c>
      <c r="N17" s="263" t="s">
        <v>169</v>
      </c>
      <c r="O17" s="263" t="s">
        <v>169</v>
      </c>
      <c r="P17" s="263" t="s">
        <v>169</v>
      </c>
      <c r="Q17" s="263" t="s">
        <v>169</v>
      </c>
      <c r="R17" s="263" t="s">
        <v>169</v>
      </c>
      <c r="S17" s="263" t="s">
        <v>169</v>
      </c>
      <c r="T17" s="19">
        <v>20</v>
      </c>
    </row>
    <row r="18" spans="1:20" ht="26.1" customHeight="1" x14ac:dyDescent="0.15">
      <c r="A18" s="4">
        <v>21</v>
      </c>
      <c r="B18" s="4" t="s">
        <v>38</v>
      </c>
      <c r="C18" s="4"/>
      <c r="D18" s="4"/>
      <c r="E18" s="4"/>
      <c r="F18" s="22"/>
      <c r="G18" s="206">
        <v>11</v>
      </c>
      <c r="H18" s="261">
        <v>2032222</v>
      </c>
      <c r="I18" s="274">
        <v>1871893</v>
      </c>
      <c r="J18" s="274">
        <v>160329</v>
      </c>
      <c r="K18" s="261">
        <v>21464</v>
      </c>
      <c r="L18" s="293">
        <v>21464</v>
      </c>
      <c r="M18" s="263" t="s">
        <v>169</v>
      </c>
      <c r="N18" s="261">
        <v>277</v>
      </c>
      <c r="O18" s="293">
        <v>277</v>
      </c>
      <c r="P18" s="263" t="s">
        <v>169</v>
      </c>
      <c r="Q18" s="293">
        <v>8202</v>
      </c>
      <c r="R18" s="293">
        <v>12785</v>
      </c>
      <c r="S18" s="293">
        <v>16881</v>
      </c>
      <c r="T18" s="19">
        <v>21</v>
      </c>
    </row>
    <row r="19" spans="1:20" ht="26.1" customHeight="1" x14ac:dyDescent="0.15">
      <c r="A19" s="4">
        <v>22</v>
      </c>
      <c r="B19" s="4" t="s">
        <v>39</v>
      </c>
      <c r="C19" s="4"/>
      <c r="D19" s="4"/>
      <c r="E19" s="4"/>
      <c r="F19" s="22"/>
      <c r="G19" s="206">
        <v>22</v>
      </c>
      <c r="H19" s="261">
        <v>8457787</v>
      </c>
      <c r="I19" s="274">
        <v>5491145</v>
      </c>
      <c r="J19" s="274">
        <v>2966642</v>
      </c>
      <c r="K19" s="261">
        <v>660945</v>
      </c>
      <c r="L19" s="293">
        <v>640633</v>
      </c>
      <c r="M19" s="293">
        <v>20312</v>
      </c>
      <c r="N19" s="261">
        <v>31881</v>
      </c>
      <c r="O19" s="293">
        <v>30916</v>
      </c>
      <c r="P19" s="293">
        <v>965</v>
      </c>
      <c r="Q19" s="293">
        <v>438004</v>
      </c>
      <c r="R19" s="293">
        <v>498249</v>
      </c>
      <c r="S19" s="274">
        <v>600700</v>
      </c>
      <c r="T19" s="19">
        <v>22</v>
      </c>
    </row>
    <row r="20" spans="1:20" ht="26.1" customHeight="1" x14ac:dyDescent="0.15">
      <c r="A20" s="4">
        <v>23</v>
      </c>
      <c r="B20" s="4" t="s">
        <v>40</v>
      </c>
      <c r="C20" s="4"/>
      <c r="D20" s="4"/>
      <c r="E20" s="4"/>
      <c r="F20" s="22"/>
      <c r="G20" s="206">
        <v>6</v>
      </c>
      <c r="H20" s="261">
        <v>3852375</v>
      </c>
      <c r="I20" s="274">
        <v>2335216</v>
      </c>
      <c r="J20" s="274">
        <v>1517159</v>
      </c>
      <c r="K20" s="261">
        <v>381200</v>
      </c>
      <c r="L20" s="204">
        <v>381200</v>
      </c>
      <c r="M20" s="263" t="s">
        <v>169</v>
      </c>
      <c r="N20" s="261">
        <v>7159</v>
      </c>
      <c r="O20" s="293">
        <v>7159</v>
      </c>
      <c r="P20" s="263" t="s">
        <v>169</v>
      </c>
      <c r="Q20" s="263" t="s">
        <v>169</v>
      </c>
      <c r="R20" s="263" t="s">
        <v>169</v>
      </c>
      <c r="S20" s="274">
        <v>381200</v>
      </c>
      <c r="T20" s="19">
        <v>23</v>
      </c>
    </row>
    <row r="21" spans="1:20" ht="26.1" customHeight="1" x14ac:dyDescent="0.15">
      <c r="A21" s="4">
        <v>24</v>
      </c>
      <c r="B21" s="4" t="s">
        <v>41</v>
      </c>
      <c r="C21" s="4"/>
      <c r="D21" s="4"/>
      <c r="E21" s="4"/>
      <c r="F21" s="22"/>
      <c r="G21" s="206">
        <v>30</v>
      </c>
      <c r="H21" s="261">
        <v>2910708</v>
      </c>
      <c r="I21" s="274">
        <v>1128131</v>
      </c>
      <c r="J21" s="274">
        <v>1782577</v>
      </c>
      <c r="K21" s="261">
        <v>111439</v>
      </c>
      <c r="L21" s="293">
        <v>111439</v>
      </c>
      <c r="M21" s="263" t="s">
        <v>169</v>
      </c>
      <c r="N21" s="261">
        <v>25880</v>
      </c>
      <c r="O21" s="204">
        <v>20782</v>
      </c>
      <c r="P21" s="204">
        <v>5098</v>
      </c>
      <c r="Q21" s="204">
        <v>22762</v>
      </c>
      <c r="R21" s="204">
        <v>15633</v>
      </c>
      <c r="S21" s="204">
        <v>118568</v>
      </c>
      <c r="T21" s="19">
        <v>24</v>
      </c>
    </row>
    <row r="22" spans="1:20" ht="26.1" customHeight="1" x14ac:dyDescent="0.15">
      <c r="A22" s="4">
        <v>25</v>
      </c>
      <c r="B22" s="4" t="s">
        <v>42</v>
      </c>
      <c r="C22" s="4"/>
      <c r="D22" s="4"/>
      <c r="E22" s="4"/>
      <c r="F22" s="22"/>
      <c r="G22" s="206">
        <v>13</v>
      </c>
      <c r="H22" s="261">
        <v>1726407</v>
      </c>
      <c r="I22" s="274">
        <v>761834</v>
      </c>
      <c r="J22" s="274">
        <v>964573</v>
      </c>
      <c r="K22" s="261">
        <v>218452</v>
      </c>
      <c r="L22" s="293">
        <v>215207</v>
      </c>
      <c r="M22" s="293">
        <v>3245</v>
      </c>
      <c r="N22" s="261">
        <v>27541</v>
      </c>
      <c r="O22" s="293">
        <v>27132</v>
      </c>
      <c r="P22" s="293">
        <v>409</v>
      </c>
      <c r="Q22" s="293">
        <v>131148</v>
      </c>
      <c r="R22" s="293">
        <v>173376</v>
      </c>
      <c r="S22" s="274">
        <v>176224</v>
      </c>
      <c r="T22" s="19">
        <v>25</v>
      </c>
    </row>
    <row r="23" spans="1:20" ht="26.1" customHeight="1" x14ac:dyDescent="0.15">
      <c r="A23" s="4">
        <v>26</v>
      </c>
      <c r="B23" s="4" t="s">
        <v>43</v>
      </c>
      <c r="C23" s="4"/>
      <c r="D23" s="4"/>
      <c r="E23" s="4"/>
      <c r="F23" s="22"/>
      <c r="G23" s="206">
        <v>20</v>
      </c>
      <c r="H23" s="261">
        <v>2261361</v>
      </c>
      <c r="I23" s="274">
        <v>1430602</v>
      </c>
      <c r="J23" s="274">
        <v>830759</v>
      </c>
      <c r="K23" s="261">
        <v>134823</v>
      </c>
      <c r="L23" s="204">
        <v>134823</v>
      </c>
      <c r="M23" s="263" t="s">
        <v>169</v>
      </c>
      <c r="N23" s="261">
        <v>8538</v>
      </c>
      <c r="O23" s="293">
        <v>8438</v>
      </c>
      <c r="P23" s="293">
        <v>100</v>
      </c>
      <c r="Q23" s="293">
        <v>121904</v>
      </c>
      <c r="R23" s="293">
        <v>109154</v>
      </c>
      <c r="S23" s="293">
        <v>147573</v>
      </c>
      <c r="T23" s="19">
        <v>26</v>
      </c>
    </row>
    <row r="24" spans="1:20" ht="26.1" customHeight="1" x14ac:dyDescent="0.15">
      <c r="A24" s="4">
        <v>27</v>
      </c>
      <c r="B24" s="4" t="s">
        <v>44</v>
      </c>
      <c r="C24" s="4"/>
      <c r="D24" s="4"/>
      <c r="E24" s="4"/>
      <c r="F24" s="22"/>
      <c r="G24" s="206">
        <v>6</v>
      </c>
      <c r="H24" s="261">
        <v>200848</v>
      </c>
      <c r="I24" s="332">
        <v>137174</v>
      </c>
      <c r="J24" s="332">
        <v>63674</v>
      </c>
      <c r="K24" s="261">
        <v>30261</v>
      </c>
      <c r="L24" s="293">
        <v>30261</v>
      </c>
      <c r="M24" s="263" t="s">
        <v>169</v>
      </c>
      <c r="N24" s="261">
        <v>4638</v>
      </c>
      <c r="O24" s="204">
        <v>4638</v>
      </c>
      <c r="P24" s="216" t="s">
        <v>337</v>
      </c>
      <c r="Q24" s="216" t="s">
        <v>337</v>
      </c>
      <c r="R24" s="216" t="s">
        <v>337</v>
      </c>
      <c r="S24" s="332">
        <v>30261</v>
      </c>
      <c r="T24" s="19">
        <v>27</v>
      </c>
    </row>
    <row r="25" spans="1:20" ht="26.1" customHeight="1" x14ac:dyDescent="0.15">
      <c r="A25" s="4">
        <v>28</v>
      </c>
      <c r="B25" s="4" t="s">
        <v>45</v>
      </c>
      <c r="C25" s="4"/>
      <c r="D25" s="4"/>
      <c r="E25" s="4"/>
      <c r="F25" s="22"/>
      <c r="G25" s="206">
        <v>9</v>
      </c>
      <c r="H25" s="261">
        <v>992557</v>
      </c>
      <c r="I25" s="274">
        <v>736343</v>
      </c>
      <c r="J25" s="274">
        <v>256214</v>
      </c>
      <c r="K25" s="261">
        <v>120978</v>
      </c>
      <c r="L25" s="293">
        <v>120978</v>
      </c>
      <c r="M25" s="263" t="s">
        <v>169</v>
      </c>
      <c r="N25" s="261">
        <v>928</v>
      </c>
      <c r="O25" s="293">
        <v>928</v>
      </c>
      <c r="P25" s="216" t="s">
        <v>337</v>
      </c>
      <c r="Q25" s="293">
        <v>27981</v>
      </c>
      <c r="R25" s="293">
        <v>29620</v>
      </c>
      <c r="S25" s="274">
        <v>119339</v>
      </c>
      <c r="T25" s="19">
        <v>28</v>
      </c>
    </row>
    <row r="26" spans="1:20" ht="26.1" customHeight="1" x14ac:dyDescent="0.15">
      <c r="A26" s="4">
        <v>29</v>
      </c>
      <c r="B26" s="4" t="s">
        <v>46</v>
      </c>
      <c r="C26" s="4"/>
      <c r="D26" s="4"/>
      <c r="E26" s="4"/>
      <c r="F26" s="22"/>
      <c r="G26" s="206">
        <v>12</v>
      </c>
      <c r="H26" s="261">
        <v>2525965</v>
      </c>
      <c r="I26" s="332">
        <v>2177617</v>
      </c>
      <c r="J26" s="332">
        <v>348348</v>
      </c>
      <c r="K26" s="261">
        <v>568949</v>
      </c>
      <c r="L26" s="293">
        <v>568949</v>
      </c>
      <c r="M26" s="263" t="s">
        <v>169</v>
      </c>
      <c r="N26" s="261">
        <v>10520</v>
      </c>
      <c r="O26" s="293">
        <v>7505</v>
      </c>
      <c r="P26" s="293">
        <v>3015</v>
      </c>
      <c r="Q26" s="293">
        <v>510191</v>
      </c>
      <c r="R26" s="293">
        <v>525207</v>
      </c>
      <c r="S26" s="274">
        <v>553933</v>
      </c>
      <c r="T26" s="19">
        <v>29</v>
      </c>
    </row>
    <row r="27" spans="1:20" ht="26.1" customHeight="1" x14ac:dyDescent="0.15">
      <c r="A27" s="4">
        <v>30</v>
      </c>
      <c r="B27" s="4" t="s">
        <v>47</v>
      </c>
      <c r="C27" s="4"/>
      <c r="D27" s="4"/>
      <c r="E27" s="4"/>
      <c r="F27" s="22"/>
      <c r="G27" s="206">
        <v>3</v>
      </c>
      <c r="H27" s="261">
        <v>1192675</v>
      </c>
      <c r="I27" s="274">
        <v>1192675</v>
      </c>
      <c r="J27" s="216" t="s">
        <v>337</v>
      </c>
      <c r="K27" s="261">
        <v>341964</v>
      </c>
      <c r="L27" s="293">
        <v>341964</v>
      </c>
      <c r="M27" s="263" t="s">
        <v>169</v>
      </c>
      <c r="N27" s="261">
        <v>2024</v>
      </c>
      <c r="O27" s="204">
        <v>2024</v>
      </c>
      <c r="P27" s="216" t="s">
        <v>337</v>
      </c>
      <c r="Q27" s="204">
        <v>336421</v>
      </c>
      <c r="R27" s="204">
        <v>345102</v>
      </c>
      <c r="S27" s="332">
        <v>333283</v>
      </c>
      <c r="T27" s="19">
        <v>30</v>
      </c>
    </row>
    <row r="28" spans="1:20" ht="26.1" customHeight="1" x14ac:dyDescent="0.15">
      <c r="A28" s="4">
        <v>31</v>
      </c>
      <c r="B28" s="4" t="s">
        <v>48</v>
      </c>
      <c r="C28" s="4"/>
      <c r="D28" s="4"/>
      <c r="E28" s="4"/>
      <c r="F28" s="22"/>
      <c r="G28" s="206">
        <v>9</v>
      </c>
      <c r="H28" s="261">
        <v>4079185</v>
      </c>
      <c r="I28" s="274">
        <v>2089106</v>
      </c>
      <c r="J28" s="274">
        <v>1990079</v>
      </c>
      <c r="K28" s="261">
        <v>415397</v>
      </c>
      <c r="L28" s="274">
        <v>270797</v>
      </c>
      <c r="M28" s="293">
        <v>144600</v>
      </c>
      <c r="N28" s="261">
        <v>34117</v>
      </c>
      <c r="O28" s="293">
        <v>20302</v>
      </c>
      <c r="P28" s="293">
        <v>13815</v>
      </c>
      <c r="Q28" s="293">
        <v>233927</v>
      </c>
      <c r="R28" s="293">
        <v>259889</v>
      </c>
      <c r="S28" s="293">
        <v>389435</v>
      </c>
      <c r="T28" s="19">
        <v>31</v>
      </c>
    </row>
    <row r="29" spans="1:20" ht="26.1" customHeight="1" thickBot="1" x14ac:dyDescent="0.2">
      <c r="A29" s="26">
        <v>32</v>
      </c>
      <c r="B29" s="26" t="s">
        <v>49</v>
      </c>
      <c r="C29" s="26"/>
      <c r="D29" s="26"/>
      <c r="E29" s="26"/>
      <c r="F29" s="27"/>
      <c r="G29" s="264">
        <v>2</v>
      </c>
      <c r="H29" s="329">
        <v>280986</v>
      </c>
      <c r="I29" s="330">
        <v>149376</v>
      </c>
      <c r="J29" s="330">
        <v>131610</v>
      </c>
      <c r="K29" s="329">
        <v>628</v>
      </c>
      <c r="L29" s="331">
        <v>628</v>
      </c>
      <c r="M29" s="333" t="s">
        <v>169</v>
      </c>
      <c r="N29" s="333" t="s">
        <v>169</v>
      </c>
      <c r="O29" s="333" t="s">
        <v>169</v>
      </c>
      <c r="P29" s="333" t="s">
        <v>169</v>
      </c>
      <c r="Q29" s="333" t="s">
        <v>169</v>
      </c>
      <c r="R29" s="333" t="s">
        <v>169</v>
      </c>
      <c r="S29" s="334">
        <v>628</v>
      </c>
      <c r="T29" s="29">
        <v>32</v>
      </c>
    </row>
    <row r="30" spans="1:20" ht="26.1" customHeight="1" thickTop="1" x14ac:dyDescent="0.15">
      <c r="A30" s="4"/>
      <c r="B30" s="53" t="s">
        <v>52</v>
      </c>
      <c r="C30" s="4">
        <v>30</v>
      </c>
      <c r="D30" s="4" t="s">
        <v>50</v>
      </c>
      <c r="E30" s="4">
        <v>49</v>
      </c>
      <c r="F30" s="22" t="s">
        <v>51</v>
      </c>
      <c r="G30" s="265">
        <v>71</v>
      </c>
      <c r="H30" s="261">
        <v>2479463</v>
      </c>
      <c r="I30" s="274">
        <v>1355722</v>
      </c>
      <c r="J30" s="274">
        <v>1123741</v>
      </c>
      <c r="K30" s="261">
        <v>148712</v>
      </c>
      <c r="L30" s="274">
        <v>148195</v>
      </c>
      <c r="M30" s="293">
        <v>517</v>
      </c>
      <c r="N30" s="261">
        <v>13281</v>
      </c>
      <c r="O30" s="293">
        <v>12089</v>
      </c>
      <c r="P30" s="293">
        <v>1192</v>
      </c>
      <c r="Q30" s="274">
        <v>52700</v>
      </c>
      <c r="R30" s="274">
        <v>33568</v>
      </c>
      <c r="S30" s="274">
        <v>167844</v>
      </c>
      <c r="T30" s="19" t="s">
        <v>64</v>
      </c>
    </row>
    <row r="31" spans="1:20" ht="26.1" customHeight="1" x14ac:dyDescent="0.15">
      <c r="A31" s="4"/>
      <c r="B31" s="114" t="s">
        <v>53</v>
      </c>
      <c r="C31" s="4">
        <v>50</v>
      </c>
      <c r="D31" s="4" t="s">
        <v>50</v>
      </c>
      <c r="E31" s="4">
        <v>99</v>
      </c>
      <c r="F31" s="22" t="s">
        <v>51</v>
      </c>
      <c r="G31" s="265">
        <v>60</v>
      </c>
      <c r="H31" s="261">
        <v>4578932</v>
      </c>
      <c r="I31" s="274">
        <v>2737909</v>
      </c>
      <c r="J31" s="274">
        <v>1841023</v>
      </c>
      <c r="K31" s="261">
        <v>282427</v>
      </c>
      <c r="L31" s="274">
        <v>279148</v>
      </c>
      <c r="M31" s="293">
        <v>3279</v>
      </c>
      <c r="N31" s="261">
        <v>31938</v>
      </c>
      <c r="O31" s="293">
        <v>17689</v>
      </c>
      <c r="P31" s="293">
        <v>14249</v>
      </c>
      <c r="Q31" s="274">
        <v>102256</v>
      </c>
      <c r="R31" s="274">
        <v>56486</v>
      </c>
      <c r="S31" s="274">
        <v>328197</v>
      </c>
      <c r="T31" s="19" t="s">
        <v>65</v>
      </c>
    </row>
    <row r="32" spans="1:20" ht="26.1" customHeight="1" x14ac:dyDescent="0.15">
      <c r="A32" s="4"/>
      <c r="B32" s="114" t="s">
        <v>54</v>
      </c>
      <c r="C32" s="4">
        <v>100</v>
      </c>
      <c r="D32" s="4" t="s">
        <v>50</v>
      </c>
      <c r="E32" s="4">
        <v>299</v>
      </c>
      <c r="F32" s="22" t="s">
        <v>51</v>
      </c>
      <c r="G32" s="265">
        <v>49</v>
      </c>
      <c r="H32" s="261">
        <v>14469032</v>
      </c>
      <c r="I32" s="332">
        <v>9016242</v>
      </c>
      <c r="J32" s="332">
        <v>5452790</v>
      </c>
      <c r="K32" s="261">
        <v>914961</v>
      </c>
      <c r="L32" s="332">
        <v>905508</v>
      </c>
      <c r="M32" s="204">
        <v>9453</v>
      </c>
      <c r="N32" s="261">
        <v>74494</v>
      </c>
      <c r="O32" s="293">
        <v>68382</v>
      </c>
      <c r="P32" s="293">
        <v>6112</v>
      </c>
      <c r="Q32" s="293">
        <v>610151</v>
      </c>
      <c r="R32" s="293">
        <v>624649</v>
      </c>
      <c r="S32" s="293">
        <v>900463</v>
      </c>
      <c r="T32" s="19" t="s">
        <v>66</v>
      </c>
    </row>
    <row r="33" spans="1:20" ht="26.1" customHeight="1" x14ac:dyDescent="0.15">
      <c r="A33" s="4"/>
      <c r="B33" s="114" t="s">
        <v>55</v>
      </c>
      <c r="C33" s="4">
        <v>300</v>
      </c>
      <c r="D33" s="4" t="s">
        <v>50</v>
      </c>
      <c r="E33" s="4">
        <v>499</v>
      </c>
      <c r="F33" s="22" t="s">
        <v>51</v>
      </c>
      <c r="G33" s="265">
        <v>5</v>
      </c>
      <c r="H33" s="261">
        <v>2482306</v>
      </c>
      <c r="I33" s="274">
        <v>2266822</v>
      </c>
      <c r="J33" s="274">
        <v>215484</v>
      </c>
      <c r="K33" s="261">
        <v>374348</v>
      </c>
      <c r="L33" s="274">
        <v>374348</v>
      </c>
      <c r="M33" s="216" t="s">
        <v>337</v>
      </c>
      <c r="N33" s="261">
        <v>59970</v>
      </c>
      <c r="O33" s="293">
        <v>59970</v>
      </c>
      <c r="P33" s="216" t="s">
        <v>337</v>
      </c>
      <c r="Q33" s="274">
        <v>286423</v>
      </c>
      <c r="R33" s="274">
        <v>244686</v>
      </c>
      <c r="S33" s="274">
        <v>416085</v>
      </c>
      <c r="T33" s="19" t="s">
        <v>67</v>
      </c>
    </row>
    <row r="34" spans="1:20" ht="26.1" customHeight="1" x14ac:dyDescent="0.15">
      <c r="A34" s="5"/>
      <c r="B34" s="115" t="s">
        <v>56</v>
      </c>
      <c r="C34" s="5">
        <v>500</v>
      </c>
      <c r="D34" s="5" t="s">
        <v>57</v>
      </c>
      <c r="E34" s="5"/>
      <c r="F34" s="23"/>
      <c r="G34" s="266">
        <v>10</v>
      </c>
      <c r="H34" s="323">
        <v>15203159</v>
      </c>
      <c r="I34" s="322">
        <v>9889594</v>
      </c>
      <c r="J34" s="322">
        <v>5313565</v>
      </c>
      <c r="K34" s="323">
        <v>2020253</v>
      </c>
      <c r="L34" s="294">
        <v>1855341</v>
      </c>
      <c r="M34" s="294">
        <v>164912</v>
      </c>
      <c r="N34" s="323">
        <v>56351</v>
      </c>
      <c r="O34" s="294">
        <v>53336</v>
      </c>
      <c r="P34" s="294">
        <v>3015</v>
      </c>
      <c r="Q34" s="294">
        <v>1430186</v>
      </c>
      <c r="R34" s="294">
        <v>1505503</v>
      </c>
      <c r="S34" s="294">
        <v>1944936</v>
      </c>
      <c r="T34" s="25" t="s">
        <v>68</v>
      </c>
    </row>
  </sheetData>
  <mergeCells count="5">
    <mergeCell ref="A2:F4"/>
    <mergeCell ref="G2:G4"/>
    <mergeCell ref="S2:S4"/>
    <mergeCell ref="K3:K4"/>
    <mergeCell ref="N3:N4"/>
  </mergeCells>
  <phoneticPr fontId="4"/>
  <printOptions verticalCentered="1"/>
  <pageMargins left="0.59055118110236227" right="0.59055118110236227" top="0.59055118110236227" bottom="0.59055118110236227" header="0.51181102362204722" footer="0.19685039370078741"/>
  <pageSetup paperSize="9" scale="84" firstPageNumber="36" fitToWidth="2" orientation="portrait" useFirstPageNumber="1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7</vt:i4>
      </vt:variant>
    </vt:vector>
  </HeadingPairs>
  <TitlesOfParts>
    <vt:vector size="25" baseType="lpstr">
      <vt:lpstr>統計表 </vt:lpstr>
      <vt:lpstr>第1表</vt:lpstr>
      <vt:lpstr>第2表</vt:lpstr>
      <vt:lpstr>第３表</vt:lpstr>
      <vt:lpstr>第4表</vt:lpstr>
      <vt:lpstr>第5表</vt:lpstr>
      <vt:lpstr>第6表</vt:lpstr>
      <vt:lpstr>第7表</vt:lpstr>
      <vt:lpstr>第8表</vt:lpstr>
      <vt:lpstr>第9表</vt:lpstr>
      <vt:lpstr>第1表 (2)</vt:lpstr>
      <vt:lpstr>参考表 </vt:lpstr>
      <vt:lpstr>参考第１表</vt:lpstr>
      <vt:lpstr>参考第2表</vt:lpstr>
      <vt:lpstr>第2表 (2)</vt:lpstr>
      <vt:lpstr>第3表 (2)</vt:lpstr>
      <vt:lpstr>第4表 (2)</vt:lpstr>
      <vt:lpstr>秘匿</vt:lpstr>
      <vt:lpstr>参考第１表!Print_Area</vt:lpstr>
      <vt:lpstr>'参考表 '!Print_Area</vt:lpstr>
      <vt:lpstr>第2表!Print_Area</vt:lpstr>
      <vt:lpstr>第5表!Print_Area</vt:lpstr>
      <vt:lpstr>第6表!Print_Area</vt:lpstr>
      <vt:lpstr>'統計表 '!Print_Area</vt:lpstr>
      <vt:lpstr>秘匿!Print_Area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統計担当</dc:creator>
  <cp:lastModifiedBy>Amagasaki</cp:lastModifiedBy>
  <cp:lastPrinted>2024-03-25T04:49:34Z</cp:lastPrinted>
  <dcterms:created xsi:type="dcterms:W3CDTF">2014-03-05T04:24:36Z</dcterms:created>
  <dcterms:modified xsi:type="dcterms:W3CDTF">2024-03-29T08:48:15Z</dcterms:modified>
</cp:coreProperties>
</file>