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4.xml" ContentType="application/vnd.openxmlformats-officedocument.drawing+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355" tabRatio="889" activeTab="0"/>
  </bookViews>
  <sheets>
    <sheet name="人口の変遷" sheetId="1" r:id="rId1"/>
    <sheet name="年齢別人口" sheetId="2" r:id="rId2"/>
    <sheet name="人口動態" sheetId="3" r:id="rId3"/>
    <sheet name="地区別人口動態" sheetId="4" r:id="rId4"/>
    <sheet name="町字別全市・中央" sheetId="5" r:id="rId5"/>
    <sheet name="小田" sheetId="6" r:id="rId6"/>
    <sheet name="大庄" sheetId="7" r:id="rId7"/>
    <sheet name="立花" sheetId="8" r:id="rId8"/>
    <sheet name="武庫" sheetId="9" r:id="rId9"/>
    <sheet name="園田" sheetId="10" r:id="rId10"/>
    <sheet name="他都市比較 " sheetId="11" r:id="rId11"/>
    <sheet name="工業" sheetId="12" r:id="rId12"/>
    <sheet name="事業所" sheetId="13" r:id="rId13"/>
    <sheet name="交通量" sheetId="14" r:id="rId14"/>
    <sheet name="運輸状況" sheetId="15" r:id="rId15"/>
    <sheet name="税" sheetId="16" r:id="rId16"/>
    <sheet name="生活保護" sheetId="17" r:id="rId17"/>
    <sheet name="介護" sheetId="18" r:id="rId18"/>
    <sheet name="救急" sheetId="19" r:id="rId19"/>
    <sheet name="救急車" sheetId="20" r:id="rId20"/>
    <sheet name="救急利用状況" sheetId="21" r:id="rId21"/>
    <sheet name="救急病院" sheetId="22" r:id="rId22"/>
    <sheet name="火災" sheetId="23" r:id="rId23"/>
    <sheet name="避難場所" sheetId="24" r:id="rId24"/>
    <sheet name="津波等避難場所" sheetId="25" r:id="rId25"/>
    <sheet name="保育所一覧" sheetId="26" r:id="rId26"/>
    <sheet name="特別保育" sheetId="27" r:id="rId27"/>
    <sheet name="公園の現況" sheetId="28" r:id="rId28"/>
    <sheet name="公園一覧" sheetId="29" r:id="rId29"/>
    <sheet name="校区" sheetId="30" r:id="rId30"/>
    <sheet name="学校一覧（小・中・高）" sheetId="31" r:id="rId31"/>
    <sheet name="発育と健康" sheetId="32" r:id="rId32"/>
    <sheet name="市場" sheetId="33" r:id="rId33"/>
    <sheet name="水道" sheetId="34" r:id="rId34"/>
    <sheet name="ゴミ" sheetId="35" r:id="rId35"/>
  </sheets>
  <definedNames>
    <definedName name="_xlnm.Print_Area" localSheetId="9">'園田'!$A$1:$U$85</definedName>
    <definedName name="_xlnm.Print_Area" localSheetId="5">'小田'!$A$1:$U$106</definedName>
    <definedName name="_xlnm.Print_Area" localSheetId="2">'人口動態'!$A$1:$K$78</definedName>
    <definedName name="_xlnm.Print_Area" localSheetId="10">'他都市比較 '!$A$1:$N$95</definedName>
    <definedName name="_xlnm.Print_Area" localSheetId="4">'町字別全市・中央'!$A$1:$U$167</definedName>
    <definedName name="_xlnm.Print_Titles" localSheetId="9">'園田'!$1:$5</definedName>
    <definedName name="_xlnm.Print_Titles" localSheetId="5">'小田'!$1:$5</definedName>
    <definedName name="_xlnm.Print_Titles" localSheetId="10">'他都市比較 '!$2:$2</definedName>
    <definedName name="_xlnm.Print_Titles" localSheetId="6">'大庄'!$1:$5</definedName>
    <definedName name="_xlnm.Print_Titles" localSheetId="4">'町字別全市・中央'!$1:$5</definedName>
    <definedName name="_xlnm.Print_Titles" localSheetId="8">'武庫'!$1:$5</definedName>
    <definedName name="_xlnm.Print_Titles" localSheetId="7">'立花'!$1:$5</definedName>
  </definedNames>
  <calcPr fullCalcOnLoad="1"/>
</workbook>
</file>

<file path=xl/sharedStrings.xml><?xml version="1.0" encoding="utf-8"?>
<sst xmlns="http://schemas.openxmlformats.org/spreadsheetml/2006/main" count="6500" uniqueCount="3469">
  <si>
    <t>築地本町１丁目８－２</t>
  </si>
  <si>
    <t>築地戎橋緑地</t>
  </si>
  <si>
    <t>年     次</t>
  </si>
  <si>
    <t>面    積</t>
  </si>
  <si>
    <t>世 帯 数</t>
  </si>
  <si>
    <t>人                口</t>
  </si>
  <si>
    <t>幼稚園在園者数</t>
  </si>
  <si>
    <t>小学校数</t>
  </si>
  <si>
    <t>園</t>
  </si>
  <si>
    <t>校</t>
  </si>
  <si>
    <t>中学校数</t>
  </si>
  <si>
    <t>高等学校数</t>
  </si>
  <si>
    <t>千人</t>
  </si>
  <si>
    <t>日帰り客</t>
  </si>
  <si>
    <t>宿泊客</t>
  </si>
  <si>
    <t>新設住宅着工戸数（総数）</t>
  </si>
  <si>
    <t>戸</t>
  </si>
  <si>
    <t>公衆浴場数</t>
  </si>
  <si>
    <t>旅館・ホテル･簡易宿泊所・下宿数</t>
  </si>
  <si>
    <t>薬局数</t>
  </si>
  <si>
    <t>園和北小学校</t>
  </si>
  <si>
    <t>２～８番</t>
  </si>
  <si>
    <t>東初島町</t>
  </si>
  <si>
    <t>南初島町</t>
  </si>
  <si>
    <t>１～９番地</t>
  </si>
  <si>
    <t>１～６番地</t>
  </si>
  <si>
    <t>１２６～１３７番地</t>
  </si>
  <si>
    <t>西桜木町</t>
  </si>
  <si>
    <t>東向島東之町</t>
  </si>
  <si>
    <t>東向島西之町</t>
  </si>
  <si>
    <t>西向島町</t>
  </si>
  <si>
    <t>１番地</t>
  </si>
  <si>
    <t>記　念　</t>
  </si>
  <si>
    <t>大物</t>
  </si>
  <si>
    <t>武庫川（国道４３号）</t>
  </si>
  <si>
    <t>武庫之荘総合高校（県道尼崎宝塚線）</t>
  </si>
  <si>
    <t>砂田子ども広場（県道米谷昆陽尼崎線）</t>
  </si>
  <si>
    <t>上坂部西公園（県道尼崎池田線）</t>
  </si>
  <si>
    <t>園和小学校（市道尼崎豊中線）</t>
  </si>
  <si>
    <t xml:space="preserve"> 町（丁）別・年齢別（５歳）人口</t>
  </si>
  <si>
    <t>（１）　全市・中央地区</t>
  </si>
  <si>
    <t>総数</t>
  </si>
  <si>
    <t>全市総数</t>
  </si>
  <si>
    <t>竹　　　　谷</t>
  </si>
  <si>
    <t>　　本市の推計人口は、５年ごとに実施される国勢調査人口に、毎月の住民基本台帳法（住民登録法）及び外国人登録法に基づく増減数を加減して算出されるものである。</t>
  </si>
  <si>
    <t>小田地区合計</t>
  </si>
  <si>
    <t>第９回国勢調査</t>
  </si>
  <si>
    <t>第１０回国勢調査</t>
  </si>
  <si>
    <t>水　堂　街　園</t>
  </si>
  <si>
    <t>大庄西町</t>
  </si>
  <si>
    <t>降　　　　　　　　　　客</t>
  </si>
  <si>
    <t>　　　　（JR旅客運輸状況　　乗客１日平均）</t>
  </si>
  <si>
    <t>総　　数</t>
  </si>
  <si>
    <t>尼　崎　駅</t>
  </si>
  <si>
    <t>立　花　駅</t>
  </si>
  <si>
    <t>塚　口　駅</t>
  </si>
  <si>
    <t>猪　名　寺　駅</t>
  </si>
  <si>
    <t>人　口</t>
  </si>
  <si>
    <t>損　害　額
（千円）</t>
  </si>
  <si>
    <t>死　傷　者</t>
  </si>
  <si>
    <t>塚口北保育所</t>
  </si>
  <si>
    <t>築地中通３丁目緑地</t>
  </si>
  <si>
    <t>築地本通４丁目緑地</t>
  </si>
  <si>
    <t>（愛称：築地中通こども公園）</t>
  </si>
  <si>
    <t>築地中</t>
  </si>
  <si>
    <t>道意町２丁目１</t>
  </si>
  <si>
    <t>元浜町１丁目１－５</t>
  </si>
  <si>
    <t>西向島町９１</t>
  </si>
  <si>
    <t>西長洲町２丁目５０１</t>
  </si>
  <si>
    <t>杭瀬北新町２丁目３６</t>
  </si>
  <si>
    <t>神田中通３丁目８３</t>
  </si>
  <si>
    <t>武庫元町１丁目４－１</t>
  </si>
  <si>
    <t>東七松町２丁目１１</t>
  </si>
  <si>
    <t>第４回国勢調査</t>
  </si>
  <si>
    <t>第５回国勢調査</t>
  </si>
  <si>
    <t>第６回国勢調査</t>
  </si>
  <si>
    <t>第７回国勢調査</t>
  </si>
  <si>
    <t>第８回国勢調査</t>
  </si>
  <si>
    <t>竹谷町</t>
  </si>
  <si>
    <t>南竹谷町</t>
  </si>
  <si>
    <t>西向島町</t>
  </si>
  <si>
    <t>１番地を除く</t>
  </si>
  <si>
    <t>354,621(70.1)</t>
  </si>
  <si>
    <t>356,971(71.5)</t>
  </si>
  <si>
    <t>60,610(13.2)</t>
  </si>
  <si>
    <t>91,182(19.8)</t>
  </si>
  <si>
    <t>103,291(20.6)</t>
  </si>
  <si>
    <t>354,393(70.5)</t>
  </si>
  <si>
    <t>40,058(7.8)</t>
  </si>
  <si>
    <t>336,810(71.5)</t>
  </si>
  <si>
    <t>（　）内は総数に対しての割合です</t>
  </si>
  <si>
    <t xml:space="preserve"> 年　初 </t>
  </si>
  <si>
    <r>
      <t>(</t>
    </r>
    <r>
      <rPr>
        <sz val="11"/>
        <rFont val="ＭＳ Ｐゴシック"/>
        <family val="3"/>
      </rPr>
      <t>2</t>
    </r>
    <r>
      <rPr>
        <sz val="11"/>
        <rFont val="ＭＳ Ｐゴシック"/>
        <family val="3"/>
      </rPr>
      <t>)95</t>
    </r>
    <r>
      <rPr>
        <sz val="11"/>
        <rFont val="ＭＳ Ｐゴシック"/>
        <family val="3"/>
      </rPr>
      <t>,</t>
    </r>
    <r>
      <rPr>
        <sz val="11"/>
        <rFont val="ＭＳ Ｐゴシック"/>
        <family val="3"/>
      </rPr>
      <t>773</t>
    </r>
  </si>
  <si>
    <r>
      <t>(</t>
    </r>
    <r>
      <rPr>
        <sz val="11"/>
        <rFont val="ＭＳ Ｐゴシック"/>
        <family val="3"/>
      </rPr>
      <t>3</t>
    </r>
    <r>
      <rPr>
        <sz val="11"/>
        <rFont val="ＭＳ Ｐゴシック"/>
        <family val="3"/>
      </rPr>
      <t>)86</t>
    </r>
    <r>
      <rPr>
        <sz val="11"/>
        <rFont val="ＭＳ Ｐゴシック"/>
        <family val="3"/>
      </rPr>
      <t>,</t>
    </r>
    <r>
      <rPr>
        <sz val="11"/>
        <rFont val="ＭＳ Ｐゴシック"/>
        <family val="3"/>
      </rPr>
      <t>643</t>
    </r>
  </si>
  <si>
    <t>(1)　市内間移動を含まない。　転入・転出には、職権記載、職権削除、その他を含む。</t>
  </si>
  <si>
    <t>大庄西町４丁目４番１号</t>
  </si>
  <si>
    <t>塚口</t>
  </si>
  <si>
    <t>社会</t>
  </si>
  <si>
    <t>増減</t>
  </si>
  <si>
    <t>総数</t>
  </si>
  <si>
    <t>男</t>
  </si>
  <si>
    <t>女</t>
  </si>
  <si>
    <t>総数</t>
  </si>
  <si>
    <t>１～５番、６番１～４６号、７７～８４号、７～９番</t>
  </si>
  <si>
    <t>１～４番、９～２０番</t>
  </si>
  <si>
    <t>大成中学校</t>
  </si>
  <si>
    <t>潮小学校の通学区域</t>
  </si>
  <si>
    <t>名和小学校の通学区域</t>
  </si>
  <si>
    <t>１～２５番、２８～３０番</t>
  </si>
  <si>
    <t>大庄中学校</t>
  </si>
  <si>
    <t>大庄北中学校</t>
  </si>
  <si>
    <t>路地西瓜</t>
  </si>
  <si>
    <t>冷きわだ</t>
  </si>
  <si>
    <t>塩さば</t>
  </si>
  <si>
    <t>武庫之荘北</t>
  </si>
  <si>
    <t>武庫之荘５丁目６１－２５</t>
  </si>
  <si>
    <t>JR尼崎駅北広場</t>
  </si>
  <si>
    <t>広場公園</t>
  </si>
  <si>
    <t>潮江１丁目５９１－４</t>
  </si>
  <si>
    <t>柳原緑地</t>
  </si>
  <si>
    <t>園田東第１</t>
  </si>
  <si>
    <t>園田東第２</t>
  </si>
  <si>
    <t>大庄北</t>
  </si>
  <si>
    <t>大庄北１丁目２７２</t>
  </si>
  <si>
    <t>大崩緑地</t>
  </si>
  <si>
    <t>杭瀬北新町３丁目１９２</t>
  </si>
  <si>
    <t>市立武庫東中学校</t>
  </si>
  <si>
    <t>208＊</t>
  </si>
  <si>
    <t>77＊</t>
  </si>
  <si>
    <t>-</t>
  </si>
  <si>
    <t>平成17年度</t>
  </si>
  <si>
    <t>１8年度</t>
  </si>
  <si>
    <t>２１年度</t>
  </si>
  <si>
    <t>小計　　　</t>
  </si>
  <si>
    <t>小計　</t>
  </si>
  <si>
    <t>小計　　</t>
  </si>
  <si>
    <t>21時～22時　　</t>
  </si>
  <si>
    <t>22時～６時　 　</t>
  </si>
  <si>
    <t>16時～22時　</t>
  </si>
  <si>
    <t>22時～６時 　</t>
  </si>
  <si>
    <t xml:space="preserve">16時～22時　　 </t>
  </si>
  <si>
    <t>22時～６時　    　</t>
  </si>
  <si>
    <t>資料　　「平成２２年版　尼崎市統計書」　健康福祉局福祉事務所保護管理担当</t>
  </si>
  <si>
    <t>資料　　「平成２２年版　尼崎市統計書」　会計管理室「歳入歳出決算事項別明細書」</t>
  </si>
  <si>
    <t>資料　　「平成２２年版　尼崎市統計書」　企画財政局税務室税務管理担当「税務統計」</t>
  </si>
  <si>
    <t>若王寺　３丁目</t>
  </si>
  <si>
    <t>小中島　１丁目</t>
  </si>
  <si>
    <t>小中島　２丁目</t>
  </si>
  <si>
    <t>小中島　３丁目</t>
  </si>
  <si>
    <t>下坂部　４丁目 (20)</t>
  </si>
  <si>
    <t>田能　１丁目</t>
  </si>
  <si>
    <t>田能　２丁目</t>
  </si>
  <si>
    <t>田能　３丁目</t>
  </si>
  <si>
    <t>田能　４丁目</t>
  </si>
  <si>
    <t>田能　５丁目</t>
  </si>
  <si>
    <t>田能　６丁目</t>
  </si>
  <si>
    <t>椎堂　１丁目</t>
  </si>
  <si>
    <t>猪名寺　１丁目</t>
  </si>
  <si>
    <t>猪名寺　２丁目</t>
  </si>
  <si>
    <t>猪名寺　３丁目</t>
  </si>
  <si>
    <t>御園　１丁目</t>
  </si>
  <si>
    <t>御園　２丁目</t>
  </si>
  <si>
    <t>御園　３丁目</t>
  </si>
  <si>
    <t>口田中　１丁目</t>
  </si>
  <si>
    <t>口田中　２丁目</t>
  </si>
  <si>
    <t>瓦宮　１丁目</t>
  </si>
  <si>
    <t>瓦宮　２丁目</t>
  </si>
  <si>
    <t>食満　１丁目</t>
  </si>
  <si>
    <t>食満　２丁目</t>
  </si>
  <si>
    <t>食満　３丁目</t>
  </si>
  <si>
    <t>食満　５丁目</t>
  </si>
  <si>
    <t>食満　６丁目</t>
  </si>
  <si>
    <t>食満　７丁目</t>
  </si>
  <si>
    <t>資料　　「平成２１年　尼崎市の工業」　　総務局情報政策課</t>
  </si>
  <si>
    <t>平成 20</t>
  </si>
  <si>
    <t>平　成　１７　年　度</t>
  </si>
  <si>
    <t>２１　　年　　度</t>
  </si>
  <si>
    <t>武庫之荘８丁目１５０</t>
  </si>
  <si>
    <t>西武庫中</t>
  </si>
  <si>
    <t>武庫町２丁目１１９</t>
  </si>
  <si>
    <t>上の島中</t>
  </si>
  <si>
    <t>南塚口町８丁目５６３</t>
  </si>
  <si>
    <t>松島橋</t>
  </si>
  <si>
    <t>築地本町１丁目１２　西松島町１５８</t>
  </si>
  <si>
    <t>葭島</t>
  </si>
  <si>
    <t>城の後</t>
  </si>
  <si>
    <t>次屋１丁目２８８</t>
  </si>
  <si>
    <t>川崎</t>
  </si>
  <si>
    <t>久々知２丁目３５</t>
  </si>
  <si>
    <t>吹上</t>
  </si>
  <si>
    <t>－</t>
  </si>
  <si>
    <t>332,765(71.0)</t>
  </si>
  <si>
    <t>71,912(15.4)</t>
  </si>
  <si>
    <t>63,109(13.5)</t>
  </si>
  <si>
    <t>328,612(70.5)</t>
  </si>
  <si>
    <t>74,659(16.0)</t>
  </si>
  <si>
    <t>62,492(13.5)</t>
  </si>
  <si>
    <t>323,861(69.8)</t>
  </si>
  <si>
    <t>61,942(13.4)</t>
  </si>
  <si>
    <t>320,718(69.2)</t>
  </si>
  <si>
    <t>80,596(17.4)</t>
  </si>
  <si>
    <t>61,708(13.3)</t>
  </si>
  <si>
    <t>317,179(68.6)</t>
  </si>
  <si>
    <t>83,499(18.1)</t>
  </si>
  <si>
    <t>61,417(13.3)</t>
  </si>
  <si>
    <t>314,979(68.2)</t>
  </si>
  <si>
    <t>85,686(18.5)</t>
  </si>
  <si>
    <t>60,917(13.2)</t>
  </si>
  <si>
    <t>311,199(67.6)</t>
  </si>
  <si>
    <t>88,147(19.2)</t>
  </si>
  <si>
    <t>307,776(67.0)</t>
  </si>
  <si>
    <t>60,174(13.1)</t>
  </si>
  <si>
    <t>303,732(66.2)</t>
  </si>
  <si>
    <t>95,052(20.7)</t>
  </si>
  <si>
    <t>59,774(13.0)</t>
  </si>
  <si>
    <t>300,867(65.6)</t>
  </si>
  <si>
    <t>97,962(21.4)</t>
  </si>
  <si>
    <t>x</t>
  </si>
  <si>
    <t>西本町北通</t>
  </si>
  <si>
    <t>西本町</t>
  </si>
  <si>
    <t>宮内町</t>
  </si>
  <si>
    <t>公</t>
  </si>
  <si>
    <t>１～５歳</t>
  </si>
  <si>
    <t>所　　在　　地</t>
  </si>
  <si>
    <t>保　　育　　所　　名</t>
  </si>
  <si>
    <t>築地保育所</t>
  </si>
  <si>
    <t>武庫元町３丁目１４</t>
  </si>
  <si>
    <t>尼崎の森中央緑地</t>
  </si>
  <si>
    <t>公園の概況</t>
  </si>
  <si>
    <t>箇所数</t>
  </si>
  <si>
    <t>面積（ｈa）</t>
  </si>
  <si>
    <t>基幹公園</t>
  </si>
  <si>
    <t>住区基幹公園</t>
  </si>
  <si>
    <t>街区公園</t>
  </si>
  <si>
    <t>市民税</t>
  </si>
  <si>
    <t>　　　個人</t>
  </si>
  <si>
    <t>　　　法人</t>
  </si>
  <si>
    <t>固定資産税</t>
  </si>
  <si>
    <t>　　　固定資産税</t>
  </si>
  <si>
    <t>　　　交付金納付金</t>
  </si>
  <si>
    <t>南塚口町⑤</t>
  </si>
  <si>
    <t>名神町⑥</t>
  </si>
  <si>
    <t>水堂町⑦</t>
  </si>
  <si>
    <t>６０番地の１、６１番地の３、６２番地の１、６３番地の１、６４番地の１、</t>
  </si>
  <si>
    <t>６～８、６５番地の１、６６番地の１、７９～１１０番地</t>
  </si>
  <si>
    <t>１～３０番地、３１番地の１～５、７、９～１４、１７、２２、２３、２５～２９、</t>
  </si>
  <si>
    <t>３３番地の１～７、１３、１６～２０、３４～８８番地</t>
  </si>
  <si>
    <t>東園田町２丁目４１－１</t>
  </si>
  <si>
    <t>（旧口田中皆畑田、御園洌丁・八ノ丁・尼ケ内・肥原・西ケ市・</t>
  </si>
  <si>
    <t>武庫元町２丁目２５番３４号</t>
  </si>
  <si>
    <t>明治６年２月</t>
  </si>
  <si>
    <t>武庫南</t>
  </si>
  <si>
    <t>武庫町４丁目１１番１号</t>
  </si>
  <si>
    <t>昭和４５年４月</t>
  </si>
  <si>
    <t>武庫北</t>
  </si>
  <si>
    <t>常松２丁目１４番１号</t>
  </si>
  <si>
    <t>昭和４３年４月</t>
  </si>
  <si>
    <t>武庫東</t>
  </si>
  <si>
    <t>武庫之荘６丁目１５番１号</t>
  </si>
  <si>
    <t>昭和３７年４月</t>
  </si>
  <si>
    <t>武庫庄</t>
  </si>
  <si>
    <t>武庫之荘本町３丁目２１番１号</t>
  </si>
  <si>
    <t>昭和４９年４月</t>
  </si>
  <si>
    <t>武庫の里１丁目４番１号</t>
  </si>
  <si>
    <t>昭和５６年４月</t>
  </si>
  <si>
    <t>食満１丁目１番２号</t>
  </si>
  <si>
    <t>園田北</t>
  </si>
  <si>
    <t>猪名寺２丁目４番１号</t>
  </si>
  <si>
    <t>昭和４８年４月</t>
  </si>
  <si>
    <t>園和</t>
  </si>
  <si>
    <t>明治２６年９月</t>
  </si>
  <si>
    <t>園和北</t>
  </si>
  <si>
    <t>田能１丁目７番１号</t>
  </si>
  <si>
    <t>園田東</t>
  </si>
  <si>
    <t>東園田町８丁目７番地</t>
  </si>
  <si>
    <t>東塚口町１丁目１５番３６号</t>
  </si>
  <si>
    <t>昭和１１年４月</t>
  </si>
  <si>
    <t>小園</t>
  </si>
  <si>
    <t>若王寺３丁目２３番１号</t>
  </si>
  <si>
    <t>園田南</t>
  </si>
  <si>
    <t>若王寺１丁目１番１号</t>
  </si>
  <si>
    <t>昭和５５年４月</t>
  </si>
  <si>
    <t>尼崎市立小学校</t>
  </si>
  <si>
    <t>尼崎市立中学校</t>
  </si>
  <si>
    <t>太陽の子保育園</t>
  </si>
  <si>
    <t>御園２－１４－１０</t>
  </si>
  <si>
    <t>武庫之荘７丁目３５番１号</t>
  </si>
  <si>
    <t>社会増加数</t>
  </si>
  <si>
    <t>増　　　加　　　数</t>
  </si>
  <si>
    <t>推　計　人　口</t>
  </si>
  <si>
    <t>（ 5,656）</t>
  </si>
  <si>
    <t>（△ 1,829）</t>
  </si>
  <si>
    <t>29,359(5.5)</t>
  </si>
  <si>
    <t>131,715(24.6)</t>
  </si>
  <si>
    <t>杭瀬本町３－５－１７</t>
  </si>
  <si>
    <t>水明、猪名川、小田南</t>
  </si>
  <si>
    <t>運動公園</t>
  </si>
  <si>
    <t>都市住民の主として運動の用に供する公園</t>
  </si>
  <si>
    <t>浜１－７－４４</t>
  </si>
  <si>
    <t>宮内町３－１４１</t>
  </si>
  <si>
    <t>駅前かしの木保育園</t>
  </si>
  <si>
    <t>武庫之荘１－５－１</t>
  </si>
  <si>
    <t>武庫之荘保育園</t>
  </si>
  <si>
    <t>武庫之荘６－６－１８</t>
  </si>
  <si>
    <t>むこっこ北保育園</t>
  </si>
  <si>
    <t>西昆陽３－３３－１</t>
  </si>
  <si>
    <t>西武庫みのり保育園</t>
  </si>
  <si>
    <t>武庫元町２－２３－１４</t>
  </si>
  <si>
    <t>７：００～１８：００</t>
  </si>
  <si>
    <t>生　　島　　北</t>
  </si>
  <si>
    <t>塚　　口　　墓　　前</t>
  </si>
  <si>
    <t>猪　　名　　川</t>
  </si>
  <si>
    <t>時　　友　　中　　央</t>
  </si>
  <si>
    <t>神　　子　　ケ　　坪</t>
  </si>
  <si>
    <t>金　　楽　　寺　　北</t>
  </si>
  <si>
    <t>下　　　　沢</t>
  </si>
  <si>
    <t>三　　十　　六</t>
  </si>
  <si>
    <t>東　　平　　田</t>
  </si>
  <si>
    <t>瓦　　　　宮</t>
  </si>
  <si>
    <t>西　　　　川</t>
  </si>
  <si>
    <t>向　　　　田</t>
  </si>
  <si>
    <t>上　　坂　　部</t>
  </si>
  <si>
    <t>石　　　　田</t>
  </si>
  <si>
    <t>大庄保育所</t>
  </si>
  <si>
    <t>大庄中通５－１４－２</t>
  </si>
  <si>
    <t>元浜保育所</t>
  </si>
  <si>
    <t>元浜町４－５９－１</t>
  </si>
  <si>
    <t>武庫川乳児保育所</t>
  </si>
  <si>
    <t>大庄西町４－８－２４</t>
  </si>
  <si>
    <t>サカエ保育園</t>
  </si>
  <si>
    <t>稲葉元町３－１０－７</t>
  </si>
  <si>
    <t>ゆりかご保育園</t>
  </si>
  <si>
    <t>稲葉元町３－２０－１２</t>
  </si>
  <si>
    <t>大島南保育園</t>
  </si>
  <si>
    <t>今北緑地</t>
  </si>
  <si>
    <t>西立花２丁目２９６－３</t>
  </si>
  <si>
    <t>西川東</t>
  </si>
  <si>
    <t>西川２丁目２１３</t>
  </si>
  <si>
    <t>丸橋</t>
  </si>
  <si>
    <t>口田中１丁目２２－１</t>
  </si>
  <si>
    <t>弓場の先</t>
  </si>
  <si>
    <t>琴浦町３６－３</t>
  </si>
  <si>
    <t>浜田（国道２号）</t>
  </si>
  <si>
    <t>区分</t>
  </si>
  <si>
    <t>（台/日）</t>
  </si>
  <si>
    <t>日数</t>
  </si>
  <si>
    <t>（日）</t>
  </si>
  <si>
    <t>最高</t>
  </si>
  <si>
    <t>１～５９番地、６０番地の３、４、６１番地の１、６～２０、６２番地の３、</t>
  </si>
  <si>
    <t>６３番地の３、６４番地の３、６７～７４番地、７６～７８番地、</t>
  </si>
  <si>
    <t>１１１番地の４３～５７</t>
  </si>
  <si>
    <t>平成２１年度</t>
  </si>
  <si>
    <t>施設名</t>
  </si>
  <si>
    <t>収容人数</t>
  </si>
  <si>
    <t>中央図書館</t>
  </si>
  <si>
    <t>北城内２７</t>
  </si>
  <si>
    <t>都ホテルニューアルカイック
（３階宴会場ロビー）</t>
  </si>
  <si>
    <t>尼崎商工会議所
（４階から７階の会議室等）</t>
  </si>
  <si>
    <t>中央体育館
（サンシビック）</t>
  </si>
  <si>
    <t>西御園町９３－２</t>
  </si>
  <si>
    <t>中在家中継ポンプ場（管理棟）</t>
  </si>
  <si>
    <t>中在家町１丁目１９</t>
  </si>
  <si>
    <t>昭和通２ー７－１</t>
  </si>
  <si>
    <t>昭和通３ー９６</t>
  </si>
  <si>
    <t>クリーンセンター第２工場</t>
  </si>
  <si>
    <t>東海岸町１６－１</t>
  </si>
  <si>
    <t>資源リサイクルセンター</t>
  </si>
  <si>
    <t>東海岸町２３－１</t>
  </si>
  <si>
    <t>クリーンセンター第１工場</t>
  </si>
  <si>
    <t>大高洲町８番地</t>
  </si>
  <si>
    <t>イオン尼崎店
（３・４階駐車場）</t>
  </si>
  <si>
    <t>COCOEあまがさき緑遊新都心
（６・７階駐車場）</t>
  </si>
  <si>
    <t>潮江１丁目３－１</t>
  </si>
  <si>
    <t>小田体育館</t>
  </si>
  <si>
    <t>潮江１丁目１５－３
アミング潮江A－３棟　３階</t>
  </si>
  <si>
    <t>株式会社タクマビル</t>
  </si>
  <si>
    <t>金楽寺町２丁目２－３３</t>
  </si>
  <si>
    <t>尼崎競艇場
（ファン通路・９号館２階デッキ）</t>
  </si>
  <si>
    <t>水明町１９９番地の１</t>
  </si>
  <si>
    <t>コーナン尼崎道意町店
（３・４・屋上階駐車場）</t>
  </si>
  <si>
    <t>西消防署</t>
  </si>
  <si>
    <t>大庄北３丁目３０－２０</t>
  </si>
  <si>
    <t>教育・障害福祉センター</t>
  </si>
  <si>
    <t>三反田町１丁目１－１</t>
  </si>
  <si>
    <t>保健所</t>
  </si>
  <si>
    <t>七松町１丁目３－１－５０２
（フェスタ立花南館５階）</t>
  </si>
  <si>
    <t>尼崎市立すこやかプラザ</t>
  </si>
  <si>
    <t>地区別人口動態</t>
  </si>
  <si>
    <t>（１）１丁目の一部は、小田地区　　　「－」…皆無</t>
  </si>
  <si>
    <t>南城内１０番地の１</t>
  </si>
  <si>
    <t xml:space="preserve">学級数・児童数は平成２３年５月１日現在  </t>
  </si>
  <si>
    <t>大庄中通４丁目４３番地の１</t>
  </si>
  <si>
    <t>蓬川町３０２番地の２</t>
  </si>
  <si>
    <t>塚口町４丁目３９番地の１</t>
  </si>
  <si>
    <t>東園田町４丁目７９番地の２</t>
  </si>
  <si>
    <t>奈切山町３７番地の１</t>
  </si>
  <si>
    <t>東園田町５丁目７９番地</t>
  </si>
  <si>
    <t>口田中２丁目８番１号</t>
  </si>
  <si>
    <t>同上</t>
  </si>
  <si>
    <t>昭和２９年２月</t>
  </si>
  <si>
    <t>尼崎双星</t>
  </si>
  <si>
    <t>平成２３年４月</t>
  </si>
  <si>
    <t>東難波町２丁目１７番地６４号</t>
  </si>
  <si>
    <t>水堂小学校</t>
  </si>
  <si>
    <t>七松小学校</t>
  </si>
  <si>
    <t>１～７番、８番１～３０号、４４～７３号</t>
  </si>
  <si>
    <t>１～３番（旧南清水片山を除く）、４番１～１３号、４４号</t>
  </si>
  <si>
    <t>１番１～７号、２番１～１７号、３７～４２号、１０～２２番</t>
  </si>
  <si>
    <t>（旧塚口明神、長溝、土手）</t>
  </si>
  <si>
    <t>１～２４番、２９番</t>
  </si>
  <si>
    <t>１番、２番、３番１～３号、２２号</t>
  </si>
  <si>
    <t>武庫小学校</t>
  </si>
  <si>
    <t>武庫元町</t>
  </si>
  <si>
    <t>平成</t>
  </si>
  <si>
    <t>１９年度</t>
  </si>
  <si>
    <t>２０年度</t>
  </si>
  <si>
    <t>種　　　　別</t>
  </si>
  <si>
    <t>総　　　　　　数</t>
  </si>
  <si>
    <t>訪問通所サービス</t>
  </si>
  <si>
    <t>　訪問入浴介護</t>
  </si>
  <si>
    <t>　訪問介護</t>
  </si>
  <si>
    <t>　訪問看護</t>
  </si>
  <si>
    <t>　訪問リハビリテーション</t>
  </si>
  <si>
    <t>　通所介護</t>
  </si>
  <si>
    <t>　福祉用具貸与</t>
  </si>
  <si>
    <t>地域密着型サービス</t>
  </si>
  <si>
    <t>　　認知症対応型通所介護</t>
  </si>
  <si>
    <t>　　小規模多機能型居宅介護</t>
  </si>
  <si>
    <t>川　　　　端</t>
  </si>
  <si>
    <t>琴　　浦　　橋</t>
  </si>
  <si>
    <t>下　　　　田</t>
  </si>
  <si>
    <t>元　　　　浜</t>
  </si>
  <si>
    <t>k㎡</t>
  </si>
  <si>
    <t>ひとり暮らし高齢者数（６５歳以上）</t>
  </si>
  <si>
    <t>ひとり暮らし高齢者数比率（６５歳以上）</t>
  </si>
  <si>
    <t>％</t>
  </si>
  <si>
    <t>－</t>
  </si>
  <si>
    <t>人口千人当たり死亡数</t>
  </si>
  <si>
    <t>人口千人当たり出生数</t>
  </si>
  <si>
    <t>人口千人当たり婚姻件数</t>
  </si>
  <si>
    <t>製造業事業所数　（4人以上の事業所）</t>
  </si>
  <si>
    <t>１～３番、４番１～１４号、３９～４３号、６番９～１１号、１９号、２０号、</t>
  </si>
  <si>
    <t>７番１～５６号、７０～９０号、８～１３番、１４番２８～３４号、１５番１～</t>
  </si>
  <si>
    <t>西立花町　１丁目</t>
  </si>
  <si>
    <t>西立花町　２丁目(14)</t>
  </si>
  <si>
    <t>栗山町　１丁目</t>
  </si>
  <si>
    <t>栗山町　２丁目</t>
  </si>
  <si>
    <t>武庫之荘　１丁目</t>
  </si>
  <si>
    <t>武庫之荘　２丁目</t>
  </si>
  <si>
    <t>武庫之荘　３丁目</t>
  </si>
  <si>
    <t>１～４番、６～２４番、２６番、２７～３１番</t>
  </si>
  <si>
    <t>（平成２８年度以降の新中学１年生から、就学校は立花中に変更になります）</t>
  </si>
  <si>
    <t>１～９番（平成２８年度以降の新中学１年生から適用になります）</t>
  </si>
  <si>
    <t>武庫之荘本町２丁目１０９</t>
  </si>
  <si>
    <t>若王寺</t>
  </si>
  <si>
    <t>若王寺２丁目１６８</t>
  </si>
  <si>
    <t>塚口本町３丁目３１１－３</t>
  </si>
  <si>
    <t>塚口本町２丁目４４８－３</t>
  </si>
  <si>
    <t>食満３丁目５１４</t>
  </si>
  <si>
    <t>名神町２丁目３４</t>
  </si>
  <si>
    <t>南武庫之荘３丁目３４５</t>
  </si>
  <si>
    <t>武庫町３丁目１</t>
  </si>
  <si>
    <t>小中島２丁目１</t>
  </si>
  <si>
    <t>武庫町３丁目３４０</t>
  </si>
  <si>
    <t>大島１丁目５０９</t>
  </si>
  <si>
    <t>武庫之荘本町３丁目１９８</t>
  </si>
  <si>
    <t>南武庫之荘６丁目８６</t>
  </si>
  <si>
    <t>神崎町１０１－１</t>
  </si>
  <si>
    <t>北大物町２５－３２</t>
  </si>
  <si>
    <t>南武庫之荘６丁目１９０</t>
  </si>
  <si>
    <t>東大物町１丁目１２５～南城内２８７</t>
  </si>
  <si>
    <t>緑道</t>
  </si>
  <si>
    <t>常光寺１丁目１０３</t>
  </si>
  <si>
    <t>常光寺２丁目５２地先</t>
  </si>
  <si>
    <t>長洲中通２丁目３８２</t>
  </si>
  <si>
    <t>長洲中通３丁目６</t>
  </si>
  <si>
    <t>西大物町１５９</t>
  </si>
  <si>
    <t>西本町１丁目街園</t>
  </si>
  <si>
    <t>西本町１丁目１９</t>
  </si>
  <si>
    <t>西立花町３丁目７０</t>
  </si>
  <si>
    <t>大島３丁目３５</t>
  </si>
  <si>
    <t>水堂町１丁目１０３</t>
  </si>
  <si>
    <t>尾浜町１丁目２０４－２</t>
  </si>
  <si>
    <t>東園田町１丁目３１８</t>
  </si>
  <si>
    <t>塚口本町６丁目６</t>
  </si>
  <si>
    <t>富松町１丁目８８４－１</t>
  </si>
  <si>
    <t>南武庫之荘８丁目２０１</t>
  </si>
  <si>
    <t>次屋３丁目１１８</t>
  </si>
  <si>
    <t>武庫之荘７丁目２３１</t>
  </si>
  <si>
    <t>塚口本町７丁目１００－４</t>
  </si>
  <si>
    <t>小松道</t>
  </si>
  <si>
    <t>南武庫之荘１０丁目１１４－３</t>
  </si>
  <si>
    <t>戸の内</t>
  </si>
  <si>
    <t>戸ノ内町４丁目８２７－５１</t>
  </si>
  <si>
    <t>中深</t>
  </si>
  <si>
    <t>杭瀬本町３丁目２２３</t>
  </si>
  <si>
    <t>猪名川河川敷</t>
  </si>
  <si>
    <t>上坂部西</t>
  </si>
  <si>
    <t>市立尼崎工業高等学校</t>
  </si>
  <si>
    <t>市立城内高等学校</t>
  </si>
  <si>
    <t>県立尼崎工業高等学校</t>
  </si>
  <si>
    <t>市立神崎総合センター</t>
  </si>
  <si>
    <t>県立尼崎西高等学校</t>
  </si>
  <si>
    <t>東園田町８丁目７</t>
  </si>
  <si>
    <t>総人口</t>
  </si>
  <si>
    <t>給水世帯数</t>
  </si>
  <si>
    <t>（５）　１、２丁目は、立花地区である。</t>
  </si>
  <si>
    <t>（６）　１丁目の一部（残り）と　２丁目の全部は、中央地区である。</t>
  </si>
  <si>
    <t>（３）　大庄地区</t>
  </si>
  <si>
    <t>大庄地区合計</t>
  </si>
  <si>
    <t>大庄川田町</t>
  </si>
  <si>
    <t>菜切山町</t>
  </si>
  <si>
    <t>琴浦町</t>
  </si>
  <si>
    <t>交通公園</t>
  </si>
  <si>
    <t>（地区公園）</t>
  </si>
  <si>
    <t>啓明中学校</t>
  </si>
  <si>
    <t>立花中学校</t>
  </si>
  <si>
    <t>大西町</t>
  </si>
  <si>
    <t>南城内</t>
  </si>
  <si>
    <t>長洲西通</t>
  </si>
  <si>
    <t>長洲中通３丁目３６６－１～杭瀬北新町３１６</t>
  </si>
  <si>
    <t>蓬川荘園４６０～南竹谷町３丁目１０地先</t>
  </si>
  <si>
    <t>戸ノ内町１丁目地先～戸ノ内町４丁目地先</t>
  </si>
  <si>
    <t>所在地</t>
  </si>
  <si>
    <t>設置・開設年月</t>
  </si>
  <si>
    <t>学級数</t>
  </si>
  <si>
    <t>児童数</t>
  </si>
  <si>
    <t>明城</t>
  </si>
  <si>
    <t>平成１６年４月</t>
  </si>
  <si>
    <t>難波</t>
  </si>
  <si>
    <t>東難波町４丁目３番４０号</t>
  </si>
  <si>
    <t>大正９年４月</t>
  </si>
  <si>
    <t>北難波</t>
  </si>
  <si>
    <t>西難波町６丁目１４番５７号</t>
  </si>
  <si>
    <t>昭和２７年９月</t>
  </si>
  <si>
    <t>梅香</t>
  </si>
  <si>
    <t>東難波町２丁目１４番４４号</t>
  </si>
  <si>
    <t>昭和３２年４月</t>
  </si>
  <si>
    <t>竹谷</t>
  </si>
  <si>
    <t>北竹谷町２丁目３６番地</t>
  </si>
  <si>
    <t>昭和１０年４月</t>
  </si>
  <si>
    <t>下坂部１丁目１２番１号</t>
  </si>
  <si>
    <t>明治１０年１２月</t>
  </si>
  <si>
    <t>潮</t>
  </si>
  <si>
    <t>潮江２丁目２番２０号</t>
  </si>
  <si>
    <t>昭和３４年４月</t>
  </si>
  <si>
    <t>長洲</t>
  </si>
  <si>
    <t>長洲東通３丁目７番１号</t>
  </si>
  <si>
    <t>明治６年１２月</t>
  </si>
  <si>
    <t>清和</t>
  </si>
  <si>
    <t>長洲本通１丁目８番１号</t>
  </si>
  <si>
    <t>昭和３０年４月</t>
  </si>
  <si>
    <t>杭瀬</t>
  </si>
  <si>
    <t>杭瀬北新町２丁目６番１号</t>
  </si>
  <si>
    <t>大正１４年４月</t>
  </si>
  <si>
    <t>杭瀬南新町４丁目１番３４号</t>
  </si>
  <si>
    <t>昭和３５年１月</t>
  </si>
  <si>
    <t>都市基幹公園</t>
  </si>
  <si>
    <t>近隣公園</t>
  </si>
  <si>
    <t>地区公園</t>
  </si>
  <si>
    <t>総合公園</t>
  </si>
  <si>
    <t>風致公園</t>
  </si>
  <si>
    <t>県立公園</t>
  </si>
  <si>
    <t>交通公園（地区公園）</t>
  </si>
  <si>
    <t>都　　市　　緑　　地</t>
  </si>
  <si>
    <t>立　花</t>
  </si>
  <si>
    <t>武　庫</t>
  </si>
  <si>
    <t>園　田</t>
  </si>
  <si>
    <t>東難波町</t>
  </si>
  <si>
    <t>扶桑町</t>
  </si>
  <si>
    <t>北大物町</t>
  </si>
  <si>
    <t>北初島町</t>
  </si>
  <si>
    <t>築　　　　地</t>
  </si>
  <si>
    <t>60,352(12.4)</t>
  </si>
  <si>
    <t>69,678(14.5)</t>
  </si>
  <si>
    <t>349,677(72.7)</t>
  </si>
  <si>
    <t>61,945(12.9)</t>
  </si>
  <si>
    <t>68,129(14.3)</t>
  </si>
  <si>
    <t>345,590(72.3)</t>
  </si>
  <si>
    <t>64,191(13.4)</t>
  </si>
  <si>
    <t>66,289(14.0)</t>
  </si>
  <si>
    <t>上ノ島町３丁目４３</t>
  </si>
  <si>
    <t>所　　　在　　　地</t>
  </si>
  <si>
    <t>栗山町２丁目４－１</t>
  </si>
  <si>
    <t>水堂町２丁目２０</t>
  </si>
  <si>
    <t>公　　　　園　　　　名</t>
  </si>
  <si>
    <t>種　　別</t>
  </si>
  <si>
    <t>同２９～３１、１５番地の７、２９～３５、４４、１８番地の５、２４～３３、</t>
  </si>
  <si>
    <t>瓦宮</t>
  </si>
  <si>
    <t>瓦宮２丁目４１－２</t>
  </si>
  <si>
    <t>西川</t>
  </si>
  <si>
    <t>西川２丁目４</t>
  </si>
  <si>
    <t>若王寺３丁目３８</t>
  </si>
  <si>
    <t>上坂部</t>
  </si>
  <si>
    <t>上坂部３丁目１９５</t>
  </si>
  <si>
    <t>水堂町３丁目１２１</t>
  </si>
  <si>
    <t>南塚口町８丁目８６１</t>
  </si>
  <si>
    <t>南武庫之荘４丁目１９９</t>
  </si>
  <si>
    <t>x</t>
  </si>
  <si>
    <t>x</t>
  </si>
  <si>
    <t>１３～２５番</t>
  </si>
  <si>
    <t>１～３６番</t>
  </si>
  <si>
    <t>１～１４番</t>
  </si>
  <si>
    <t>１～１０番、１１番１～１１号、２８～５０号</t>
  </si>
  <si>
    <t>１１番、１５～３８番</t>
  </si>
  <si>
    <t>１３番、１４番</t>
  </si>
  <si>
    <t>武庫の里小学校</t>
  </si>
  <si>
    <t>武庫東小学校</t>
  </si>
  <si>
    <t>武庫之荘西</t>
  </si>
  <si>
    <t>武庫庄小学校</t>
  </si>
  <si>
    <t>武庫之荘東</t>
  </si>
  <si>
    <t>武庫之荘本町３丁目２１－１</t>
  </si>
  <si>
    <t>市立武庫の里小学校</t>
  </si>
  <si>
    <t>武庫の里１丁目４－１</t>
  </si>
  <si>
    <t>市立武庫中学校</t>
  </si>
  <si>
    <t>武庫元町２丁目２４－３０</t>
  </si>
  <si>
    <t>市立南武庫之荘中学校</t>
  </si>
  <si>
    <t>南武庫之荘４丁目１１－１</t>
  </si>
  <si>
    <t>２２年</t>
  </si>
  <si>
    <t>武庫川町１丁目４２～道意６丁目５７－１</t>
  </si>
  <si>
    <t>宮内町３丁目１８０　及び北竹谷町３丁目１２２</t>
  </si>
  <si>
    <t>田能６丁目３８１－１地先～　　
田能３丁目３３２地先</t>
  </si>
  <si>
    <t>西川１丁目６２番地先～西川１丁目６３番地先まで</t>
  </si>
  <si>
    <t>庄　下　川</t>
  </si>
  <si>
    <t>西　本　町　街　園</t>
  </si>
  <si>
    <t>塚　口　西　第　１</t>
  </si>
  <si>
    <t>塚　口　西　第　２</t>
  </si>
  <si>
    <t>地 　区</t>
  </si>
  <si>
    <t>全　市</t>
  </si>
  <si>
    <t>中　央</t>
  </si>
  <si>
    <t>小　田</t>
  </si>
  <si>
    <t>大　庄</t>
  </si>
  <si>
    <t>市立浦風小学校</t>
  </si>
  <si>
    <t>杭瀬南新町４丁目１－３４</t>
  </si>
  <si>
    <t>市立金楽寺小学校</t>
  </si>
  <si>
    <t>金楽寺２丁目３－１</t>
  </si>
  <si>
    <t>市立浜小学校</t>
  </si>
  <si>
    <t>浜２丁目２１－１</t>
  </si>
  <si>
    <t>市立小田南中学校</t>
  </si>
  <si>
    <t>長洲中通１丁目１０－１</t>
  </si>
  <si>
    <t>市立若草中学校</t>
  </si>
  <si>
    <t>西川１丁目１１－１</t>
  </si>
  <si>
    <t>市立小田北中学校</t>
  </si>
  <si>
    <t>神崎町２４－１</t>
  </si>
  <si>
    <t>市立大成中学校</t>
  </si>
  <si>
    <t>久々知西町２丁目８－４８</t>
  </si>
  <si>
    <t>県立尼崎小田高等学校</t>
  </si>
  <si>
    <t>長洲中通２丁目１７－４６</t>
  </si>
  <si>
    <t>長洲中通１丁目１３－１</t>
  </si>
  <si>
    <t>県立神崎工業高等学校</t>
  </si>
  <si>
    <t>神崎町３７－３</t>
  </si>
  <si>
    <t>大庄地区</t>
  </si>
  <si>
    <t>市立大庄小学校</t>
  </si>
  <si>
    <t>大庄中通４丁目４３</t>
  </si>
  <si>
    <t>市立成文小学校</t>
  </si>
  <si>
    <t>大島２丁目３３－１</t>
  </si>
  <si>
    <t>市立成徳小学校</t>
  </si>
  <si>
    <t>蓬川町３１１</t>
  </si>
  <si>
    <t>市立若葉小学校</t>
  </si>
  <si>
    <t>道意町６丁目６－３</t>
  </si>
  <si>
    <t>市立西小学校</t>
  </si>
  <si>
    <t>武庫川町１丁目２５</t>
  </si>
  <si>
    <t>市立大島小学校</t>
  </si>
  <si>
    <t>稲葉荘２丁目１０－７</t>
  </si>
  <si>
    <t>市立浜田小学校</t>
  </si>
  <si>
    <t>浜田町３丁目１１０</t>
  </si>
  <si>
    <t>市立大庄中学校</t>
  </si>
  <si>
    <t>菜切山町３７－１</t>
  </si>
  <si>
    <t>市立大庄北中学校</t>
  </si>
  <si>
    <t>大庄西町４丁目４－１</t>
  </si>
  <si>
    <t>市立啓明中学校</t>
  </si>
  <si>
    <t>大庄北１丁目８－１</t>
  </si>
  <si>
    <t>大島２丁目３４－１</t>
  </si>
  <si>
    <t>市立今北総合センター</t>
  </si>
  <si>
    <t>西立花町３丁目１４－１</t>
  </si>
  <si>
    <t>立花地区</t>
  </si>
  <si>
    <t>市立立花小学校</t>
  </si>
  <si>
    <t>栗山町２丁目２６－１</t>
  </si>
  <si>
    <t>三反田町２丁目１６－１</t>
  </si>
  <si>
    <t>市立立花南小学校</t>
  </si>
  <si>
    <t>市立立花西小学校</t>
  </si>
  <si>
    <t>南武庫之荘３丁目１４－９</t>
  </si>
  <si>
    <t>市立立花北小学校</t>
  </si>
  <si>
    <t>栗山町２丁目６－１</t>
  </si>
  <si>
    <t>市立名和小学校</t>
  </si>
  <si>
    <t>名神町３丁目１－５１</t>
  </si>
  <si>
    <t>市立塚口小学校</t>
  </si>
  <si>
    <t>塚口町４丁目３９－６</t>
  </si>
  <si>
    <t>市立尼崎北小学校</t>
  </si>
  <si>
    <t>塚口町６丁目２１－１</t>
  </si>
  <si>
    <t>市立水堂小学校</t>
  </si>
  <si>
    <t>水堂町１丁目３２－８</t>
  </si>
  <si>
    <t>市立七松小学校</t>
  </si>
  <si>
    <t>南七松町１丁目４－４９</t>
  </si>
  <si>
    <t>市立立花中学校</t>
  </si>
  <si>
    <t>上ノ島町３丁目１－１</t>
  </si>
  <si>
    <t>市立塚口中学校</t>
  </si>
  <si>
    <t>富松町４丁目３１－１</t>
  </si>
  <si>
    <t>市立尼崎高等学校</t>
  </si>
  <si>
    <t>大庄小学校の通学区域</t>
  </si>
  <si>
    <t>成徳小学校の通学区域</t>
  </si>
  <si>
    <t>塚口町３丁目３９－７</t>
  </si>
  <si>
    <t>市立上ノ島総合センター</t>
  </si>
  <si>
    <t>南塚口町８丁目７－２５</t>
  </si>
  <si>
    <t>市立水堂総合センター</t>
  </si>
  <si>
    <t>水堂町２丁目３５－１</t>
  </si>
  <si>
    <t>武庫地区</t>
  </si>
  <si>
    <r>
      <t>2</t>
    </r>
    <r>
      <rPr>
        <sz val="11"/>
        <rFont val="ＭＳ Ｐゴシック"/>
        <family val="3"/>
      </rPr>
      <t>.20</t>
    </r>
  </si>
  <si>
    <t>東難波町　１丁目</t>
  </si>
  <si>
    <t>東難波町　２丁目</t>
  </si>
  <si>
    <t>東難波町　３丁目</t>
  </si>
  <si>
    <t>東難波町　４丁目</t>
  </si>
  <si>
    <t>東難波町　５丁目</t>
  </si>
  <si>
    <t>大物町　１丁目（1）</t>
  </si>
  <si>
    <t>大物町　２丁目</t>
  </si>
  <si>
    <t>東大物町　１丁目(2)</t>
  </si>
  <si>
    <t>東大物町　２丁目　</t>
  </si>
  <si>
    <t>久々知西町　１丁目</t>
  </si>
  <si>
    <t>久々知西町　２丁目</t>
  </si>
  <si>
    <t>久々知　　１丁目</t>
  </si>
  <si>
    <t>久々知　　２丁目</t>
  </si>
  <si>
    <t>久々知　　３丁目</t>
  </si>
  <si>
    <t>総量</t>
  </si>
  <si>
    <t>最大</t>
  </si>
  <si>
    <t>最小</t>
  </si>
  <si>
    <t>給水量</t>
  </si>
  <si>
    <t>日量</t>
  </si>
  <si>
    <t>水道の普及と配水の状況</t>
  </si>
  <si>
    <t>年度</t>
  </si>
  <si>
    <t>総世帯数</t>
  </si>
  <si>
    <t>１人１日平均配水量</t>
  </si>
  <si>
    <t>人</t>
  </si>
  <si>
    <t>配水量</t>
  </si>
  <si>
    <t>１人１日最大配水量</t>
  </si>
  <si>
    <t>＊人口</t>
  </si>
  <si>
    <t>＊世帯数</t>
  </si>
  <si>
    <t>＊普及率（人口）</t>
  </si>
  <si>
    <t>＊量水器設置数</t>
  </si>
  <si>
    <t>世帯</t>
  </si>
  <si>
    <t>個</t>
  </si>
  <si>
    <t>L</t>
  </si>
  <si>
    <t>項目</t>
  </si>
  <si>
    <t>平成１７年度</t>
  </si>
  <si>
    <t>平成１８年度</t>
  </si>
  <si>
    <t>平成１９年度</t>
  </si>
  <si>
    <t>平成２０年度</t>
  </si>
  <si>
    <t>100.0</t>
  </si>
  <si>
    <t>消火栓設置数</t>
  </si>
  <si>
    <t>㎥</t>
  </si>
  <si>
    <t>＊給水戸数　</t>
  </si>
  <si>
    <t>資料　　「公園・緑化のあゆみ」　都市整備局公園課</t>
  </si>
  <si>
    <t>資料　　「尼崎市場年報」</t>
  </si>
  <si>
    <t>尼崎市内公園一覧</t>
  </si>
  <si>
    <t>尼崎市避難場所一覧</t>
  </si>
  <si>
    <t>男　女　、　年　齢　別　保　護　人　員</t>
  </si>
  <si>
    <t>人     口     の    変    遷</t>
  </si>
  <si>
    <t>年　　齢　　別　　人　　口</t>
  </si>
  <si>
    <t>人　　口　　動　　態</t>
  </si>
  <si>
    <t>市　税　収　入　済　額</t>
  </si>
  <si>
    <t>常　光　寺　川　緑　地</t>
  </si>
  <si>
    <t>常　光　寺　緑　地</t>
  </si>
  <si>
    <t>大　門　川　緑　地</t>
  </si>
  <si>
    <t>新　川　緑　地</t>
  </si>
  <si>
    <t>西　大　物　緑　地</t>
  </si>
  <si>
    <t>蓬　川　緑　地</t>
  </si>
  <si>
    <t>浜　浦　街　園</t>
  </si>
  <si>
    <t>尼　宝　街　園</t>
  </si>
  <si>
    <t>尾　浜　街　園</t>
  </si>
  <si>
    <t>猪　名　川　風　致</t>
  </si>
  <si>
    <t>塚　口　明　神</t>
  </si>
  <si>
    <t>（注２）</t>
  </si>
  <si>
    <t>（注３）</t>
  </si>
  <si>
    <t>出　　　　生</t>
  </si>
  <si>
    <t>死　　　　亡</t>
  </si>
  <si>
    <t>転　　　入　　（注１）</t>
  </si>
  <si>
    <t>自然</t>
  </si>
  <si>
    <t>額田町</t>
  </si>
  <si>
    <t>善法寺町</t>
  </si>
  <si>
    <t>杭瀬南新町</t>
  </si>
  <si>
    <t>武庫元町１丁目１１０－１</t>
  </si>
  <si>
    <t>東園田町１丁目２３６</t>
  </si>
  <si>
    <t>東園田町１丁目１１６－２</t>
  </si>
  <si>
    <t>名神町２丁目７６</t>
  </si>
  <si>
    <t>東難波２丁目緑地</t>
  </si>
  <si>
    <t>東難波町２丁目１７１－１</t>
  </si>
  <si>
    <t>守部中通</t>
  </si>
  <si>
    <t>南武庫之荘１１丁目６２－１</t>
  </si>
  <si>
    <t>川東</t>
  </si>
  <si>
    <t>南武庫之荘１１丁目９７－９</t>
  </si>
  <si>
    <t>南武庫之荘第３街園</t>
  </si>
  <si>
    <t>定　期</t>
  </si>
  <si>
    <t>　　　　（阪神旅客運輸状況　　１日平均）</t>
  </si>
  <si>
    <t>大物</t>
  </si>
  <si>
    <t>立花北小学校の通学区域</t>
  </si>
  <si>
    <t>塚口小学校の通学区域</t>
  </si>
  <si>
    <t>尼崎北小学校の通学区域</t>
  </si>
  <si>
    <t>武庫小学校の通学区域</t>
  </si>
  <si>
    <t>１～１１番</t>
  </si>
  <si>
    <t>１～１７番</t>
  </si>
  <si>
    <t>武庫北小学校の通学区域</t>
  </si>
  <si>
    <t>１２～２０番</t>
  </si>
  <si>
    <t>水堂小学校の通学区域</t>
  </si>
  <si>
    <t>立花西小学校の通学区域</t>
  </si>
  <si>
    <t>立花町３丁目２３１</t>
  </si>
  <si>
    <t>立花町２丁目２２１</t>
  </si>
  <si>
    <t>口　　の　　開</t>
  </si>
  <si>
    <t>金　　楽　　寺</t>
  </si>
  <si>
    <t>中　　の　　島</t>
  </si>
  <si>
    <t>冨　　田　　北</t>
  </si>
  <si>
    <t>中　　在　　家</t>
  </si>
  <si>
    <t>道　　　　意</t>
  </si>
  <si>
    <t>間　　　　割</t>
  </si>
  <si>
    <t>琴　　　　浦</t>
  </si>
  <si>
    <t>塚口本町⑧</t>
  </si>
  <si>
    <t>水堂町⑨</t>
  </si>
  <si>
    <t>南武庫之荘⑩</t>
  </si>
  <si>
    <t>武庫之荘本町⑪</t>
  </si>
  <si>
    <t>南塚口町⑫</t>
  </si>
  <si>
    <t>下坂部⑬</t>
  </si>
  <si>
    <t>塚口本町⑭</t>
  </si>
  <si>
    <t>主として市街地の中心部における休息又は観賞の用に供することを目的とする公園</t>
  </si>
  <si>
    <t>災害等における避難路の確保、市街地における安全性及び快適性の確保等を図ることを目的とする緑地</t>
  </si>
  <si>
    <t>　　市民１人当たり　　　　　　　　　189.43ha/461,820人≒4.10㎡/人　　　（人口は平成22年4月1日現在）　　　</t>
  </si>
  <si>
    <t>南塚口町５－２－６</t>
  </si>
  <si>
    <t>南清水保育園</t>
  </si>
  <si>
    <t>南清水３９－３</t>
  </si>
  <si>
    <t>長洲小学校の通学区域</t>
  </si>
  <si>
    <t>大物町１－１８－１</t>
  </si>
  <si>
    <t>東難波町１－２－１２</t>
  </si>
  <si>
    <t>開明かしの木保育園</t>
  </si>
  <si>
    <t>町（丁）別</t>
  </si>
  <si>
    <t>宮内町</t>
  </si>
  <si>
    <t>竹谷町</t>
  </si>
  <si>
    <t>南竹谷町</t>
  </si>
  <si>
    <t>－</t>
  </si>
  <si>
    <t>－</t>
  </si>
  <si>
    <t>－</t>
  </si>
  <si>
    <t>東向島東之町</t>
  </si>
  <si>
    <t>東御園町</t>
  </si>
  <si>
    <t>東向島西之町</t>
  </si>
  <si>
    <t>－</t>
  </si>
  <si>
    <t>西御園町</t>
  </si>
  <si>
    <t>西向島町</t>
  </si>
  <si>
    <t>北難波小学校の通学区域</t>
  </si>
  <si>
    <t>七松小学校の通学区域</t>
  </si>
  <si>
    <t>日新中学校</t>
  </si>
  <si>
    <t>常光寺</t>
  </si>
  <si>
    <t>梶ケ島</t>
  </si>
  <si>
    <t>杭瀬北新町</t>
  </si>
  <si>
    <t>杭瀬本町</t>
  </si>
  <si>
    <t>杭瀬寺島</t>
  </si>
  <si>
    <t>７：３０～１８：３０</t>
  </si>
  <si>
    <t>７：００～１８：００</t>
  </si>
  <si>
    <t>１１：００～２２：００</t>
  </si>
  <si>
    <t>７：００～１８：００</t>
  </si>
  <si>
    <t>外国人登録数</t>
  </si>
  <si>
    <t>長　　　　洲</t>
  </si>
  <si>
    <t>後　　　　野</t>
  </si>
  <si>
    <t>稲　　　　川</t>
  </si>
  <si>
    <t>若　　　　宮</t>
  </si>
  <si>
    <t>北　　　　浜</t>
  </si>
  <si>
    <t>建家町</t>
  </si>
  <si>
    <t>西桜木町</t>
  </si>
  <si>
    <t>昭和南通</t>
  </si>
  <si>
    <t>西本町北通</t>
  </si>
  <si>
    <t>西大物町</t>
  </si>
  <si>
    <t>大物町（１）</t>
  </si>
  <si>
    <t>東大物町（１）</t>
  </si>
  <si>
    <t>大物町（２）</t>
  </si>
  <si>
    <t>東大物町（２）</t>
  </si>
  <si>
    <t>杭瀬南新町</t>
  </si>
  <si>
    <t>下坂部（３）</t>
  </si>
  <si>
    <t>名神町（４）</t>
  </si>
  <si>
    <t>末広町</t>
  </si>
  <si>
    <t>中浜町</t>
  </si>
  <si>
    <t>扇町</t>
  </si>
  <si>
    <t>塚口町</t>
  </si>
  <si>
    <t>武庫之荘本町（10）</t>
  </si>
  <si>
    <t>武庫之荘東（11）</t>
  </si>
  <si>
    <t>富松町</t>
  </si>
  <si>
    <t>東七松町</t>
  </si>
  <si>
    <t>塚口本町（12）</t>
  </si>
  <si>
    <t>南七松町</t>
  </si>
  <si>
    <t>南塚口町（６）</t>
  </si>
  <si>
    <t>西立花町（13）</t>
  </si>
  <si>
    <t>名神町（７）</t>
  </si>
  <si>
    <t>西立花町（５）</t>
  </si>
  <si>
    <t>水堂町（８）</t>
  </si>
  <si>
    <t>南武庫之荘（９）</t>
  </si>
  <si>
    <t>（５）１丁目の全部と２、３丁目の一部は、立花地区　（６）１～４丁目の全部と５、６丁目の一部は、園田地区</t>
  </si>
  <si>
    <t>武庫之荘東（17）</t>
  </si>
  <si>
    <t>下坂部（19）</t>
  </si>
  <si>
    <t>水堂町（14）</t>
  </si>
  <si>
    <t>南塚口町（18）</t>
  </si>
  <si>
    <t>南武庫之荘（15）</t>
  </si>
  <si>
    <t>塚口本町（20）</t>
  </si>
  <si>
    <t>武庫之荘西</t>
  </si>
  <si>
    <t>武庫之荘本町（16）</t>
  </si>
  <si>
    <t>「－」…皆無</t>
  </si>
  <si>
    <t>　　　　町（丁）別事業所数、従業者数（全事業所）　　H２１年</t>
  </si>
  <si>
    <t>資料　　「平成２１年　尼崎市の事業所」　　総務局情報政策課</t>
  </si>
  <si>
    <t>西昆陽１丁目２６番２６号</t>
  </si>
  <si>
    <t>昭和５７年４月</t>
  </si>
  <si>
    <t>食満１丁目１番１号</t>
  </si>
  <si>
    <t>昭和３８年４月</t>
  </si>
  <si>
    <t>小中島２丁目１２番２７号</t>
  </si>
  <si>
    <t>尼崎</t>
  </si>
  <si>
    <t>大正２年３月</t>
  </si>
  <si>
    <t>尼崎東</t>
  </si>
  <si>
    <t>昭和３７年１２月</t>
  </si>
  <si>
    <t>築地３－５－２２</t>
  </si>
  <si>
    <t>梅の花保育園</t>
  </si>
  <si>
    <t>東難波町３－１２－１４</t>
  </si>
  <si>
    <t>東塚口町１－１２－２０</t>
  </si>
  <si>
    <t>武庫の里２丁目９８</t>
  </si>
  <si>
    <t>宮の北</t>
  </si>
  <si>
    <t>西昆陽３丁目４９６</t>
  </si>
  <si>
    <t>大井戸</t>
  </si>
  <si>
    <t>南武庫之荘３丁目４２５</t>
  </si>
  <si>
    <t>旧猪名川緑地</t>
  </si>
  <si>
    <t>庄下川緑地</t>
  </si>
  <si>
    <t>開明町１丁目３４地先</t>
  </si>
  <si>
    <t>東富松</t>
  </si>
  <si>
    <t>富松町１丁目９４１－４</t>
  </si>
  <si>
    <t>亀田</t>
  </si>
  <si>
    <t>北城内４７番地の１</t>
  </si>
  <si>
    <t>昭和５０年１月</t>
  </si>
  <si>
    <t>東園田町１－２２８</t>
  </si>
  <si>
    <t>園和北保育園</t>
  </si>
  <si>
    <t>東園田町３－７６－１６</t>
  </si>
  <si>
    <t>上坂部保育園</t>
  </si>
  <si>
    <t>上坂部２－３０－２３</t>
  </si>
  <si>
    <t>近松保育園</t>
  </si>
  <si>
    <t>上坂部２－６－６</t>
  </si>
  <si>
    <t>猪名寺２－４－２</t>
  </si>
  <si>
    <t>けま太陽の子保育園</t>
  </si>
  <si>
    <t>食満３－２８－３</t>
  </si>
  <si>
    <t>特別保育事業の取り組み状況</t>
  </si>
  <si>
    <t>乳児</t>
  </si>
  <si>
    <t>延長</t>
  </si>
  <si>
    <t>一時</t>
  </si>
  <si>
    <t>障害児</t>
  </si>
  <si>
    <t>保　育　所　名</t>
  </si>
  <si>
    <t>中
央</t>
  </si>
  <si>
    <t>小
田</t>
  </si>
  <si>
    <t>今北保育所</t>
  </si>
  <si>
    <t>浜田保育園</t>
  </si>
  <si>
    <t>潮江１丁目３番４３号</t>
  </si>
  <si>
    <t>東大物町１丁目１番１号</t>
  </si>
  <si>
    <t>浜３丁目１番１０号</t>
  </si>
  <si>
    <t>潮江１丁目１２番１号</t>
  </si>
  <si>
    <t>長洲西通１丁目８番２０号</t>
  </si>
  <si>
    <t>杭瀬本町２丁目１７番１３号</t>
  </si>
  <si>
    <t>稲葉荘３丁目１番６９号</t>
  </si>
  <si>
    <t>武庫川町２丁目２番地</t>
  </si>
  <si>
    <t>稲葉荘１丁目８番１７号</t>
  </si>
  <si>
    <t>立花町４丁目３番１８号</t>
  </si>
  <si>
    <t>南塚口町６丁目８番１７号</t>
  </si>
  <si>
    <t>若王寺１丁目２番２３号</t>
  </si>
  <si>
    <t>東園田町４丁目２３番１号</t>
  </si>
  <si>
    <t>東園田町４丁目１０１番地４</t>
  </si>
  <si>
    <t>尼崎医療センター
休日夜間急病診療所</t>
  </si>
  <si>
    <t>水堂町３丁目１５番２０号</t>
  </si>
  <si>
    <t>関西労災病院　ICU</t>
  </si>
  <si>
    <t>兵庫医科大学病院　救命救急センター</t>
  </si>
  <si>
    <t>西宮市武庫川町１番１号</t>
  </si>
  <si>
    <t>県立西宮病院　救急医療センター</t>
  </si>
  <si>
    <t>西宮市六湛寺町１３番９号</t>
  </si>
  <si>
    <t>大庄</t>
  </si>
  <si>
    <t>市外</t>
  </si>
  <si>
    <t>立花</t>
  </si>
  <si>
    <t>所　在　地</t>
  </si>
  <si>
    <t>資料　　「救急救助統計」　　尼崎市消防局</t>
  </si>
  <si>
    <t>中央地区</t>
  </si>
  <si>
    <t>東難波町４丁目３－４０</t>
  </si>
  <si>
    <t>西難波町６丁目１４－５７</t>
  </si>
  <si>
    <t>東難波町２－１０－９</t>
  </si>
  <si>
    <t>かしの木保育園</t>
  </si>
  <si>
    <t>南武庫之荘３丁目１４番９号</t>
  </si>
  <si>
    <t>昭和４２年４月</t>
  </si>
  <si>
    <t>立花北</t>
  </si>
  <si>
    <t>栗山町２丁目６番１号</t>
  </si>
  <si>
    <t>資料　　各年「尼崎市統計書」より　　総務局情報政策課</t>
  </si>
  <si>
    <t>61.4</t>
  </si>
  <si>
    <t>115.7</t>
  </si>
  <si>
    <t>20.8</t>
  </si>
  <si>
    <t>20.7</t>
  </si>
  <si>
    <t>64.7</t>
  </si>
  <si>
    <t>64.5</t>
  </si>
  <si>
    <t>23.5</t>
  </si>
  <si>
    <t>23.4</t>
  </si>
  <si>
    <t>67.4</t>
  </si>
  <si>
    <t>67.3</t>
  </si>
  <si>
    <t>127.4</t>
  </si>
  <si>
    <t>26.7</t>
  </si>
  <si>
    <t>25.9</t>
  </si>
  <si>
    <t>26.5</t>
  </si>
  <si>
    <t>71.4</t>
  </si>
  <si>
    <t>１９番地の８～１２、１７、１８、２４、２０番地、２１番地、２５～５４番地</t>
  </si>
  <si>
    <t>東浜町</t>
  </si>
  <si>
    <t>東海岸町</t>
  </si>
  <si>
    <t>西難波町</t>
  </si>
  <si>
    <t>久々知西町１丁目４２</t>
  </si>
  <si>
    <t>尾浜町３丁目４２</t>
  </si>
  <si>
    <t>尾浜町２丁目４</t>
  </si>
  <si>
    <t>尾浜町１丁目２１３</t>
  </si>
  <si>
    <t>西向島町９９－１</t>
  </si>
  <si>
    <t>額田町１３４</t>
  </si>
  <si>
    <t>東園田町７丁目９</t>
  </si>
  <si>
    <t>久々知西町２丁目１４８</t>
  </si>
  <si>
    <t>久々知西町２丁目７７</t>
  </si>
  <si>
    <t>観光客総数</t>
  </si>
  <si>
    <t>平成２１年度</t>
  </si>
  <si>
    <t>市町道実延長</t>
  </si>
  <si>
    <t>ｍ</t>
  </si>
  <si>
    <t>ha</t>
  </si>
  <si>
    <t>給水人口</t>
  </si>
  <si>
    <t>保育所在所児数</t>
  </si>
  <si>
    <t>国民健康保険被保険者数（年度末現在）</t>
  </si>
  <si>
    <t>国民年金被保険者数</t>
  </si>
  <si>
    <t>交通事故死傷者数</t>
  </si>
  <si>
    <t>第１回国勢調査</t>
  </si>
  <si>
    <t>第２回国勢調査</t>
  </si>
  <si>
    <t>汐町</t>
  </si>
  <si>
    <t>西本町</t>
  </si>
  <si>
    <t>北竹谷町</t>
  </si>
  <si>
    <t>東高洲町</t>
  </si>
  <si>
    <t>西高洲町</t>
  </si>
  <si>
    <t>大高洲町</t>
  </si>
  <si>
    <t>東七松町２丁目５番６７号</t>
  </si>
  <si>
    <t>日新</t>
  </si>
  <si>
    <t>東七松町２丁目１番４４号</t>
  </si>
  <si>
    <t>昭和３５年４月</t>
  </si>
  <si>
    <t>長洲中通１丁目１０番１号</t>
  </si>
  <si>
    <t>昭和２２年４月</t>
  </si>
  <si>
    <t>若草</t>
  </si>
  <si>
    <t>西川１丁目１１番１号</t>
  </si>
  <si>
    <t>昭和３３年４月</t>
  </si>
  <si>
    <t>小田北</t>
  </si>
  <si>
    <t>神崎町２４番１号</t>
  </si>
  <si>
    <t>昭和２４年４月</t>
  </si>
  <si>
    <t>大成</t>
  </si>
  <si>
    <t>久々知西町２丁目８番４８号</t>
  </si>
  <si>
    <t>昭和３６年４月</t>
  </si>
  <si>
    <t>大庄北１丁目８番１号</t>
  </si>
  <si>
    <t>啓明</t>
  </si>
  <si>
    <t>市立園和北小学校</t>
  </si>
  <si>
    <t>田能１丁目７－１</t>
  </si>
  <si>
    <t>市立園田東小学校</t>
  </si>
  <si>
    <t>市立上坂部小学校</t>
  </si>
  <si>
    <t>東塚口町１丁目１５－３６</t>
  </si>
  <si>
    <t>市立小園小学校</t>
  </si>
  <si>
    <t>若王寺３丁目２３－１</t>
  </si>
  <si>
    <t>市立園田南小学校</t>
  </si>
  <si>
    <t>若王寺１丁目１－１</t>
  </si>
  <si>
    <t>市立園田中学校</t>
  </si>
  <si>
    <t>食満１丁目１－１</t>
  </si>
  <si>
    <t>市立園田東中学校</t>
  </si>
  <si>
    <t>東園田町５丁目８０</t>
  </si>
  <si>
    <t>樋尻</t>
  </si>
  <si>
    <t>神崎町２２－１</t>
  </si>
  <si>
    <t>大塚山</t>
  </si>
  <si>
    <t>南清水３１６</t>
  </si>
  <si>
    <t>芋</t>
  </si>
  <si>
    <t>稲葉元町２丁目１６６</t>
  </si>
  <si>
    <t>成文</t>
  </si>
  <si>
    <t>御園２丁目１２９－７</t>
  </si>
  <si>
    <t>大島２丁目１９５</t>
  </si>
  <si>
    <t>山北</t>
  </si>
  <si>
    <t>園十第２街園</t>
  </si>
  <si>
    <t>東園田町４丁目９１－１</t>
  </si>
  <si>
    <t>塚口本町緑地</t>
  </si>
  <si>
    <t>塚口本町４丁目５０９－１４</t>
  </si>
  <si>
    <t>小袋</t>
  </si>
  <si>
    <t>南武庫之荘１２丁目１２２－１</t>
  </si>
  <si>
    <t>鳥林</t>
  </si>
  <si>
    <t>西立花町５丁目６５－１</t>
  </si>
  <si>
    <t>（愛称：東武庫夢公園）</t>
  </si>
  <si>
    <t>東本町１丁目４２－６～
東本町４丁目１０４－１</t>
  </si>
  <si>
    <t>尼崎市立小・中学校の通学区域　　　　　平成２３年４月１日現在</t>
  </si>
  <si>
    <t>　＊新小学１・２年生の指定校は、立花小です。</t>
  </si>
  <si>
    <t>　＊新小学３～６年生の指定校は、上坂部小です。</t>
  </si>
  <si>
    <t>　＊新小学１・２年生の指定校は、名和小です。</t>
  </si>
  <si>
    <t>平成１８年</t>
  </si>
  <si>
    <t>児童・生徒及び幼児の体位の市平均値、県平均値、全国平均値</t>
  </si>
  <si>
    <t>性
別</t>
  </si>
  <si>
    <t>校種</t>
  </si>
  <si>
    <t>年
齢</t>
  </si>
  <si>
    <t>園田地区</t>
  </si>
  <si>
    <t>市立武庫小学校</t>
  </si>
  <si>
    <t>武庫元町２丁目２５－３４</t>
  </si>
  <si>
    <t>市立武庫南小学校</t>
  </si>
  <si>
    <t>武庫町４丁目１１－１</t>
  </si>
  <si>
    <t>市立武庫北小学校</t>
  </si>
  <si>
    <t>常松２丁目１４－１</t>
  </si>
  <si>
    <t>市立武庫東小学校</t>
  </si>
  <si>
    <t>武庫之荘６丁目１５－１</t>
  </si>
  <si>
    <t>市立武庫庄小学校</t>
  </si>
  <si>
    <t>平成２２年度</t>
  </si>
  <si>
    <t>18.5</t>
  </si>
  <si>
    <t>16.6</t>
  </si>
  <si>
    <t>19.0</t>
  </si>
  <si>
    <t>58.9</t>
  </si>
  <si>
    <t>61.8</t>
  </si>
  <si>
    <t>61.9</t>
  </si>
  <si>
    <t>21.3</t>
  </si>
  <si>
    <t>21.0</t>
  </si>
  <si>
    <t>21.4</t>
  </si>
  <si>
    <t>65.2</t>
  </si>
  <si>
    <t>64.9</t>
  </si>
  <si>
    <t>122.5</t>
  </si>
  <si>
    <t>23.9</t>
  </si>
  <si>
    <t>24.0</t>
  </si>
  <si>
    <t>67.8</t>
  </si>
  <si>
    <t>67.7</t>
  </si>
  <si>
    <t>67.6</t>
  </si>
  <si>
    <t>128.2</t>
  </si>
  <si>
    <t>27.3</t>
  </si>
  <si>
    <t>26.8</t>
  </si>
  <si>
    <t>27.2</t>
  </si>
  <si>
    <t>71.7</t>
  </si>
  <si>
    <t>70.4</t>
  </si>
  <si>
    <t>70.3</t>
  </si>
  <si>
    <t>30.2</t>
  </si>
  <si>
    <t>29.9</t>
  </si>
  <si>
    <t>30.5</t>
  </si>
  <si>
    <t>72.7</t>
  </si>
  <si>
    <t>138.8</t>
  </si>
  <si>
    <t>33.8</t>
  </si>
  <si>
    <t>33.5</t>
  </si>
  <si>
    <t>34.1</t>
  </si>
  <si>
    <t>74.9</t>
  </si>
  <si>
    <t>144.8</t>
  </si>
  <si>
    <t>145.0</t>
  </si>
  <si>
    <t>38.3</t>
  </si>
  <si>
    <t>37.8</t>
  </si>
  <si>
    <t>38.4</t>
  </si>
  <si>
    <t>77.6</t>
  </si>
  <si>
    <t>152.0</t>
  </si>
  <si>
    <t>152.4</t>
  </si>
  <si>
    <t>43.3</t>
  </si>
  <si>
    <t>42.8</t>
  </si>
  <si>
    <t>44.1</t>
  </si>
  <si>
    <t>80.7</t>
  </si>
  <si>
    <t>81.0</t>
  </si>
  <si>
    <t>81.3</t>
  </si>
  <si>
    <t>159.2</t>
  </si>
  <si>
    <t>159.7</t>
  </si>
  <si>
    <t>48.8</t>
  </si>
  <si>
    <t>48.1</t>
  </si>
  <si>
    <t>49.2</t>
  </si>
  <si>
    <t>84.7</t>
  </si>
  <si>
    <t>84.9</t>
  </si>
  <si>
    <t>85.0</t>
  </si>
  <si>
    <t>165.1</t>
  </si>
  <si>
    <t>53.7</t>
  </si>
  <si>
    <t>52.9</t>
  </si>
  <si>
    <t>54.4</t>
  </si>
  <si>
    <t>87.8</t>
  </si>
  <si>
    <t>87.7</t>
  </si>
  <si>
    <t>88.1</t>
  </si>
  <si>
    <t>168.2</t>
  </si>
  <si>
    <t>60.6</t>
  </si>
  <si>
    <t>58.6</t>
  </si>
  <si>
    <t>59.5</t>
  </si>
  <si>
    <t>69.8</t>
  </si>
  <si>
    <t>70.0</t>
  </si>
  <si>
    <t>29.2</t>
  </si>
  <si>
    <t>30.0</t>
  </si>
  <si>
    <t>73.0</t>
  </si>
  <si>
    <t>72.6</t>
  </si>
  <si>
    <t>140.2</t>
  </si>
  <si>
    <t>34.5</t>
  </si>
  <si>
    <t>76.4</t>
  </si>
  <si>
    <t>147.0</t>
  </si>
  <si>
    <t>146.8</t>
  </si>
  <si>
    <t>39.0</t>
  </si>
  <si>
    <t>79.2</t>
  </si>
  <si>
    <t>43.9</t>
  </si>
  <si>
    <t>43.2</t>
  </si>
  <si>
    <t>43.8</t>
  </si>
  <si>
    <t>82.0</t>
  </si>
  <si>
    <t>81.9</t>
  </si>
  <si>
    <t>82.1</t>
  </si>
  <si>
    <t>155.0</t>
  </si>
  <si>
    <t>47.3</t>
  </si>
  <si>
    <t>46.4</t>
  </si>
  <si>
    <t>83.5</t>
  </si>
  <si>
    <t>83.8</t>
  </si>
  <si>
    <t>157.0</t>
  </si>
  <si>
    <t>156.5</t>
  </si>
  <si>
    <t>50.0</t>
  </si>
  <si>
    <t>84.8</t>
  </si>
  <si>
    <t>157.1</t>
  </si>
  <si>
    <t>51.1</t>
  </si>
  <si>
    <t>51.0</t>
  </si>
  <si>
    <t>51.6</t>
  </si>
  <si>
    <t>85.2</t>
  </si>
  <si>
    <t>85.3</t>
  </si>
  <si>
    <t>53.3</t>
  </si>
  <si>
    <t>52.7</t>
  </si>
  <si>
    <t>85.9</t>
  </si>
  <si>
    <t>85.5</t>
  </si>
  <si>
    <t>158.1</t>
  </si>
  <si>
    <t>158.0</t>
  </si>
  <si>
    <t>86.0</t>
  </si>
  <si>
    <t>85.8</t>
  </si>
  <si>
    <t>61.5</t>
  </si>
  <si>
    <t>79.3</t>
  </si>
  <si>
    <t>75.9</t>
  </si>
  <si>
    <t>85.6</t>
  </si>
  <si>
    <t>85.7</t>
  </si>
  <si>
    <t>資料　　「発育と健康」　　尼崎市教育委員会</t>
  </si>
  <si>
    <t>武庫川河川敷緑地、東町緑地、大物川緑地、蓬川緑地、旧猪名川緑地、藻川河川敷緑地、猪名川緑地、祇園橋緑地、大崩緑地、塚口本町緑地、東大島南緑地、出屋敷駅北緑地、小袋西緑地、長洲東通緑地、元浜緑地、長洲東通２丁目緑地、今北緑地、武庫豊町緑地、東難波２丁目緑地、七松緑地、中在家緑地、戸の内緑地、田能５丁目緑地、柳原緑地、築地中通３丁目緑地、築地本町４丁目緑地、築地北浜１丁目緑地、築地本町１丁目緑地、築地戎橋緑地、築地南浜緑地、東七松緑地、南城内緑地、築地北浜緑地、武庫元町緑地、潮江１丁目緑地</t>
  </si>
  <si>
    <t>開明町３－２２</t>
  </si>
  <si>
    <t>あすなろ保育園</t>
  </si>
  <si>
    <t>358,758(72.7)</t>
  </si>
  <si>
    <t>52,268(10.6)</t>
  </si>
  <si>
    <t>78,782(16.0)</t>
  </si>
  <si>
    <t>358,108(72.9)</t>
  </si>
  <si>
    <t>54,044(11.0)</t>
  </si>
  <si>
    <t>76,131(15.5)</t>
  </si>
  <si>
    <t>357,438(73.0)</t>
  </si>
  <si>
    <t>56,206(11.5)</t>
  </si>
  <si>
    <t>73,774(15.1)</t>
  </si>
  <si>
    <t>356,745(73.0)</t>
  </si>
  <si>
    <t>58,087(11.9)</t>
  </si>
  <si>
    <t>71,849(14.8)</t>
  </si>
  <si>
    <t>354,737(72.9)</t>
  </si>
  <si>
    <t>341,323(72.0)</t>
  </si>
  <si>
    <t>66,771(14.1)</t>
  </si>
  <si>
    <t>64,681(13.7)</t>
  </si>
  <si>
    <t>69,371(14.7)</t>
  </si>
  <si>
    <t>63,712(13.6)</t>
  </si>
  <si>
    <t>資料　　各年　「尼崎市統計書」より　　総務局情報政策課</t>
  </si>
  <si>
    <t>77,817(16.8)</t>
  </si>
  <si>
    <t>立花町２－１５－１７</t>
  </si>
  <si>
    <t>要介護２</t>
  </si>
  <si>
    <t>要介護１</t>
  </si>
  <si>
    <t>要介護３</t>
  </si>
  <si>
    <t>要介護４</t>
  </si>
  <si>
    <t>（１）　要支援・要介護認定者数</t>
  </si>
  <si>
    <t>要介護５</t>
  </si>
  <si>
    <t>経過的
要介護</t>
  </si>
  <si>
    <t>（２）　介護サービス利用件数及び給付費</t>
  </si>
  <si>
    <t>年　　度</t>
  </si>
  <si>
    <t>件数</t>
  </si>
  <si>
    <t>給付費（千円）</t>
  </si>
  <si>
    <t>１～１８番、２２～３７番</t>
  </si>
  <si>
    <t>４６～４９番</t>
  </si>
  <si>
    <t>３７番３２～３５号</t>
  </si>
  <si>
    <t>１～７２番地</t>
  </si>
  <si>
    <t>１～４番地、１２～５３番地</t>
  </si>
  <si>
    <t>２番地、３番地、６～１１番地、１６～１１３番地</t>
  </si>
  <si>
    <t>水明町</t>
  </si>
  <si>
    <t>大庄西町</t>
  </si>
  <si>
    <t>１～４番、１２番１～８号、２８～３７号</t>
  </si>
  <si>
    <t>成文小学校</t>
  </si>
  <si>
    <t>５～１１番、１２番９～２７号、１３～３６番</t>
  </si>
  <si>
    <t>耳鼻咽喉科</t>
  </si>
  <si>
    <t>眼科</t>
  </si>
  <si>
    <t>救急車利用</t>
  </si>
  <si>
    <t>市外</t>
  </si>
  <si>
    <t>科目別利用状況</t>
  </si>
  <si>
    <t>診療時間帯別利用状況</t>
  </si>
  <si>
    <t>土曜日</t>
  </si>
  <si>
    <t>名　　　　月</t>
  </si>
  <si>
    <t>名　　月　　西</t>
  </si>
  <si>
    <t>名　　月　　姫</t>
  </si>
  <si>
    <t>中　　　　洲</t>
  </si>
  <si>
    <t>額　　　　田</t>
  </si>
  <si>
    <t>東　　園　　田</t>
  </si>
  <si>
    <t>久　　々　　知　　北</t>
  </si>
  <si>
    <t>久　　々　　知　　川</t>
  </si>
  <si>
    <t>竹　　の　　下</t>
  </si>
  <si>
    <t>園田</t>
  </si>
  <si>
    <t>田能１丁目６６－７</t>
  </si>
  <si>
    <t>武庫町１丁目２３</t>
  </si>
  <si>
    <t>開明町１丁目８０－２</t>
  </si>
  <si>
    <t>南塚口町４丁目６８６－８</t>
  </si>
  <si>
    <t>蓬川町２９５－１０</t>
  </si>
  <si>
    <t>東難波町５丁目３７６</t>
  </si>
  <si>
    <t>１１４～１２５番地</t>
  </si>
  <si>
    <t>４０～５８番地</t>
  </si>
  <si>
    <t>４丁目</t>
  </si>
  <si>
    <t>建家町</t>
  </si>
  <si>
    <t>玄番北之町</t>
  </si>
  <si>
    <t>玄番南之町</t>
  </si>
  <si>
    <t>高田町１２６－１地先～神崎町２０３地先</t>
  </si>
  <si>
    <t>三反田町</t>
  </si>
  <si>
    <t>尾浜町</t>
  </si>
  <si>
    <t>立花町</t>
  </si>
  <si>
    <t>上ノ島町</t>
  </si>
  <si>
    <t>栗山町</t>
  </si>
  <si>
    <t>扶桑町</t>
  </si>
  <si>
    <t>出荷額等総額</t>
  </si>
  <si>
    <t>南塚口町８丁目５０２</t>
  </si>
  <si>
    <t>七松緑地</t>
  </si>
  <si>
    <t>七松町３丁目３１２－１</t>
  </si>
  <si>
    <t>（旧南清水松ケ内・掛湯・中野）</t>
  </si>
  <si>
    <t>塚口町</t>
  </si>
  <si>
    <t>三反田町</t>
  </si>
  <si>
    <t>西昆陽</t>
  </si>
  <si>
    <t>水堂町</t>
  </si>
  <si>
    <t>東園田町</t>
  </si>
  <si>
    <t>上坂部</t>
  </si>
  <si>
    <t>35,531(6.7)</t>
  </si>
  <si>
    <t>124,755(23.9)</t>
  </si>
  <si>
    <t>360,779(69.0)</t>
  </si>
  <si>
    <t>37,241(7.1)</t>
  </si>
  <si>
    <t>121,171(23.3)</t>
  </si>
  <si>
    <t>359,030(69.2)</t>
  </si>
  <si>
    <t>１～１２番、１３番１～９号、１９～２３号、１４番、１６番、</t>
  </si>
  <si>
    <t>男</t>
  </si>
  <si>
    <t>女</t>
  </si>
  <si>
    <t>平均</t>
  </si>
  <si>
    <t>園田小学校の通学区域</t>
  </si>
  <si>
    <t>園田北小学校の通学区域</t>
  </si>
  <si>
    <t>１６番３６～４４号</t>
  </si>
  <si>
    <t>４番１５～３８号、５番、６番１～８号、１２～１８号、２１～２９号、</t>
  </si>
  <si>
    <t>131,401(24.5)</t>
  </si>
  <si>
    <t>375,288(70.0)</t>
  </si>
  <si>
    <t>戸ノ内町　６丁目</t>
  </si>
  <si>
    <t>東塚口町　１丁目</t>
  </si>
  <si>
    <t>東塚口町　２丁目</t>
  </si>
  <si>
    <t>南塚口町　１丁目</t>
  </si>
  <si>
    <t>南塚口町　２丁目</t>
  </si>
  <si>
    <t>南塚口町　３丁目</t>
  </si>
  <si>
    <t>南塚口町　４丁目</t>
  </si>
  <si>
    <t>南塚口町 ５丁目  (19)</t>
  </si>
  <si>
    <t>上坂部　１丁目</t>
  </si>
  <si>
    <t>上坂部　２丁目</t>
  </si>
  <si>
    <t>上坂部　３丁目</t>
  </si>
  <si>
    <t>若王寺　１丁目</t>
  </si>
  <si>
    <t>若王寺　２丁目</t>
  </si>
  <si>
    <t>（　　）内は、国勢調査と推計人口との誤差を含んだ年間純増減である。</t>
  </si>
  <si>
    <t>住民基本台帳人口である。</t>
  </si>
  <si>
    <t>　　　　　　（各年3月31日現在）</t>
  </si>
  <si>
    <t>年  次</t>
  </si>
  <si>
    <t>年少人口</t>
  </si>
  <si>
    <t>生産年齢人口</t>
  </si>
  <si>
    <t>老年人口</t>
  </si>
  <si>
    <t>総  数</t>
  </si>
  <si>
    <t>　（0～14歳）</t>
  </si>
  <si>
    <t>長洲東通</t>
  </si>
  <si>
    <t>浦風</t>
  </si>
  <si>
    <t>西立花町３丁目４０１－３</t>
  </si>
  <si>
    <t>今北</t>
  </si>
  <si>
    <t>西立花町２丁目７３５</t>
  </si>
  <si>
    <t>今北北</t>
  </si>
  <si>
    <t>西立花町２丁目３３４－１</t>
  </si>
  <si>
    <t>東難波乳児保育所</t>
  </si>
  <si>
    <t>清和小学校の通学区域</t>
  </si>
  <si>
    <t>浦風小学校の通学区域</t>
  </si>
  <si>
    <t>若草中学校</t>
  </si>
  <si>
    <t>杭瀬小学校の通学区域</t>
  </si>
  <si>
    <t>小田北中学校</t>
  </si>
  <si>
    <t>６番４７～７６号</t>
  </si>
  <si>
    <t>（各年７月１日）</t>
  </si>
  <si>
    <t>年度 ・男女　別</t>
  </si>
  <si>
    <t>総   数</t>
  </si>
  <si>
    <t>０～５ 歳</t>
  </si>
  <si>
    <t>６～１４</t>
  </si>
  <si>
    <t>１５～１９</t>
  </si>
  <si>
    <t>２０～３９</t>
  </si>
  <si>
    <t>４０～５９</t>
  </si>
  <si>
    <t>６０～６９</t>
  </si>
  <si>
    <t>７０歳以上</t>
  </si>
  <si>
    <t>平 成 １７ 年 度</t>
  </si>
  <si>
    <t>中央地区合計</t>
  </si>
  <si>
    <t>北城内</t>
  </si>
  <si>
    <t>南城内</t>
  </si>
  <si>
    <t>西松島町</t>
  </si>
  <si>
    <t>東初島町</t>
  </si>
  <si>
    <t>北初島町</t>
  </si>
  <si>
    <t>南初島町</t>
  </si>
  <si>
    <t>蓬川荘園</t>
  </si>
  <si>
    <t>御園町</t>
  </si>
  <si>
    <t>西御園町</t>
  </si>
  <si>
    <t>建家町</t>
  </si>
  <si>
    <t>寺町</t>
  </si>
  <si>
    <t>稲　　　　荷</t>
  </si>
  <si>
    <t>塚　　口　　東</t>
  </si>
  <si>
    <t>東　　　　端</t>
  </si>
  <si>
    <t>善　　法　　寺</t>
  </si>
  <si>
    <t>長洲東通　１丁目</t>
  </si>
  <si>
    <t>長洲東通　２丁目</t>
  </si>
  <si>
    <t>長洲東通　３丁目</t>
  </si>
  <si>
    <t>長洲中通　１丁目</t>
  </si>
  <si>
    <t>長洲中通　２丁目</t>
  </si>
  <si>
    <t>長洲中通　３丁目</t>
  </si>
  <si>
    <t>長洲本通　１丁目</t>
  </si>
  <si>
    <t>長洲本通　２丁目</t>
  </si>
  <si>
    <t>長洲本通　３丁目</t>
  </si>
  <si>
    <t>長洲西通　１丁目</t>
  </si>
  <si>
    <t>長洲西通　２丁目</t>
  </si>
  <si>
    <t>西川　１丁目</t>
  </si>
  <si>
    <t>市役所　本庁舎
（中館及び北館）</t>
  </si>
  <si>
    <t>東七松町１丁目２３－１</t>
  </si>
  <si>
    <t>武庫公民館</t>
  </si>
  <si>
    <t>武庫之荘８丁目１－１</t>
  </si>
  <si>
    <t>北部浄化センター
（管理棟及び汚泥処理棟）</t>
  </si>
  <si>
    <t>東園田町７丁目８２番地</t>
  </si>
  <si>
    <t>北消防署塚口主張所</t>
  </si>
  <si>
    <t>南塚口町３丁目１０－１５</t>
  </si>
  <si>
    <t>市民健康開発センター
ハーティー２１（３階部分）</t>
  </si>
  <si>
    <t>南塚口町４丁目４－８</t>
  </si>
  <si>
    <t>N0</t>
  </si>
  <si>
    <t>　　合　　計</t>
  </si>
  <si>
    <t>津波時等一時避難場所（平成２３年１０月１日現在）</t>
  </si>
  <si>
    <t>資料　　「尼崎市　総務局　防災対策課」</t>
  </si>
  <si>
    <t>コーナン杭瀬店
（２・屋上階駐車場）</t>
  </si>
  <si>
    <t>潮　　　　江</t>
  </si>
  <si>
    <t>東　　　　浦</t>
  </si>
  <si>
    <t>坪　　　　和</t>
  </si>
  <si>
    <t>武　　庫　　庄</t>
  </si>
  <si>
    <t>鳥場</t>
  </si>
  <si>
    <t>平成22年</t>
  </si>
  <si>
    <t>事業所数（総数）</t>
  </si>
  <si>
    <t>従業者数（総数）</t>
  </si>
  <si>
    <t>第１１回国勢調査</t>
  </si>
  <si>
    <t>第１２回国勢調査</t>
  </si>
  <si>
    <t>第１３回国勢調査</t>
  </si>
  <si>
    <t>第１４回国勢調査</t>
  </si>
  <si>
    <t xml:space="preserve"> 平 成  ２　年</t>
  </si>
  <si>
    <t>第１５回国勢調査</t>
  </si>
  <si>
    <t>第１６回国勢調査</t>
  </si>
  <si>
    <t>第１７回国勢調査</t>
  </si>
  <si>
    <t>第１８回国勢調査</t>
  </si>
  <si>
    <t>上ノ島町３－５－１</t>
  </si>
  <si>
    <t>南武庫之荘保育所</t>
  </si>
  <si>
    <t>南武庫之荘１１－１－１８</t>
  </si>
  <si>
    <t>武庫東保育所</t>
  </si>
  <si>
    <t>武庫之荘８－１６－４０</t>
  </si>
  <si>
    <t>武庫南保育所</t>
  </si>
  <si>
    <t>南武庫之荘９－８－１０</t>
  </si>
  <si>
    <t>武庫元町２－２２－１５</t>
  </si>
  <si>
    <t>ベビー・メーソン・
サカタ保育園</t>
  </si>
  <si>
    <t>西難波町６－１２－１</t>
  </si>
  <si>
    <t>主として街区内に居住する者の利用に供することを目的とする公園</t>
  </si>
  <si>
    <t>昭和４７年４月</t>
  </si>
  <si>
    <t>立花西</t>
  </si>
  <si>
    <t>キンダーメーソンタチバナ保育園</t>
  </si>
  <si>
    <t>ベビーメーソンサカタ保育園</t>
  </si>
  <si>
    <t>松原</t>
  </si>
  <si>
    <t>浜田町１丁目６－２</t>
  </si>
  <si>
    <t>近松の里北広場</t>
  </si>
  <si>
    <t>上坂部３丁目２６４－４</t>
  </si>
  <si>
    <t>大庄西町２－２６－１８</t>
  </si>
  <si>
    <t>いるか保育園</t>
  </si>
  <si>
    <t>大庄北５－２１－２０</t>
  </si>
  <si>
    <t>浜田保育園</t>
  </si>
  <si>
    <t>崇徳院２－１１６</t>
  </si>
  <si>
    <t>武庫南小学校</t>
  </si>
  <si>
    <t>武庫町</t>
  </si>
  <si>
    <t>武庫北小学校</t>
  </si>
  <si>
    <t>汐江ふたば保育園</t>
  </si>
  <si>
    <t>潮江３－３－１０</t>
  </si>
  <si>
    <t>尼崎たんぽぽ保育園</t>
  </si>
  <si>
    <t>常光寺１－１０－１</t>
  </si>
  <si>
    <t>中在家町１丁目１</t>
  </si>
  <si>
    <t>西本町１丁目４</t>
  </si>
  <si>
    <t>塚口町４丁目６０－４</t>
  </si>
  <si>
    <t>大島３丁目１７４</t>
  </si>
  <si>
    <t>栗山町１丁目３３７</t>
  </si>
  <si>
    <t>稲葉荘２丁目７８</t>
  </si>
  <si>
    <t>大庄西町２丁目１２５</t>
  </si>
  <si>
    <t>小学校児童数</t>
  </si>
  <si>
    <t>中学校生徒数</t>
  </si>
  <si>
    <t>高等学校生徒数</t>
  </si>
  <si>
    <t>総面積</t>
  </si>
  <si>
    <t>年　次</t>
  </si>
  <si>
    <t>年間</t>
  </si>
  <si>
    <t>増減</t>
  </si>
  <si>
    <t>（注４）</t>
  </si>
  <si>
    <t>（注４）　自然増減・社会増減の合計である。</t>
  </si>
  <si>
    <t>上ノ島町１丁目５２２</t>
  </si>
  <si>
    <t>上ノ島町１丁目３８番１号</t>
  </si>
  <si>
    <t>（注１）　市内間増減は含まない。　　（注２）　出生・死亡の差引である。　　（注３）　転入・転出の差引である。</t>
  </si>
  <si>
    <t>塚口本町２丁目９５３－１４</t>
  </si>
  <si>
    <t>風致</t>
  </si>
  <si>
    <t>猪名寺１丁目５２５</t>
  </si>
  <si>
    <t>西本町３丁目３４地先</t>
  </si>
  <si>
    <t>冨　　　　田</t>
  </si>
  <si>
    <t>下水道普及率</t>
  </si>
  <si>
    <t>記念</t>
  </si>
  <si>
    <t>運動</t>
  </si>
  <si>
    <t>西長洲町１丁目４－１</t>
  </si>
  <si>
    <t>近隣</t>
  </si>
  <si>
    <t>東難波町３丁目４９６</t>
  </si>
  <si>
    <t>武庫川町２丁目３６－４</t>
  </si>
  <si>
    <t>南竹谷町３丁目１０</t>
  </si>
  <si>
    <t>北　大　物</t>
  </si>
  <si>
    <t>中　の　池</t>
  </si>
  <si>
    <t>大　物　川　緑　地　</t>
  </si>
  <si>
    <t>長　洲　川　緑　地</t>
  </si>
  <si>
    <t>二　　本　　松</t>
  </si>
  <si>
    <t>開　　　　明</t>
  </si>
  <si>
    <t>森　　　　前</t>
  </si>
  <si>
    <t>大　　庄　　東</t>
  </si>
  <si>
    <t>十　　　　間</t>
  </si>
  <si>
    <t>平　　　　田</t>
  </si>
  <si>
    <t>東　　大　　島</t>
  </si>
  <si>
    <t>水　　　　堂</t>
  </si>
  <si>
    <t>西海岸町</t>
  </si>
  <si>
    <t>２７～３９番地、５９～６８番地</t>
  </si>
  <si>
    <t>西御園町</t>
  </si>
  <si>
    <t>難波小学校</t>
  </si>
  <si>
    <t>西難波町</t>
  </si>
  <si>
    <t>８番９～１６号、９番７～１４号、１０番１６～３２号、１１～３０番</t>
  </si>
  <si>
    <t>２番１５～３０号、３～１２番、１３番１５～３２号</t>
  </si>
  <si>
    <t>１３番２０号</t>
  </si>
  <si>
    <t>北難波小学校</t>
  </si>
  <si>
    <t>１～７番、８番１～８号、９番１～６号、１５号、１６号、１０番１～１５号</t>
  </si>
  <si>
    <t>梅香小学校</t>
  </si>
  <si>
    <t>竹谷小学校</t>
  </si>
  <si>
    <t>成良</t>
  </si>
  <si>
    <t>平成１７年４月</t>
  </si>
  <si>
    <t>琴城分校</t>
  </si>
  <si>
    <t>昭和５１年４月</t>
  </si>
  <si>
    <t>平成19年</t>
  </si>
  <si>
    <t>琴城分校については、尼崎市全域</t>
  </si>
  <si>
    <t>明城小学校の通学区域</t>
  </si>
  <si>
    <t>金楽寺小学校の通学区域</t>
  </si>
  <si>
    <t>中央中学校</t>
  </si>
  <si>
    <t>難波小学校の通学区域</t>
  </si>
  <si>
    <t>梅香小学校の通学区域</t>
  </si>
  <si>
    <t>竹谷小学校の通学区域</t>
  </si>
  <si>
    <t>９時～16時　　　11,163</t>
  </si>
  <si>
    <t>尼崎口腔衛生センター利用状況</t>
  </si>
  <si>
    <t>（単位：人）</t>
  </si>
  <si>
    <t>利用状況</t>
  </si>
  <si>
    <t>心身障害者</t>
  </si>
  <si>
    <t>（児）診療</t>
  </si>
  <si>
    <t>患者診療</t>
  </si>
  <si>
    <t>休日急病</t>
  </si>
  <si>
    <t>検診指導</t>
  </si>
  <si>
    <t xml:space="preserve">年　　間  </t>
  </si>
  <si>
    <t>尼崎産業</t>
  </si>
  <si>
    <t>尼崎工業</t>
  </si>
  <si>
    <t>城内</t>
  </si>
  <si>
    <t>その他の関係医療機関（市外含む）</t>
  </si>
  <si>
    <t>３次医療機関（３次に順ずる医療機関含む/救急救命士の特定行為指示医療機関）</t>
  </si>
  <si>
    <t>救急告示医療機関</t>
  </si>
  <si>
    <t>　　本表は、住民基本台帳法（昭和４２年以前は住民登録法）及び外国人登録法に基づく増減数を計上したものである。</t>
  </si>
  <si>
    <t>主として風致を享受することを目的とする公園</t>
  </si>
  <si>
    <t>佐璞丘、猪名川風致</t>
  </si>
  <si>
    <t>平成２２年４月１日現在</t>
  </si>
  <si>
    <t>　　市域面積に対する割合　　　　189.43ha/49.81k㎡≒3.80％</t>
  </si>
  <si>
    <t>長洲本通ほか２３８公園　</t>
  </si>
  <si>
    <t>-</t>
  </si>
  <si>
    <t>平成２２年</t>
  </si>
  <si>
    <t>武庫豊町緑地</t>
  </si>
  <si>
    <t>武庫豊町３丁目４９</t>
  </si>
  <si>
    <t>７番５７～６９号、１４番１～２７号、３５～３７号、１５番１１～３７号、</t>
  </si>
  <si>
    <t>９番１～９号、３８号、３９号</t>
  </si>
  <si>
    <t>園和小学校の通学区域</t>
  </si>
  <si>
    <t>園田東小学校の通学区域</t>
  </si>
  <si>
    <t>１～８番、９番１０～３７号、１０～３５番</t>
  </si>
  <si>
    <t>園田南小学校の通学区域</t>
  </si>
  <si>
    <t>小園小学校の通学区域</t>
  </si>
  <si>
    <t>保育所の概要</t>
  </si>
  <si>
    <t>＊「設置」の欄の「公」は公立保育所、「私」は私立保育園です。</t>
  </si>
  <si>
    <t>定員</t>
  </si>
  <si>
    <t>設置</t>
  </si>
  <si>
    <t>入所年齢</t>
  </si>
  <si>
    <t>開所時間</t>
  </si>
  <si>
    <t>市立
尼崎養護学校</t>
  </si>
  <si>
    <t>県立阪神
特別支援学校</t>
  </si>
  <si>
    <t>県立こやの里
特別支援学校</t>
  </si>
  <si>
    <t>〒６６３－８００１
西宮市田近野町１０番４５号</t>
  </si>
  <si>
    <t>〒６６３－８００１
西宮市田近野町１１番７号</t>
  </si>
  <si>
    <t>〒６６４－００１７
伊丹市瑞ケ丘２丁目３番地の２</t>
  </si>
  <si>
    <t>千円</t>
  </si>
  <si>
    <t>市町職員数（総数）</t>
  </si>
  <si>
    <t>幼稚園数</t>
  </si>
  <si>
    <t>金楽寺町２丁目２２－５１</t>
  </si>
  <si>
    <t>西本町４丁目４２－１</t>
  </si>
  <si>
    <t>道意町６丁目８</t>
  </si>
  <si>
    <t>道意町３丁目２－２</t>
  </si>
  <si>
    <t>昭 和 22 年</t>
  </si>
  <si>
    <t>小  計</t>
  </si>
  <si>
    <t>フッ素塗布</t>
  </si>
  <si>
    <t>ウ　触　予　防　処　置</t>
  </si>
  <si>
    <t>診　療　部　門</t>
  </si>
  <si>
    <t>尼崎市立高等学校</t>
  </si>
  <si>
    <t>築地中通５丁目１２７</t>
  </si>
  <si>
    <t>築地北浜１丁目緑地</t>
  </si>
  <si>
    <t>築地北浜１丁目３－１０</t>
  </si>
  <si>
    <t>築地本町１丁目緑地</t>
  </si>
  <si>
    <t>武庫川町　１丁目</t>
  </si>
  <si>
    <t>武庫川町　２丁目</t>
  </si>
  <si>
    <t>武庫川町　３丁目</t>
  </si>
  <si>
    <t>武庫川町　４丁目</t>
  </si>
  <si>
    <t>元浜町　１丁目</t>
  </si>
  <si>
    <t>元浜町　２丁目</t>
  </si>
  <si>
    <t>元浜町　３丁目</t>
  </si>
  <si>
    <t>元浜町　４丁目</t>
  </si>
  <si>
    <t>元浜町　５丁目</t>
  </si>
  <si>
    <t>大浜町１～２丁目</t>
  </si>
  <si>
    <t>稲葉荘　１丁目</t>
  </si>
  <si>
    <t>稲葉荘　２丁目</t>
  </si>
  <si>
    <t>稲葉荘　３丁目</t>
  </si>
  <si>
    <t>稲葉荘　４丁目</t>
  </si>
  <si>
    <t>稲葉元町　１丁目</t>
  </si>
  <si>
    <t>稲葉元町　２丁目</t>
  </si>
  <si>
    <t>稲葉元町　３丁目</t>
  </si>
  <si>
    <t>大庄西町　１丁目</t>
  </si>
  <si>
    <t>大庄西町　２丁目</t>
  </si>
  <si>
    <t>大庄西町　３丁目　</t>
  </si>
  <si>
    <t>大庄西町　４丁目</t>
  </si>
  <si>
    <t>大庄北　１丁目</t>
  </si>
  <si>
    <t>大庄北　２丁目</t>
  </si>
  <si>
    <t>大庄北　３丁目</t>
  </si>
  <si>
    <t>大庄北　４丁目</t>
  </si>
  <si>
    <t>大庄北　５丁目</t>
  </si>
  <si>
    <t>大島　１丁目</t>
  </si>
  <si>
    <t>大島　２丁目</t>
  </si>
  <si>
    <t>大島　３丁目</t>
  </si>
  <si>
    <t>西立花町　２ 丁目(7)</t>
  </si>
  <si>
    <t>西立花町　３丁目</t>
  </si>
  <si>
    <t>西立花町　４丁目</t>
  </si>
  <si>
    <t>西立花町　５丁目</t>
  </si>
  <si>
    <t>.</t>
  </si>
  <si>
    <t>塚口町　１丁目</t>
  </si>
  <si>
    <t>塚口町　２丁目</t>
  </si>
  <si>
    <t>塚口町　３丁目</t>
  </si>
  <si>
    <t>塚口町　４丁目</t>
  </si>
  <si>
    <t>塚口町　５丁目</t>
  </si>
  <si>
    <t>塚口町　６丁目</t>
  </si>
  <si>
    <t>東七松町　１丁目</t>
  </si>
  <si>
    <t>東七松町　２丁目</t>
  </si>
  <si>
    <t>七松町　１丁目</t>
  </si>
  <si>
    <t>七松町　２丁目</t>
  </si>
  <si>
    <t>七松町　３丁目　</t>
  </si>
  <si>
    <t>南七松町　１丁目</t>
  </si>
  <si>
    <t>南七松町　２丁目</t>
  </si>
  <si>
    <t>南塚口町　５丁目(8)</t>
  </si>
  <si>
    <t>南塚口町　６丁目</t>
  </si>
  <si>
    <t xml:space="preserve">  （15～64歳）</t>
  </si>
  <si>
    <t xml:space="preserve">  （65歳以上）</t>
  </si>
  <si>
    <t>昭　和　４　９　年</t>
  </si>
  <si>
    <t>昭和５０年１２月３１日現在</t>
  </si>
  <si>
    <t>守　　部</t>
  </si>
  <si>
    <t>下　　畔</t>
  </si>
  <si>
    <t>私</t>
  </si>
  <si>
    <t>０～５歳</t>
  </si>
  <si>
    <t>慈愛保育園</t>
  </si>
  <si>
    <t>東大物町１－３－７</t>
  </si>
  <si>
    <t>若葉保育園</t>
  </si>
  <si>
    <t>南城内１０番地</t>
  </si>
  <si>
    <t>東向島西之町</t>
  </si>
  <si>
    <t>西高洲町</t>
  </si>
  <si>
    <t>東海岸町</t>
  </si>
  <si>
    <t>西大物町</t>
  </si>
  <si>
    <t>大物町①</t>
  </si>
  <si>
    <t>大物、橘、宮前、中央、浜田川、大庄、浜田、近松、道意、西向島、芦原、尾浜、北雁替、葭島、椀田、猪名川河川敷、田能西、尼崎城址</t>
  </si>
  <si>
    <t>２～６番、９～１２番、１５～２８番、３２～３４番</t>
  </si>
  <si>
    <t>都市住民の休息、観賞、散歩、遊戯、運動等総合的な利用に供することを目的とする公園</t>
  </si>
  <si>
    <t>長洲東通</t>
  </si>
  <si>
    <t>長洲中通</t>
  </si>
  <si>
    <t>長洲西通</t>
  </si>
  <si>
    <t>金楽寺町</t>
  </si>
  <si>
    <t>西長洲町</t>
  </si>
  <si>
    <t>弥生ケ丘町</t>
  </si>
  <si>
    <t>浜田町</t>
  </si>
  <si>
    <t>蓬川町</t>
  </si>
  <si>
    <t>大庄川田町</t>
  </si>
  <si>
    <t>菜切山町</t>
  </si>
  <si>
    <t>琴浦町</t>
  </si>
  <si>
    <t>水明町</t>
  </si>
  <si>
    <t>大庄中通</t>
  </si>
  <si>
    <t>道意町</t>
  </si>
  <si>
    <t>武庫川町</t>
  </si>
  <si>
    <t>元浜町</t>
  </si>
  <si>
    <t>鶴町</t>
  </si>
  <si>
    <t>大浜町</t>
  </si>
  <si>
    <t>丸島町</t>
  </si>
  <si>
    <t>平左衛門町</t>
  </si>
  <si>
    <t>稲葉荘</t>
  </si>
  <si>
    <t>持込ごみ</t>
  </si>
  <si>
    <t>側溝汚泥</t>
  </si>
  <si>
    <t>事業系等</t>
  </si>
  <si>
    <t>事業所ごみ</t>
  </si>
  <si>
    <t>許可</t>
  </si>
  <si>
    <t>不法投棄</t>
  </si>
  <si>
    <t>直営＊１</t>
  </si>
  <si>
    <t>その他＊２</t>
  </si>
  <si>
    <t>災害（他市）</t>
  </si>
  <si>
    <t>合計</t>
  </si>
  <si>
    <t>名神町１丁目７６</t>
  </si>
  <si>
    <t>死　者</t>
  </si>
  <si>
    <t>　　　ゴム・皮革製品</t>
  </si>
  <si>
    <t>　　　窯業・土石製品</t>
  </si>
  <si>
    <t>　　　鉄鋼業</t>
  </si>
  <si>
    <t>　　　非鉄金属</t>
  </si>
  <si>
    <t>　　　金属製品</t>
  </si>
  <si>
    <t>　　　一般機械器具</t>
  </si>
  <si>
    <t>　　　電気機械器具</t>
  </si>
  <si>
    <t>　　　輸送用機械器具</t>
  </si>
  <si>
    <t>　　　精密機械器具</t>
  </si>
  <si>
    <t>　　　その他製造業</t>
  </si>
  <si>
    <t>卸売業・小売業</t>
  </si>
  <si>
    <t>金融・保険業</t>
  </si>
  <si>
    <t>不動産業</t>
  </si>
  <si>
    <t>運輸・通信業</t>
  </si>
  <si>
    <t>電気・ガス業</t>
  </si>
  <si>
    <t>サ－ビス業</t>
  </si>
  <si>
    <t>立花町１丁目１</t>
  </si>
  <si>
    <t>東難波町２丁目４０</t>
  </si>
  <si>
    <t>東園田町３丁目８２</t>
  </si>
  <si>
    <t>東園田町３丁目４０</t>
  </si>
  <si>
    <t>東園田町４丁目１５１</t>
  </si>
  <si>
    <t>東園田町９丁目３－１</t>
  </si>
  <si>
    <t>東園田町９丁目３６</t>
  </si>
  <si>
    <t>街園</t>
  </si>
  <si>
    <t>東園田町４丁目１５８－１</t>
  </si>
  <si>
    <t>（単位：t)</t>
  </si>
  <si>
    <t>武庫之荘７丁目３５－１</t>
  </si>
  <si>
    <t>市立常陽中学校</t>
  </si>
  <si>
    <t>西昆陽１丁目２６－２６</t>
  </si>
  <si>
    <t>市立南武庫之荘総合センター</t>
  </si>
  <si>
    <t>南武庫之荘１１丁目６－１５</t>
  </si>
  <si>
    <t>県立武庫荘総合高等学校</t>
  </si>
  <si>
    <t>武庫之荘８丁目３１－１</t>
  </si>
  <si>
    <t>東園田町　２丁目</t>
  </si>
  <si>
    <t>東園田町　３丁目</t>
  </si>
  <si>
    <t>東園田町　４丁目</t>
  </si>
  <si>
    <t>東園田町　５丁目</t>
  </si>
  <si>
    <t>東園田町　６丁目</t>
  </si>
  <si>
    <t>東園田町　７丁目</t>
  </si>
  <si>
    <t>資料　　「事業概要　平成２２年度版」　環境市民局ごみ減量推進課</t>
  </si>
  <si>
    <t>武庫之荘本町</t>
  </si>
  <si>
    <t>園田北小学校</t>
  </si>
  <si>
    <t>園田小学校</t>
  </si>
  <si>
    <t>レオ保育園</t>
  </si>
  <si>
    <t>田能っ子保育園</t>
  </si>
  <si>
    <t>田能３－２７－７</t>
  </si>
  <si>
    <t>ポッポ保育園</t>
  </si>
  <si>
    <t>武庫元町２丁目２４番３０号</t>
  </si>
  <si>
    <t>南武庫之荘４丁目１１番１号</t>
  </si>
  <si>
    <t>常陽</t>
  </si>
  <si>
    <t>杉の子保育園分園</t>
  </si>
  <si>
    <t>常光寺１－８－６１</t>
  </si>
  <si>
    <t>４～５歳</t>
  </si>
  <si>
    <t>今福１－２－２３</t>
  </si>
  <si>
    <t>立花ひよこ保育園分園</t>
  </si>
  <si>
    <t>立花町２－１４－２４</t>
  </si>
  <si>
    <t>３～５歳</t>
  </si>
  <si>
    <t>武庫之荘保育園分園</t>
  </si>
  <si>
    <t>武庫之荘本町３－１９－２０</t>
  </si>
  <si>
    <t>０歳</t>
  </si>
  <si>
    <t>武庫庄保育園</t>
  </si>
  <si>
    <t>武庫庄保育園分園</t>
  </si>
  <si>
    <t>武庫之荘５－３５－２</t>
  </si>
  <si>
    <t>１～２歳</t>
  </si>
  <si>
    <t>東園田町６－９１－２</t>
  </si>
  <si>
    <t>おもと保育園</t>
  </si>
  <si>
    <t>○</t>
  </si>
  <si>
    <t>○</t>
  </si>
  <si>
    <t>武庫庄保育園分園</t>
  </si>
  <si>
    <t>＊　杉の子保育園・分園は休日保育を実施しています。</t>
  </si>
  <si>
    <t>南武庫之荘１２丁目２０</t>
  </si>
  <si>
    <t>長洲東通緑地</t>
  </si>
  <si>
    <t>長洲東通２丁目４６－３２</t>
  </si>
  <si>
    <t>東富松北</t>
  </si>
  <si>
    <t>富松町３丁目２８</t>
  </si>
  <si>
    <t>尼崎城址</t>
  </si>
  <si>
    <t>北城内２７</t>
  </si>
  <si>
    <t>穴口</t>
  </si>
  <si>
    <t>富松町３丁目１８</t>
  </si>
  <si>
    <t>元浜緑地</t>
  </si>
  <si>
    <t>元浜町１丁目、道意町６丁目</t>
  </si>
  <si>
    <t>中難波</t>
  </si>
  <si>
    <t>東難波町５丁目２８１－１</t>
  </si>
  <si>
    <t>西難波中</t>
  </si>
  <si>
    <t>西難波町１丁目２８２－１</t>
  </si>
  <si>
    <t>長洲東通２丁目緑地</t>
  </si>
  <si>
    <t>長洲東通２丁目６０－６</t>
  </si>
  <si>
    <t>武庫東小学校の通学区域</t>
  </si>
  <si>
    <t>武庫庄小学校の通学区域</t>
  </si>
  <si>
    <t>三反田町３－７－６</t>
  </si>
  <si>
    <t>塚口北保育所</t>
  </si>
  <si>
    <t>塚口本町６－１０－１６</t>
  </si>
  <si>
    <t>大西保育所</t>
  </si>
  <si>
    <t>大西町１－１４－５</t>
  </si>
  <si>
    <t>おもと保育園</t>
  </si>
  <si>
    <t>立花町４－１２－２２</t>
  </si>
  <si>
    <t>博栄保育園</t>
  </si>
  <si>
    <t>大西町３－１７－３８</t>
  </si>
  <si>
    <t>くるみ保育園</t>
  </si>
  <si>
    <t>尾浜町１－３３－２</t>
  </si>
  <si>
    <t>おさなご保育園</t>
  </si>
  <si>
    <t>塚口本町１－２１－１０</t>
  </si>
  <si>
    <t>立花ひよこ保育園</t>
  </si>
  <si>
    <t>（８）　１～４丁目の全部と　５，６丁目の一部（残り）は、園田地区である。</t>
  </si>
  <si>
    <t>（９）　３丁目は小田地区である。</t>
  </si>
  <si>
    <t>（１０）　４丁目の一部（残り）は、武庫地区である。</t>
  </si>
  <si>
    <t>武庫コリス保育園</t>
  </si>
  <si>
    <t>南武庫之荘４－２－８</t>
  </si>
  <si>
    <t>うるま保育園</t>
  </si>
  <si>
    <t>武庫元町３－１０－１</t>
  </si>
  <si>
    <t>むこっこ保育園</t>
  </si>
  <si>
    <t>南武庫之荘７－１１－２５</t>
  </si>
  <si>
    <t>武庫庄保育園</t>
  </si>
  <si>
    <t>武庫之荘本町３－２２－２２</t>
  </si>
  <si>
    <t>潮保育園</t>
  </si>
  <si>
    <t>西昆陽２－６－１４</t>
  </si>
  <si>
    <t>潮保育園分園</t>
  </si>
  <si>
    <t>稲葉元町３丁目２７８</t>
  </si>
  <si>
    <t>塚口中第２</t>
  </si>
  <si>
    <t>塚口本町３丁目２９</t>
  </si>
  <si>
    <t>戸の内緑地</t>
  </si>
  <si>
    <t>田能５丁目緑地</t>
  </si>
  <si>
    <t>田能５丁目７１４－３２</t>
  </si>
  <si>
    <t>昭 和　元　年</t>
  </si>
  <si>
    <t>梶ヶ島</t>
  </si>
  <si>
    <t>神田北通１丁目９　神田中通１丁目４</t>
  </si>
  <si>
    <t>東難波町４丁目１２２</t>
  </si>
  <si>
    <t>西本町６丁目２５</t>
  </si>
  <si>
    <t>南竹谷町２丁目６４－１</t>
  </si>
  <si>
    <t>西難波町５丁目１６２</t>
  </si>
  <si>
    <t>東難波町３丁目３１０</t>
  </si>
  <si>
    <t>西難波町２丁目２０８</t>
  </si>
  <si>
    <t>西難波町２丁目２９７</t>
  </si>
  <si>
    <t>崇徳院３丁目１</t>
  </si>
  <si>
    <t>大庄</t>
  </si>
  <si>
    <t>菜切山町２４</t>
  </si>
  <si>
    <t>浜田町２丁目１３２</t>
  </si>
  <si>
    <t>稲葉荘１丁目８３</t>
  </si>
  <si>
    <t>稲葉荘３丁目９２</t>
  </si>
  <si>
    <t>西立花町３丁目２７</t>
  </si>
  <si>
    <t>南七松町１丁目９３</t>
  </si>
  <si>
    <t>七松町２丁目２５２</t>
  </si>
  <si>
    <t>○</t>
  </si>
  <si>
    <t>○</t>
  </si>
  <si>
    <t>○</t>
  </si>
  <si>
    <t>資料　　「あまがさきのほいくしょ」　　こども青少年局保育課</t>
  </si>
  <si>
    <t>南清水　</t>
  </si>
  <si>
    <t>（１９）　５、６丁目の一部（残り）と　７、８丁目は、立花地区である。</t>
  </si>
  <si>
    <t>（２０）　１～３丁目の全部と　４丁目の一部（残り）は、小田地区である。</t>
  </si>
  <si>
    <t>神戸市</t>
  </si>
  <si>
    <t>人</t>
  </si>
  <si>
    <t>JR尼崎駅北広場、近松の里北広場、御園広場</t>
  </si>
  <si>
    <t>金楽寺町２丁目７１</t>
  </si>
  <si>
    <t>笹山</t>
  </si>
  <si>
    <t>武庫元町緑地</t>
  </si>
  <si>
    <t>武庫元町３丁目３－１</t>
  </si>
  <si>
    <t>潮江１丁目緑地</t>
  </si>
  <si>
    <t>御園広場</t>
  </si>
  <si>
    <t>明倫</t>
  </si>
  <si>
    <t>武庫之荘本町</t>
  </si>
  <si>
    <t>北城内</t>
  </si>
  <si>
    <t>東本町</t>
  </si>
  <si>
    <t>１丁目</t>
  </si>
  <si>
    <t>２丁目</t>
  </si>
  <si>
    <t>３丁目</t>
  </si>
  <si>
    <t>４丁目</t>
  </si>
  <si>
    <t>東松島町</t>
  </si>
  <si>
    <t>西松島町</t>
  </si>
  <si>
    <t>東初島町</t>
  </si>
  <si>
    <t>南初島町</t>
  </si>
  <si>
    <t>蓬川荘園</t>
  </si>
  <si>
    <t>昭和通</t>
  </si>
  <si>
    <t>５丁目</t>
  </si>
  <si>
    <t>６丁目</t>
  </si>
  <si>
    <t>７丁目</t>
  </si>
  <si>
    <t>８丁目</t>
  </si>
  <si>
    <t>９丁目</t>
  </si>
  <si>
    <t>神田北通</t>
  </si>
  <si>
    <t>297,083(64.5)</t>
  </si>
  <si>
    <t>町別事業所数、従業者数及び製造品出荷額等総額（４人以上事業所）H２１年　</t>
  </si>
  <si>
    <t>（単位　万円）</t>
  </si>
  <si>
    <t>４３番、４４番</t>
  </si>
  <si>
    <t>東園田町　８丁目</t>
  </si>
  <si>
    <t>東園田町　９丁目</t>
  </si>
  <si>
    <t>戸ノ内町　１丁目</t>
  </si>
  <si>
    <t>戸ノ内町　２丁目</t>
  </si>
  <si>
    <t>戸ノ内町　３丁目</t>
  </si>
  <si>
    <t>戸ノ内町　４丁目</t>
  </si>
  <si>
    <t>戸ノ内町　５丁目</t>
  </si>
  <si>
    <t>神田中通</t>
  </si>
  <si>
    <t>神田南通</t>
  </si>
  <si>
    <t>御園町</t>
  </si>
  <si>
    <t>開明町</t>
  </si>
  <si>
    <t>寺町</t>
  </si>
  <si>
    <t>南塚口町８丁目７１７</t>
  </si>
  <si>
    <t>西立花町４丁目３５</t>
  </si>
  <si>
    <t>武庫元町</t>
  </si>
  <si>
    <t>武庫豊町</t>
  </si>
  <si>
    <t>武庫町</t>
  </si>
  <si>
    <t>常松</t>
  </si>
  <si>
    <t>１０丁目</t>
  </si>
  <si>
    <t>１１丁目</t>
  </si>
  <si>
    <t>１２丁目</t>
  </si>
  <si>
    <t>常吉</t>
  </si>
  <si>
    <t>武庫の里</t>
  </si>
  <si>
    <t>東園田町</t>
  </si>
  <si>
    <t>戸ノ内町</t>
  </si>
  <si>
    <t>東塚口町</t>
  </si>
  <si>
    <t>小中島</t>
  </si>
  <si>
    <t>田能</t>
  </si>
  <si>
    <t>椎堂</t>
  </si>
  <si>
    <t>猪名寺</t>
  </si>
  <si>
    <t>南清水</t>
  </si>
  <si>
    <t>御園</t>
  </si>
  <si>
    <t>口田中</t>
  </si>
  <si>
    <t>食満</t>
  </si>
  <si>
    <t>久々知１丁目４１０及び上坂部３丁目４６５</t>
  </si>
  <si>
    <t>運　動　公　園</t>
  </si>
  <si>
    <t>緑　　道</t>
  </si>
  <si>
    <t>塚口小学校</t>
  </si>
  <si>
    <t>塚口本町</t>
  </si>
  <si>
    <t>尼崎北小学校</t>
  </si>
  <si>
    <t>富松町</t>
  </si>
  <si>
    <t>杭瀬本町　３丁目</t>
  </si>
  <si>
    <t>杭瀬寺島　１丁目</t>
  </si>
  <si>
    <t>杭瀬南新町　１丁目</t>
  </si>
  <si>
    <t>杭瀬南新町　２丁目</t>
  </si>
  <si>
    <t>杭瀬南新町　３丁目</t>
  </si>
  <si>
    <t>杭瀬南新町　４丁目</t>
  </si>
  <si>
    <t>東大物町　１丁目 (6)</t>
  </si>
  <si>
    <t>　(住民基本台帳人口　平成２３年９月３０日現在)</t>
  </si>
  <si>
    <t>　(住民基本台帳人口　平成２３年９月３０日現在)</t>
  </si>
  <si>
    <t>昭和通　１丁目</t>
  </si>
  <si>
    <t>　(住民基本台帳人口　平成２３年９月３０日現在)</t>
  </si>
  <si>
    <t>　(住民基本台帳人口　平成２３年９月３０日現在)</t>
  </si>
  <si>
    <t>南武庫之荘 ２丁目(11)</t>
  </si>
  <si>
    <t>南武庫之荘 ３丁目</t>
  </si>
  <si>
    <t>武庫之荘東２丁目(13)</t>
  </si>
  <si>
    <t>.</t>
  </si>
  <si>
    <t>　(住民基本台帳人口　平成２３年９月３０日現在)</t>
  </si>
  <si>
    <t>x</t>
  </si>
  <si>
    <t>x</t>
  </si>
  <si>
    <t>x</t>
  </si>
  <si>
    <t>x</t>
  </si>
  <si>
    <t>x</t>
  </si>
  <si>
    <t>x</t>
  </si>
  <si>
    <t>　　認知症対応型共同生活介護</t>
  </si>
  <si>
    <t>　その他のサービス</t>
  </si>
  <si>
    <t>施設介護サービス</t>
  </si>
  <si>
    <t>　介護老人福祉施設</t>
  </si>
  <si>
    <t>　介護療養型医療施設</t>
  </si>
  <si>
    <t>短期入所サービス</t>
  </si>
  <si>
    <t>　介護老人保健施設</t>
  </si>
  <si>
    <t>　短期入所生活介護</t>
  </si>
  <si>
    <t>　短期入所療養介護</t>
  </si>
  <si>
    <t>その他のサービス</t>
  </si>
  <si>
    <t>　通所リハビリテーション</t>
  </si>
  <si>
    <t>南城内１０番地の２</t>
  </si>
  <si>
    <t>地区</t>
  </si>
  <si>
    <t>今福２丁目４２</t>
  </si>
  <si>
    <t>杭瀬北新町２丁目４７</t>
  </si>
  <si>
    <t>杭瀬本町１丁目８２－１</t>
  </si>
  <si>
    <t>長洲東通３丁目４２</t>
  </si>
  <si>
    <t>杭瀬北新町４丁目４２</t>
  </si>
  <si>
    <t>長洲中通３丁目３６５</t>
  </si>
  <si>
    <t>東本町４丁目４０</t>
  </si>
  <si>
    <t>築地</t>
  </si>
  <si>
    <t>築地南浜２丁目３９</t>
  </si>
  <si>
    <t>昭和通２丁目７５</t>
  </si>
  <si>
    <t>西長洲町２丁目２６４</t>
  </si>
  <si>
    <t>中央</t>
  </si>
  <si>
    <t>武庫</t>
  </si>
  <si>
    <t>立花</t>
  </si>
  <si>
    <t>東園田町２丁目２３１</t>
  </si>
  <si>
    <t>船詰</t>
  </si>
  <si>
    <t>難波新町</t>
  </si>
  <si>
    <t>東難波町５丁目４０３－１</t>
  </si>
  <si>
    <t>小田東</t>
  </si>
  <si>
    <t>高田町５－１</t>
  </si>
  <si>
    <t>今北高部屋</t>
  </si>
  <si>
    <t>稲葉元町２丁目２９３</t>
  </si>
  <si>
    <t>田能西</t>
  </si>
  <si>
    <t>田能４丁目７８９－１</t>
  </si>
  <si>
    <t>西富松北</t>
  </si>
  <si>
    <t>武庫之荘東１丁目３６７</t>
  </si>
  <si>
    <t>栗山</t>
  </si>
  <si>
    <t>南塚口町７丁目１６９－１</t>
  </si>
  <si>
    <t>塚口長溝</t>
  </si>
  <si>
    <t>西立花町４丁目２７１</t>
  </si>
  <si>
    <t>東難波町２丁目１４－４４</t>
  </si>
  <si>
    <t>北竹谷町２丁目３６</t>
  </si>
  <si>
    <t>西長洲町２丁目３３－２２</t>
  </si>
  <si>
    <t>東七松町２丁目５－６７</t>
  </si>
  <si>
    <t>東七松町２丁目１－４４</t>
  </si>
  <si>
    <t>東難波町２丁目１７－６４</t>
  </si>
  <si>
    <t>北城内４７－１</t>
  </si>
  <si>
    <t>県立尼崎高等学校</t>
  </si>
  <si>
    <t>北大物町１８－１</t>
  </si>
  <si>
    <t>市立中央地区会館</t>
  </si>
  <si>
    <t>西御園町９３番地</t>
  </si>
  <si>
    <t>市立明城小学校</t>
  </si>
  <si>
    <t>市立難波小学校</t>
  </si>
  <si>
    <t>市立北難波小学校</t>
  </si>
  <si>
    <t>市立梅香小学校</t>
  </si>
  <si>
    <t>市立竹谷小学校</t>
  </si>
  <si>
    <t>市立成良中学校</t>
  </si>
  <si>
    <t>市立中央中学校</t>
  </si>
  <si>
    <t>市立日新中学校</t>
  </si>
  <si>
    <t>市立尼崎産業高等学校</t>
  </si>
  <si>
    <t>小田地区</t>
  </si>
  <si>
    <t>市立下坂部小学校</t>
  </si>
  <si>
    <t>下坂部１丁目１２－１</t>
  </si>
  <si>
    <t>市立潮小学校</t>
  </si>
  <si>
    <t>潮江２丁目２－２０</t>
  </si>
  <si>
    <t>市立長洲小学校</t>
  </si>
  <si>
    <t>長洲東通３丁目７－１</t>
  </si>
  <si>
    <t>市立清和小学校</t>
  </si>
  <si>
    <t>長洲本通１丁目８－１</t>
  </si>
  <si>
    <t>市立杭瀬小学校</t>
  </si>
  <si>
    <t>杭瀬北新町２丁目６－１</t>
  </si>
  <si>
    <t>１～１１番、１２番１-１７号、２９号、３０号</t>
  </si>
  <si>
    <t>１～２９番、３０番１～１４号、１９～２９号、３１番１～１２号、１８～２８号</t>
  </si>
  <si>
    <t>、３２番１～１３号、２０～２６号、３７番</t>
  </si>
  <si>
    <t>４２番、４５番</t>
  </si>
  <si>
    <t>１～８番、１１番１～３号、２９～３７号、１２～２９番、３０番２～１９号、</t>
  </si>
  <si>
    <t>９番、１０番、１１番４～２８号、３０番１号、２０号、２１号、３１～４１番、</t>
  </si>
  <si>
    <t>（△ 2,555）</t>
  </si>
  <si>
    <t>（△ 7,160）</t>
  </si>
  <si>
    <t>（△ 2,139）</t>
  </si>
  <si>
    <t>平　成　元　年</t>
  </si>
  <si>
    <t>平　成　元　年</t>
  </si>
  <si>
    <t>（△ 1,780）</t>
  </si>
  <si>
    <t>（△ 5,128）</t>
  </si>
  <si>
    <t>（△9,838）</t>
  </si>
  <si>
    <t>（　1,040）</t>
  </si>
  <si>
    <t>西立花町３－１４－５</t>
  </si>
  <si>
    <t>大島保育所</t>
  </si>
  <si>
    <t>稲葉荘１－６－２０</t>
  </si>
  <si>
    <t>道意保育所</t>
  </si>
  <si>
    <t>八　　　　幡</t>
  </si>
  <si>
    <t>中　　　　央</t>
  </si>
  <si>
    <t>中　　　　通</t>
  </si>
  <si>
    <t>難　　　　波</t>
  </si>
  <si>
    <t>高齢者人口比率（６５歳以上）</t>
  </si>
  <si>
    <t>庄の内</t>
  </si>
  <si>
    <t>武庫之荘本町１丁目１６３</t>
  </si>
  <si>
    <t>上食満</t>
  </si>
  <si>
    <t>食満２丁目１６－１</t>
  </si>
  <si>
    <t>上の島西</t>
  </si>
  <si>
    <t>梶ヶ島南</t>
  </si>
  <si>
    <t>杭瀬南新町１丁目１１８－１</t>
  </si>
  <si>
    <t>下食満北台</t>
  </si>
  <si>
    <t>食満６丁目４４４</t>
  </si>
  <si>
    <t>西大物</t>
  </si>
  <si>
    <t>南浦</t>
  </si>
  <si>
    <t>食満７丁目１４</t>
  </si>
  <si>
    <t>友　　行</t>
  </si>
  <si>
    <t>武庫之荘　４丁目</t>
  </si>
  <si>
    <t>武庫之荘　５丁目</t>
  </si>
  <si>
    <t>武庫之荘　６丁目</t>
  </si>
  <si>
    <t>武庫之荘　７丁目</t>
  </si>
  <si>
    <t>武庫之荘　８丁目</t>
  </si>
  <si>
    <t>武庫之荘　９丁目</t>
  </si>
  <si>
    <t>武庫元町　１丁目</t>
  </si>
  <si>
    <t>武庫元町　２丁目</t>
  </si>
  <si>
    <t>武庫元町　３丁目</t>
  </si>
  <si>
    <t>武庫豊町　２丁目</t>
  </si>
  <si>
    <t>武庫豊町　３丁目</t>
  </si>
  <si>
    <t>武庫町　１丁目</t>
  </si>
  <si>
    <t>武庫町　２丁目</t>
  </si>
  <si>
    <t>武庫町　３丁目</t>
  </si>
  <si>
    <t>武庫町　４丁目</t>
  </si>
  <si>
    <t>西昆陽　１丁目</t>
  </si>
  <si>
    <t>西昆陽　２丁目</t>
  </si>
  <si>
    <t>西昆陽　３丁目</t>
  </si>
  <si>
    <t>西昆陽　４丁目</t>
  </si>
  <si>
    <t>常松　１丁目</t>
  </si>
  <si>
    <t>常松　２丁目</t>
  </si>
  <si>
    <t>水堂町　４丁目(15)</t>
  </si>
  <si>
    <t>南武庫之荘１丁目 (16)</t>
  </si>
  <si>
    <t>南武庫之荘　４丁目</t>
  </si>
  <si>
    <t>南武庫之荘　５丁目</t>
  </si>
  <si>
    <t>南武庫之荘　６丁目</t>
  </si>
  <si>
    <t>南武庫之荘　７丁目</t>
  </si>
  <si>
    <t>南武庫之荘　８丁目</t>
  </si>
  <si>
    <t>南武庫之荘　９丁目</t>
  </si>
  <si>
    <t>南武庫之荘　１０丁目</t>
  </si>
  <si>
    <t>南武庫之荘　１１丁目</t>
  </si>
  <si>
    <t>南武庫之荘　１２丁目</t>
  </si>
  <si>
    <t>武庫之荘西　２丁目</t>
  </si>
  <si>
    <t>武庫之荘本町１丁目</t>
  </si>
  <si>
    <t>武庫之荘本町２丁目</t>
  </si>
  <si>
    <t>武庫之荘本町３丁目 (17)</t>
  </si>
  <si>
    <t>武庫之荘東　１丁目 (18)</t>
  </si>
  <si>
    <t>常吉　１丁目</t>
  </si>
  <si>
    <t>常吉　２丁目</t>
  </si>
  <si>
    <t>武庫の里　１丁目</t>
  </si>
  <si>
    <t>武庫の里　２丁目</t>
  </si>
  <si>
    <t>東園田町　１丁目</t>
  </si>
  <si>
    <t>立花町２丁目６４</t>
  </si>
  <si>
    <t>水堂町１丁目２１１</t>
  </si>
  <si>
    <t>武庫之荘</t>
  </si>
  <si>
    <t>武庫之荘４丁目７９－７</t>
  </si>
  <si>
    <t>武庫之荘３丁目２</t>
  </si>
  <si>
    <t>武庫之荘１丁目９３</t>
  </si>
  <si>
    <t>富松町４丁目２３３－１</t>
  </si>
  <si>
    <t>塚口町６丁目３－１</t>
  </si>
  <si>
    <t>西　　　　浦</t>
  </si>
  <si>
    <t>尾　　　　浜</t>
  </si>
  <si>
    <t>久　　々　　知　　南</t>
  </si>
  <si>
    <t>南塚口町６丁目１５３－１２</t>
  </si>
  <si>
    <t>開明中</t>
  </si>
  <si>
    <t>開明町２丁目１</t>
  </si>
  <si>
    <t>椎堂１丁目２１５－１</t>
  </si>
  <si>
    <t>出屋敷駅北緑地</t>
  </si>
  <si>
    <t>竹谷町２丁目１８８</t>
  </si>
  <si>
    <t>小袋西緑地</t>
  </si>
  <si>
    <t>南武庫之荘３丁目７４</t>
  </si>
  <si>
    <t>武庫町１丁目３７５</t>
  </si>
  <si>
    <t>南武庫之荘７丁目１２７</t>
  </si>
  <si>
    <t>北竹谷町２丁目１０７－４</t>
  </si>
  <si>
    <t>猪名寺２丁目８３１</t>
  </si>
  <si>
    <t>塚口本町６丁目８４</t>
  </si>
  <si>
    <t>御園３丁目５２１－２</t>
  </si>
  <si>
    <t>善法寺町２８－２</t>
  </si>
  <si>
    <t>潮江</t>
  </si>
  <si>
    <t>潮江３丁目２０</t>
  </si>
  <si>
    <t>尾浜町２丁目４２</t>
  </si>
  <si>
    <t>杭瀬南新町４丁目１７９</t>
  </si>
  <si>
    <t>街園</t>
  </si>
  <si>
    <t>南武庫之荘１１丁目８４－４</t>
  </si>
  <si>
    <t>南武庫之荘第４街園</t>
  </si>
  <si>
    <t>面積㎡</t>
  </si>
  <si>
    <t>塚口町６丁目５９</t>
  </si>
  <si>
    <t>街区</t>
  </si>
  <si>
    <t>西　　向　　島</t>
  </si>
  <si>
    <t>市　　の　　坪</t>
  </si>
  <si>
    <t>堤　　　　外</t>
  </si>
  <si>
    <t>神　　　　田</t>
  </si>
  <si>
    <t>南　　武　　庫</t>
  </si>
  <si>
    <t>芦　　　　原</t>
  </si>
  <si>
    <t>東　　武　　庫</t>
  </si>
  <si>
    <t>小中島</t>
  </si>
  <si>
    <t>瓦宮</t>
  </si>
  <si>
    <t>扇町</t>
  </si>
  <si>
    <t>築地北浜５丁目１１９</t>
  </si>
  <si>
    <t>築地南浜緑地</t>
  </si>
  <si>
    <t>築地南浜３丁目６９</t>
  </si>
  <si>
    <t>水堂鳥林</t>
  </si>
  <si>
    <t>西立花町１丁目１２</t>
  </si>
  <si>
    <t>丸島</t>
  </si>
  <si>
    <t>丸島町１７</t>
  </si>
  <si>
    <t>芦原橋</t>
  </si>
  <si>
    <t>東難波町１丁目２</t>
  </si>
  <si>
    <t>長洲中通</t>
  </si>
  <si>
    <t>長洲中通２丁目６９</t>
  </si>
  <si>
    <t>東七松緑地</t>
  </si>
  <si>
    <t>東七松町２丁目４</t>
  </si>
  <si>
    <t>南城内緑地</t>
  </si>
  <si>
    <t>南城内</t>
  </si>
  <si>
    <t>大浜町</t>
  </si>
  <si>
    <t>１～１３番、１４番１～１０号、１７号、１８号、１５～１９番</t>
  </si>
  <si>
    <t>２０番１号、１７～２４号、２７番１号、２５～３２号、２８～３２番</t>
  </si>
  <si>
    <t>七松町</t>
  </si>
  <si>
    <t>南七松町</t>
  </si>
  <si>
    <t>成文小学校の通学区域</t>
  </si>
  <si>
    <t>大島小学校の通学区域</t>
  </si>
  <si>
    <t>浜田小学校の通学区域</t>
  </si>
  <si>
    <t>若葉小学校の通学区域</t>
  </si>
  <si>
    <t>西小学校の通学区域</t>
  </si>
  <si>
    <t>立花小学校の通学区域</t>
  </si>
  <si>
    <t>西武庫公園</t>
  </si>
  <si>
    <t>白菜</t>
  </si>
  <si>
    <t>最低</t>
  </si>
  <si>
    <t>全日</t>
  </si>
  <si>
    <t>平日</t>
  </si>
  <si>
    <t>土曜･日曜･祝日</t>
  </si>
  <si>
    <t>１０番地の１、１１～１３番地、１４番地の１、１５番地の１、２４～２８、</t>
  </si>
  <si>
    <t>４２、４３、１６番地、１７番地、１８番地の１、３９～４３、１９番地の</t>
  </si>
  <si>
    <t>１～４、２５、７２～９３番地</t>
  </si>
  <si>
    <t>長洲本通１－１５－１０</t>
  </si>
  <si>
    <t>西長洲保育所</t>
  </si>
  <si>
    <t>西長洲町２－３３－２</t>
  </si>
  <si>
    <t>南杭瀬保育所</t>
  </si>
  <si>
    <t>上　　の　　森</t>
  </si>
  <si>
    <t>大　　　　蔵</t>
  </si>
  <si>
    <t>栄　　　　町</t>
  </si>
  <si>
    <t>城　　の　　越</t>
  </si>
  <si>
    <t>道意町５－３６</t>
  </si>
  <si>
    <t>　　国勢調査時点における人口は、前月までの推計人口とは独立して公表されるため、国勢調査年次の前後においては、年間増加数と年初人口とでつじつまの合わない場合がある。</t>
  </si>
  <si>
    <t>自　　然　　動　　態</t>
  </si>
  <si>
    <t>社　会　動　態　（１）</t>
  </si>
  <si>
    <t>出　生</t>
  </si>
  <si>
    <t>死　亡</t>
  </si>
  <si>
    <t>自然増加数</t>
  </si>
  <si>
    <t>転　入</t>
  </si>
  <si>
    <t>転　出</t>
  </si>
  <si>
    <t>長洲東通１丁目１１０</t>
  </si>
  <si>
    <t>南武庫之荘２丁目１９５</t>
  </si>
  <si>
    <t>元浜町３丁目３２</t>
  </si>
  <si>
    <t>溝手</t>
  </si>
  <si>
    <t>下坂部３丁目８０</t>
  </si>
  <si>
    <t>額田南</t>
  </si>
  <si>
    <t>額田町１４－４</t>
  </si>
  <si>
    <t>祇園橋緑地</t>
  </si>
  <si>
    <t>今北東</t>
  </si>
  <si>
    <t>今北五反田</t>
  </si>
  <si>
    <t>大庄北３丁目７２７</t>
  </si>
  <si>
    <t>築地北浜緑地</t>
  </si>
  <si>
    <t>築地北浜１丁目～５丁目</t>
  </si>
  <si>
    <t>南塚口第２</t>
  </si>
  <si>
    <t>38,793(7.5)</t>
  </si>
  <si>
    <t>117,985(23.0)</t>
  </si>
  <si>
    <t>355,978(69.3)</t>
  </si>
  <si>
    <t>115,330(22.6)</t>
  </si>
  <si>
    <t>353,739(69.3)</t>
  </si>
  <si>
    <t>41,379(8.1)</t>
  </si>
  <si>
    <t>111,239(21.9)</t>
  </si>
  <si>
    <t>353,530(69.7)</t>
  </si>
  <si>
    <t>42,581(8.4)</t>
  </si>
  <si>
    <t>107,740(21.3)</t>
  </si>
  <si>
    <t>43,470(8.6)</t>
  </si>
  <si>
    <t>44,722(8.9)</t>
  </si>
  <si>
    <t>99,520(19.8)</t>
  </si>
  <si>
    <t>356,134(71.0)</t>
  </si>
  <si>
    <t>（平成２２年）</t>
  </si>
  <si>
    <t>町(丁）</t>
  </si>
  <si>
    <t>世帯数</t>
  </si>
  <si>
    <t>0～４</t>
  </si>
  <si>
    <t>5～9</t>
  </si>
  <si>
    <t>10～14</t>
  </si>
  <si>
    <t>15～19</t>
  </si>
  <si>
    <t>20～24</t>
  </si>
  <si>
    <t>25～29</t>
  </si>
  <si>
    <t>30～34</t>
  </si>
  <si>
    <t>35～39</t>
  </si>
  <si>
    <t>40～44</t>
  </si>
  <si>
    <t>45～49</t>
  </si>
  <si>
    <t>50～54</t>
  </si>
  <si>
    <t>55～59</t>
  </si>
  <si>
    <t>60～64</t>
  </si>
  <si>
    <t>65～69</t>
  </si>
  <si>
    <t>70～74</t>
  </si>
  <si>
    <t>東本町　１丁目</t>
  </si>
  <si>
    <t>東本町　２丁目</t>
  </si>
  <si>
    <t>東本町　３丁目</t>
  </si>
  <si>
    <t>東本町　４丁目</t>
  </si>
  <si>
    <t xml:space="preserve">築地　1丁目  </t>
  </si>
  <si>
    <t xml:space="preserve">築地　２丁目　  </t>
  </si>
  <si>
    <t xml:space="preserve">築地　３丁目　  </t>
  </si>
  <si>
    <t>築地　４丁目　　</t>
  </si>
  <si>
    <t>築地　５丁目　　</t>
  </si>
  <si>
    <t>※築地北浜　２</t>
  </si>
  <si>
    <t>昭和通　２丁目</t>
  </si>
  <si>
    <t>昭和通　４丁目</t>
  </si>
  <si>
    <t>昭和通　５丁目</t>
  </si>
  <si>
    <t>昭和通　６丁目</t>
  </si>
  <si>
    <t>昭和通　７丁目</t>
  </si>
  <si>
    <t>昭和通　８丁目</t>
  </si>
  <si>
    <t>昭和通　９丁目</t>
  </si>
  <si>
    <t>昭和南通　３丁目</t>
  </si>
  <si>
    <t>昭和南通　４丁目</t>
  </si>
  <si>
    <t>昭和南通　５丁目</t>
  </si>
  <si>
    <t>昭和南通　６丁目</t>
  </si>
  <si>
    <t>昭和南通　７丁目</t>
  </si>
  <si>
    <t>昭和南通　８丁目</t>
  </si>
  <si>
    <t>昭和南通　９丁目</t>
  </si>
  <si>
    <t>神田北通　１丁目</t>
  </si>
  <si>
    <t>神田北通　２丁目</t>
  </si>
  <si>
    <t>神田北通　３丁目</t>
  </si>
  <si>
    <t>神田北通　４丁目</t>
  </si>
  <si>
    <t>神田北通　５丁目</t>
  </si>
  <si>
    <t>神田北通　６丁目</t>
  </si>
  <si>
    <t>神田北通　７丁目</t>
  </si>
  <si>
    <t>神田北通　８丁目</t>
  </si>
  <si>
    <t>神田北通　９丁目</t>
  </si>
  <si>
    <t>神田中通　２丁目</t>
  </si>
  <si>
    <t>神田中通　３丁目</t>
  </si>
  <si>
    <t>神田中通　４丁目</t>
  </si>
  <si>
    <t>神田中通　５丁目</t>
  </si>
  <si>
    <t>神田中通　６丁目</t>
  </si>
  <si>
    <t>神田中通　７丁目</t>
  </si>
  <si>
    <t>神田中通　８丁目</t>
  </si>
  <si>
    <t>神田中通　９丁目</t>
  </si>
  <si>
    <t>神田南通　１丁目</t>
  </si>
  <si>
    <t>神田南通　２丁目</t>
  </si>
  <si>
    <t>神田南通　３丁目</t>
  </si>
  <si>
    <t>神田南通　４丁目</t>
  </si>
  <si>
    <t>神田南通　５丁目</t>
  </si>
  <si>
    <t>神田南通　６丁目</t>
  </si>
  <si>
    <t>開明町　１丁目</t>
  </si>
  <si>
    <t>開明町　２丁目</t>
  </si>
  <si>
    <t>東塚口町２丁目１及び２</t>
  </si>
  <si>
    <t>小田南</t>
  </si>
  <si>
    <t>杭瀬南新町３丁目３</t>
  </si>
  <si>
    <t>法界寺</t>
  </si>
  <si>
    <t>東園田町５丁目６０－５</t>
  </si>
  <si>
    <t>北竹谷</t>
  </si>
  <si>
    <t>東大物町１丁目６４</t>
  </si>
  <si>
    <t>総合</t>
  </si>
  <si>
    <t>水明町１９９－１</t>
  </si>
  <si>
    <t>武庫川河川敷緑地</t>
  </si>
  <si>
    <t>都市緑地</t>
  </si>
  <si>
    <t>西昆陽４丁目地先～平左衛門町地先</t>
  </si>
  <si>
    <t>橘</t>
  </si>
  <si>
    <t>東七松町１丁目１－１</t>
  </si>
  <si>
    <t>長洲本通</t>
  </si>
  <si>
    <t>街区</t>
  </si>
  <si>
    <t>長洲本通２丁目１</t>
  </si>
  <si>
    <t>常光寺１丁目３２－１</t>
  </si>
  <si>
    <t>常光寺２丁目３６</t>
  </si>
  <si>
    <t>今福</t>
  </si>
  <si>
    <t>（１６）　２、３丁目は、立花地区である。</t>
  </si>
  <si>
    <t>（１７）　３丁目の一部（残り）は、立花地区である。</t>
  </si>
  <si>
    <t>（１８）　２丁目は立花地区である。</t>
  </si>
  <si>
    <t>（６）　園田地区</t>
  </si>
  <si>
    <t>園田地区合計</t>
  </si>
  <si>
    <t>西向島町</t>
  </si>
  <si>
    <t>東浜町</t>
  </si>
  <si>
    <t>次屋</t>
  </si>
  <si>
    <t>塚口第１</t>
  </si>
  <si>
    <t>塚口本町２丁目１３</t>
  </si>
  <si>
    <t>塚口第２</t>
  </si>
  <si>
    <t>塚口本町２丁目４１５－１</t>
  </si>
  <si>
    <t>南塚口</t>
  </si>
  <si>
    <t>南塚口町５丁目４７－１</t>
  </si>
  <si>
    <t>東大島南緑地</t>
  </si>
  <si>
    <t>大庄北５丁目３７６－１</t>
  </si>
  <si>
    <t>宮内</t>
  </si>
  <si>
    <t>三反田</t>
  </si>
  <si>
    <t>商業事業所数</t>
  </si>
  <si>
    <t>商業従業者数</t>
  </si>
  <si>
    <t>商業年間販売額</t>
  </si>
  <si>
    <t>久々知３丁目１８２</t>
  </si>
  <si>
    <t>森</t>
  </si>
  <si>
    <t>75以上</t>
  </si>
  <si>
    <t>主として徒歩圏域内に居住する者の利用に供することを目的とする公園</t>
  </si>
  <si>
    <t>今福、蓬川、潮江、塚口北、大井戸、上坂部西</t>
  </si>
  <si>
    <t>みどり野保育園</t>
  </si>
  <si>
    <t>次屋保育所</t>
  </si>
  <si>
    <t>次屋２－９－５</t>
  </si>
  <si>
    <t>浜保育所</t>
  </si>
  <si>
    <t>浜２－２０－５</t>
  </si>
  <si>
    <t>杉の子保育園</t>
  </si>
  <si>
    <t>常光寺１－６－１</t>
  </si>
  <si>
    <t>善法寺保育園</t>
  </si>
  <si>
    <t>善法寺町８－１０</t>
  </si>
  <si>
    <t>久々知おもと保育園</t>
  </si>
  <si>
    <t>久々知西町２－４－１３</t>
  </si>
  <si>
    <t>つくし保育園</t>
  </si>
  <si>
    <t>長洲東通３－６－４</t>
  </si>
  <si>
    <t>０～３歳</t>
  </si>
  <si>
    <t>浜つばめ保育園</t>
  </si>
  <si>
    <t>x</t>
  </si>
  <si>
    <t>x</t>
  </si>
  <si>
    <t>x</t>
  </si>
  <si>
    <t>塚口本町</t>
  </si>
  <si>
    <t>１～１０番、１２～１４番</t>
  </si>
  <si>
    <t>３７～５５番</t>
  </si>
  <si>
    <t>１５～１７番</t>
  </si>
  <si>
    <t>１９～２１番</t>
  </si>
  <si>
    <t>１１～３２番</t>
  </si>
  <si>
    <t>１～１０番</t>
  </si>
  <si>
    <t>１～４５番</t>
  </si>
  <si>
    <t>４～３６番</t>
  </si>
  <si>
    <t>武庫豊町</t>
  </si>
  <si>
    <t>南武庫之荘１０丁目１５１</t>
  </si>
  <si>
    <t>潮江東大寺</t>
  </si>
  <si>
    <t>潮江１丁目１－１７</t>
  </si>
  <si>
    <t>浜東</t>
  </si>
  <si>
    <t>西川２丁目３９３</t>
  </si>
  <si>
    <t>崇徳院</t>
  </si>
  <si>
    <t>崇徳院３丁目３４－７</t>
  </si>
  <si>
    <t>上の島北</t>
  </si>
  <si>
    <t>上ノ島町１丁目３８－１</t>
  </si>
  <si>
    <t>県立尼崎北高等学校</t>
  </si>
  <si>
    <t>塚口町５丁目４０－１</t>
  </si>
  <si>
    <t>市立塚口総合センター</t>
  </si>
  <si>
    <t>塚口本町２丁目２８－１１</t>
  </si>
  <si>
    <t>市立立花公民館</t>
  </si>
  <si>
    <t>春日</t>
  </si>
  <si>
    <t>大庄北４丁目１６５</t>
  </si>
  <si>
    <t>二十</t>
  </si>
  <si>
    <t>小中島２丁目１２６</t>
  </si>
  <si>
    <t>椀田</t>
  </si>
  <si>
    <t>塚口町５丁目２８－１</t>
  </si>
  <si>
    <t>奥の防　</t>
  </si>
  <si>
    <t>常光寺１丁目１９２</t>
  </si>
  <si>
    <t>x</t>
  </si>
  <si>
    <t>武庫之荘５丁目４２６</t>
  </si>
  <si>
    <t>南塚口街園</t>
  </si>
  <si>
    <t>道意町６丁目７－７</t>
  </si>
  <si>
    <t>道意街園</t>
  </si>
  <si>
    <t>三反田町２丁目２６２</t>
  </si>
  <si>
    <t>西難波北</t>
  </si>
  <si>
    <t>西難波町１丁目４１</t>
  </si>
  <si>
    <t>東大物</t>
  </si>
  <si>
    <t>東大物町２丁目１０１</t>
  </si>
  <si>
    <t>塚口西第３</t>
  </si>
  <si>
    <t>南塚口町８丁目２９８－１</t>
  </si>
  <si>
    <t>北園</t>
  </si>
  <si>
    <t>交通事故発生件数（人身事故）</t>
  </si>
  <si>
    <t>消防団員数</t>
  </si>
  <si>
    <t>下坂部小学校</t>
  </si>
  <si>
    <t>５～８番、１７～２９番</t>
  </si>
  <si>
    <t>３～２８番</t>
  </si>
  <si>
    <t>下坂部</t>
  </si>
  <si>
    <t>１～４番、６～２４番、２６～３１番</t>
  </si>
  <si>
    <t>１番１５～５６号、２番４～６７号、３番、４番、９～２０番</t>
  </si>
  <si>
    <t>７番、８番</t>
  </si>
  <si>
    <t>３８番３～７号</t>
  </si>
  <si>
    <t>１番２～２９号、２番１１～２１号、３番、４番、１４～３３番</t>
  </si>
  <si>
    <t>１～２６番</t>
  </si>
  <si>
    <t>２２番１４～２２号、２４番７～２２号、２５～２７番、３０～３９番</t>
  </si>
  <si>
    <t>９～２２番</t>
  </si>
  <si>
    <t>１番、２番１８～４１号</t>
  </si>
  <si>
    <t>１番１～１３号、１６号、３５～３８号、２番１～１６号、２４～２７号、</t>
  </si>
  <si>
    <t>３番１～８号、２１～２５号</t>
  </si>
  <si>
    <t>潮小学校</t>
  </si>
  <si>
    <t>２３～２７号、２８番、２９番</t>
  </si>
  <si>
    <t>１～８番</t>
  </si>
  <si>
    <t>２番１～１７号、４２～５４号、３番</t>
  </si>
  <si>
    <t>２～５番</t>
  </si>
  <si>
    <t>２７番２～３３号</t>
  </si>
  <si>
    <t>６～１２番</t>
  </si>
  <si>
    <t>長洲本通</t>
  </si>
  <si>
    <t>１～７番</t>
  </si>
  <si>
    <t>清和小学校</t>
  </si>
  <si>
    <t>１～８番、９番１～１９号、２９～３９号、１０番、１３番、１４番</t>
  </si>
  <si>
    <t>杭瀬小学校</t>
  </si>
  <si>
    <t>１０～２７番</t>
  </si>
  <si>
    <t>１３番１０～１８号、１５番、１７～１９番、２０番２１～４７号</t>
  </si>
  <si>
    <t>他都市との比較</t>
  </si>
  <si>
    <t>区　分</t>
  </si>
  <si>
    <t>調査時点</t>
  </si>
  <si>
    <t>単位</t>
  </si>
  <si>
    <t>尼崎市</t>
  </si>
  <si>
    <t>西宮市</t>
  </si>
  <si>
    <t>芦屋市</t>
  </si>
  <si>
    <t>伊丹市</t>
  </si>
  <si>
    <t>宝塚市</t>
  </si>
  <si>
    <t>川西市</t>
  </si>
  <si>
    <t>三田市</t>
  </si>
  <si>
    <t>5.0</t>
  </si>
  <si>
    <t>4.0</t>
  </si>
  <si>
    <t>資料　　「火災統計」　　尼崎市消防局</t>
  </si>
  <si>
    <t>資料　　「平成２１年度　尼崎市水道局統計年報」</t>
  </si>
  <si>
    <t>ゴミ量の推移</t>
  </si>
  <si>
    <t>家庭系</t>
  </si>
  <si>
    <t>燃やすごみ</t>
  </si>
  <si>
    <t>直営</t>
  </si>
  <si>
    <t>委託</t>
  </si>
  <si>
    <t>計</t>
  </si>
  <si>
    <t>びん・缶･ﾍﾟｯﾄﾎﾞﾄﾙ</t>
  </si>
  <si>
    <t>金属製小型ごみ</t>
  </si>
  <si>
    <t>大型ごみ</t>
  </si>
  <si>
    <t>臨時ごみ</t>
  </si>
  <si>
    <t>直搬</t>
  </si>
  <si>
    <t>平成２２年救急概要</t>
  </si>
  <si>
    <t>地区別出動件数</t>
  </si>
  <si>
    <t>小田</t>
  </si>
  <si>
    <t>全市</t>
  </si>
  <si>
    <t>増減</t>
  </si>
  <si>
    <t>出動件数</t>
  </si>
  <si>
    <t>搬送人員</t>
  </si>
  <si>
    <t>地区別</t>
  </si>
  <si>
    <t>交通事故</t>
  </si>
  <si>
    <t>一般負傷</t>
  </si>
  <si>
    <t>Ｈ１３</t>
  </si>
  <si>
    <t>Ｈ１４</t>
  </si>
  <si>
    <t>Ｈ１５</t>
  </si>
  <si>
    <t>Ｈ１６</t>
  </si>
  <si>
    <t>Ｈ１７</t>
  </si>
  <si>
    <t>Ｈ１８</t>
  </si>
  <si>
    <t>Ｈ１９</t>
  </si>
  <si>
    <t>Ｈ２０</t>
  </si>
  <si>
    <t>Ｈ２１</t>
  </si>
  <si>
    <t>Ｈ２２</t>
  </si>
  <si>
    <t>過去１０年間の出動件数･搬送人員の推移</t>
  </si>
  <si>
    <t>急　　病</t>
  </si>
  <si>
    <t>合　　計</t>
  </si>
  <si>
    <t>救急搬送状況</t>
  </si>
  <si>
    <t>地区別年齢別搬送状況</t>
  </si>
  <si>
    <t>人員</t>
  </si>
  <si>
    <t>前年比</t>
  </si>
  <si>
    <t>８０以上</t>
  </si>
  <si>
    <t>中
央</t>
  </si>
  <si>
    <t>小
田</t>
  </si>
  <si>
    <t>大
庄</t>
  </si>
  <si>
    <t>武
庫</t>
  </si>
  <si>
    <t>園
田</t>
  </si>
  <si>
    <t>合
計</t>
  </si>
  <si>
    <t>人　員</t>
  </si>
  <si>
    <t>年　齢　別</t>
  </si>
  <si>
    <t>開明町　３丁目</t>
  </si>
  <si>
    <t>西本町北通　３丁目</t>
  </si>
  <si>
    <t>西本町北通　４丁目</t>
  </si>
  <si>
    <t>西本町北通　５丁目</t>
  </si>
  <si>
    <t>西本町　１丁目</t>
  </si>
  <si>
    <t>西本町　２丁目</t>
  </si>
  <si>
    <t>西本町　３丁目</t>
  </si>
  <si>
    <t>西本町　４丁目</t>
  </si>
  <si>
    <t>西本町　５丁目</t>
  </si>
  <si>
    <t>西本町　６丁目</t>
  </si>
  <si>
    <t>西本町　７丁目</t>
  </si>
  <si>
    <t>西本町　８丁目</t>
  </si>
  <si>
    <t>中在家町　３丁目</t>
  </si>
  <si>
    <t>中在家町　４丁目</t>
  </si>
  <si>
    <t>北竹谷町　１丁目</t>
  </si>
  <si>
    <t>北竹谷町　２丁目</t>
  </si>
  <si>
    <t>北竹谷町　３丁目</t>
  </si>
  <si>
    <t>宮内町　１丁目</t>
  </si>
  <si>
    <t>宮内町　２丁目</t>
  </si>
  <si>
    <t>宮内町　３丁目</t>
  </si>
  <si>
    <t>竹谷町　１丁目</t>
  </si>
  <si>
    <t>竹谷町　２丁目</t>
  </si>
  <si>
    <t>竹谷町　３丁目</t>
  </si>
  <si>
    <t>南竹谷町　１丁目</t>
  </si>
  <si>
    <t>南竹谷町　２丁目</t>
  </si>
  <si>
    <t>南竹谷町　３丁目</t>
  </si>
  <si>
    <t>西難波町　１丁目</t>
  </si>
  <si>
    <t>西難波町　２丁目</t>
  </si>
  <si>
    <t>西難波町　３丁目</t>
  </si>
  <si>
    <t>西難波町　４丁目</t>
  </si>
  <si>
    <t>西難波町　５丁目</t>
  </si>
  <si>
    <t>西難波町　６丁目</t>
  </si>
  <si>
    <t>市立小園中学校</t>
  </si>
  <si>
    <t>小中島２丁目１２－２７</t>
  </si>
  <si>
    <t>市立尼崎東高等学校</t>
  </si>
  <si>
    <t>食満５丁目２２－１</t>
  </si>
  <si>
    <t>平成元年</t>
  </si>
  <si>
    <t>4.2</t>
  </si>
  <si>
    <t>資料　　「救急救助統計」　尼崎市消防局</t>
  </si>
  <si>
    <t>資料　「保健行政の概要　’1０」　　　健康福祉局保健企画課</t>
  </si>
  <si>
    <t>件数</t>
  </si>
  <si>
    <t>人員</t>
  </si>
  <si>
    <t>小　中　島</t>
  </si>
  <si>
    <t>西　武　庫　北</t>
  </si>
  <si>
    <t>西　　駄</t>
  </si>
  <si>
    <t>富　松　北</t>
  </si>
  <si>
    <t>高　　倉</t>
  </si>
  <si>
    <t>小　田　北</t>
  </si>
  <si>
    <t>59,724(13.0)</t>
  </si>
  <si>
    <t>298,933(65.0)</t>
  </si>
  <si>
    <t>101,276(22.0)</t>
  </si>
  <si>
    <r>
      <t xml:space="preserve">△ </t>
    </r>
    <r>
      <rPr>
        <sz val="11"/>
        <rFont val="ＭＳ Ｐゴシック"/>
        <family val="3"/>
      </rPr>
      <t>45</t>
    </r>
  </si>
  <si>
    <t>２１年</t>
  </si>
  <si>
    <t>２０　　年　　度</t>
  </si>
  <si>
    <t>-</t>
  </si>
  <si>
    <t>平 成 ２０ 年 度</t>
  </si>
  <si>
    <t>いまふくゆうゆう保育園</t>
  </si>
  <si>
    <t>園田東中学校</t>
  </si>
  <si>
    <t>小園中学校</t>
  </si>
  <si>
    <t>東七松町</t>
  </si>
  <si>
    <t>市</t>
  </si>
  <si>
    <t>県</t>
  </si>
  <si>
    <t>国</t>
  </si>
  <si>
    <t>平均値</t>
  </si>
  <si>
    <t>幼稚園</t>
  </si>
  <si>
    <t>座高（ｃｍ）</t>
  </si>
  <si>
    <t>体重（㎏）</t>
  </si>
  <si>
    <t>身長（ｃｍ）</t>
  </si>
  <si>
    <t>男
子</t>
  </si>
  <si>
    <t>小学校</t>
  </si>
  <si>
    <t>中学校</t>
  </si>
  <si>
    <t>高等学校</t>
  </si>
  <si>
    <t>女
子</t>
  </si>
  <si>
    <t>34.1</t>
  </si>
  <si>
    <t>34.3</t>
  </si>
  <si>
    <t>39.1</t>
  </si>
  <si>
    <t>49.4</t>
  </si>
  <si>
    <t>110.7</t>
  </si>
  <si>
    <t>116.7</t>
  </si>
  <si>
    <t>159.7</t>
  </si>
  <si>
    <t>169.9</t>
  </si>
  <si>
    <t>115.8</t>
  </si>
  <si>
    <t>121.7</t>
  </si>
  <si>
    <t>133.5</t>
  </si>
  <si>
    <t>151.9</t>
  </si>
  <si>
    <t>157.7</t>
  </si>
  <si>
    <t>76.1</t>
  </si>
  <si>
    <t>79.4</t>
  </si>
  <si>
    <t>東桜木町</t>
  </si>
  <si>
    <t>武庫総数</t>
  </si>
  <si>
    <t>立花総数</t>
  </si>
  <si>
    <t>町　　別</t>
  </si>
  <si>
    <t>園田総数</t>
  </si>
  <si>
    <t>東塚口町</t>
  </si>
  <si>
    <t>北初島町</t>
  </si>
  <si>
    <t>中在家町</t>
  </si>
  <si>
    <t>○</t>
  </si>
  <si>
    <t>○</t>
  </si>
  <si>
    <t>○</t>
  </si>
  <si>
    <t>○</t>
  </si>
  <si>
    <t>○</t>
  </si>
  <si>
    <t>○</t>
  </si>
  <si>
    <t>○</t>
  </si>
  <si>
    <t>○</t>
  </si>
  <si>
    <t>○</t>
  </si>
  <si>
    <t>○</t>
  </si>
  <si>
    <t>○</t>
  </si>
  <si>
    <t>○</t>
  </si>
  <si>
    <t>○</t>
  </si>
  <si>
    <t>○</t>
  </si>
  <si>
    <t>○</t>
  </si>
  <si>
    <t>○</t>
  </si>
  <si>
    <t>○</t>
  </si>
  <si>
    <t>○</t>
  </si>
  <si>
    <t>○</t>
  </si>
  <si>
    <t>○</t>
  </si>
  <si>
    <t>○</t>
  </si>
  <si>
    <t>○</t>
  </si>
  <si>
    <t>○</t>
  </si>
  <si>
    <t>○</t>
  </si>
  <si>
    <t>○</t>
  </si>
  <si>
    <t>○</t>
  </si>
  <si>
    <t>北難波保育所</t>
  </si>
  <si>
    <t>（１１）　１丁目、４～１２丁目は、武庫地区である。</t>
  </si>
  <si>
    <t>（１２）　１、２丁目の全部と　３丁目の一部（残り）は、武庫地区である。</t>
  </si>
  <si>
    <t>（１３）　１丁目は武庫地区である。</t>
  </si>
  <si>
    <t>（１４）　２、３丁目の一部（残り）と　４，５丁目は、大庄地区である。</t>
  </si>
  <si>
    <t>（５）　武庫地区</t>
  </si>
  <si>
    <t>武庫地区合計</t>
  </si>
  <si>
    <t>昭和５３年４月</t>
  </si>
  <si>
    <t>名和</t>
  </si>
  <si>
    <t>名神町３丁目１番５１号</t>
  </si>
  <si>
    <t>塚口</t>
  </si>
  <si>
    <t>昭和９年２月</t>
  </si>
  <si>
    <t>尼崎北</t>
  </si>
  <si>
    <t>塚口町６丁目２１番地の１</t>
  </si>
  <si>
    <t>水堂</t>
  </si>
  <si>
    <t>水堂町１丁目３２番８号</t>
  </si>
  <si>
    <t>（１５）　１～３丁目の全部と　４丁目の一部（残り）は、立花地区である。</t>
  </si>
  <si>
    <t>南塚口町２丁目１６８</t>
  </si>
  <si>
    <t>南塚口町１丁目１１６</t>
  </si>
  <si>
    <t>大西町３丁目７７</t>
  </si>
  <si>
    <t>長洲川緑地、常光寺川緑地、常光寺緑地、大門川緑地、新川緑地、西大物緑地、庄下川緑地</t>
  </si>
  <si>
    <t>合　　　　　計</t>
  </si>
  <si>
    <t>小　　　　　計</t>
  </si>
  <si>
    <t>事業所数</t>
  </si>
  <si>
    <t>従業者数</t>
  </si>
  <si>
    <t>全　　市</t>
  </si>
  <si>
    <t>中央総数</t>
  </si>
  <si>
    <t>２５番９～２４号</t>
  </si>
  <si>
    <t>１番１５～１９号、２～２２番</t>
  </si>
  <si>
    <t>１～７番、１０～２３番</t>
  </si>
  <si>
    <t>５番</t>
  </si>
  <si>
    <t>８～１１番</t>
  </si>
  <si>
    <t>立花小学校</t>
  </si>
  <si>
    <t>南塚口町</t>
  </si>
  <si>
    <t>２６番、２７番</t>
  </si>
  <si>
    <t>名神町</t>
  </si>
  <si>
    <t>１番、３番、４番、９～１４番</t>
  </si>
  <si>
    <t>立花南小学校</t>
  </si>
  <si>
    <t>尾浜町</t>
  </si>
  <si>
    <t>１番、７番、８番、１３番、１４番、２９～３１番、３５番</t>
  </si>
  <si>
    <t>２５～２８番</t>
  </si>
  <si>
    <t>３番４～２１号、４～２３番</t>
  </si>
  <si>
    <t>立花西小学校</t>
  </si>
  <si>
    <t>南武庫之荘</t>
  </si>
  <si>
    <t>立花北小学校</t>
  </si>
  <si>
    <t>名和小学校</t>
  </si>
  <si>
    <t>久々知西町</t>
  </si>
  <si>
    <t>２７番１号、３４～６７号</t>
  </si>
  <si>
    <t>４番</t>
  </si>
  <si>
    <t>６～９番</t>
  </si>
  <si>
    <t>２番、５～８番、１５～１８番</t>
  </si>
  <si>
    <t>１２番１８～２８号、１３～１７番</t>
  </si>
  <si>
    <t>１０番</t>
  </si>
  <si>
    <t>４番２７～５７号</t>
  </si>
  <si>
    <t>小田総数</t>
  </si>
  <si>
    <t>久々知西町</t>
  </si>
  <si>
    <t>久々知</t>
  </si>
  <si>
    <t>次屋</t>
  </si>
  <si>
    <t>潮江</t>
  </si>
  <si>
    <t>浜</t>
  </si>
  <si>
    <t>神崎町</t>
  </si>
  <si>
    <t>高田町</t>
  </si>
  <si>
    <t>額田町</t>
  </si>
  <si>
    <t>善法寺町</t>
  </si>
  <si>
    <t>上ノ島町３丁目１番１号</t>
  </si>
  <si>
    <t>第３回国勢調査</t>
  </si>
  <si>
    <t>７：３０～１８：３０</t>
  </si>
  <si>
    <t>上ノ島保育所</t>
  </si>
  <si>
    <t>若　王　寺</t>
  </si>
  <si>
    <t>塚　口　北</t>
  </si>
  <si>
    <t>塚　口　中</t>
  </si>
  <si>
    <t>大　将　軍</t>
  </si>
  <si>
    <t>名　　和</t>
  </si>
  <si>
    <t>申　　田</t>
  </si>
  <si>
    <t>西　武　庫　南</t>
  </si>
  <si>
    <t>製造業従業者数　（4人以上の事業所）</t>
  </si>
  <si>
    <t>製造品出荷額等　（4人以上の事業所）</t>
  </si>
  <si>
    <t>86,260(17.4)</t>
  </si>
  <si>
    <t>358,239(72.4)</t>
  </si>
  <si>
    <t>50,447(10.2)</t>
  </si>
  <si>
    <t>82,209(16.7)</t>
  </si>
  <si>
    <t>種　　　　　　　　別</t>
  </si>
  <si>
    <t>内　　　　容</t>
  </si>
  <si>
    <t>富松町４丁目３１番１号</t>
  </si>
  <si>
    <t>特別支援学校（県立含む）</t>
  </si>
  <si>
    <t>長洲本通北</t>
  </si>
  <si>
    <t>長洲本通１丁目１３－３</t>
  </si>
  <si>
    <t>出屋敷西</t>
  </si>
  <si>
    <t>南竹谷町２丁目５８</t>
  </si>
  <si>
    <t>中在家緑地</t>
  </si>
  <si>
    <t>中在家２丁目６８</t>
  </si>
  <si>
    <t>平 成 １８ 年 度</t>
  </si>
  <si>
    <t>平 成 １９ 年 度</t>
  </si>
  <si>
    <t>　　（単位　千円）</t>
  </si>
  <si>
    <t>税　　　　　　　目</t>
  </si>
  <si>
    <t>１８　　年　　度</t>
  </si>
  <si>
    <t>１９　　年　　度</t>
  </si>
  <si>
    <t>成徳小学校</t>
  </si>
  <si>
    <t>７３～７９番地</t>
  </si>
  <si>
    <t>５～１１番地</t>
  </si>
  <si>
    <t>１番地、４番地、５番地、１２～１５番地</t>
  </si>
  <si>
    <t>若葉小学校</t>
  </si>
  <si>
    <t>西小学校</t>
  </si>
  <si>
    <t>扇町</t>
  </si>
  <si>
    <t>大島小学校</t>
  </si>
  <si>
    <t>南武庫之荘</t>
  </si>
  <si>
    <t>１１番１２～２７号、１２番</t>
  </si>
  <si>
    <t>２～２２番</t>
  </si>
  <si>
    <t>西立花町</t>
  </si>
  <si>
    <t>稲葉元町</t>
  </si>
  <si>
    <t>水　堂　北</t>
  </si>
  <si>
    <t>三　の　丸</t>
  </si>
  <si>
    <t>水　　　　明</t>
  </si>
  <si>
    <t>今　　　　福</t>
  </si>
  <si>
    <t>杭　　　　瀬</t>
  </si>
  <si>
    <t>宮　　　　前</t>
  </si>
  <si>
    <t>１～１２番、１３番１～１９号、２１～３９号、１４番</t>
  </si>
  <si>
    <t>２１番１～１０号、１３～１６号</t>
  </si>
  <si>
    <t>２４番１６～２４号を除く</t>
  </si>
  <si>
    <t>１番８～１４号、２番１８～３６号、３～９番</t>
  </si>
  <si>
    <t>１～２０番、２１番１１号、１２号、１７～３５号</t>
  </si>
  <si>
    <t>塚口本町</t>
  </si>
  <si>
    <t>園和小学校</t>
  </si>
  <si>
    <t>園田東小学校</t>
  </si>
  <si>
    <t>１～３番、４番１～２６号、５８～６７号</t>
  </si>
  <si>
    <t>１～４番</t>
  </si>
  <si>
    <t>１～１１番、１２番１～１７号、２９号、３０号</t>
  </si>
  <si>
    <t>４～２２番</t>
  </si>
  <si>
    <t>２１番</t>
  </si>
  <si>
    <t>２１～２３番</t>
  </si>
  <si>
    <t>１４～１９番</t>
  </si>
  <si>
    <t>５番、２５番</t>
  </si>
  <si>
    <t>５～８番、２１番、２２番</t>
  </si>
  <si>
    <t>１～６番、９～１３番</t>
  </si>
  <si>
    <t>５～１３番</t>
  </si>
  <si>
    <t>３０番１５～１８号、３１番１３～１７号、３２番１４～１９号、３３～３６番</t>
  </si>
  <si>
    <t>１～２３番、２４番１～２３号、５９～６９号</t>
  </si>
  <si>
    <t>長洲小学校</t>
  </si>
  <si>
    <t>浜田小学校</t>
  </si>
  <si>
    <t>浜田町</t>
  </si>
  <si>
    <t>１～２４番、２５番１～８号、２５～３６号</t>
  </si>
  <si>
    <t>１番１～１４号、２０～２９号</t>
  </si>
  <si>
    <t>８番、９番</t>
  </si>
  <si>
    <t>１４番１１～１６号、２０番２～１６号、２１～２６番、２７番２～２４号</t>
  </si>
  <si>
    <t>３３～３５番</t>
  </si>
  <si>
    <t>１２～１４番、１６番５１～５５号、１７～２０番</t>
  </si>
  <si>
    <t>１～４番、６～１５番</t>
  </si>
  <si>
    <t>成良中学校</t>
  </si>
  <si>
    <t>２４番２４～５８号</t>
  </si>
  <si>
    <t>１番１～２９号、８６～９２号、２番、３番</t>
  </si>
  <si>
    <t>１～３７番、３８番１号、２号、８～１２号、３９番</t>
  </si>
  <si>
    <t>１番１号、２番１～１０号</t>
  </si>
  <si>
    <t>学校名</t>
  </si>
  <si>
    <t>０～９</t>
  </si>
  <si>
    <t>１０～１９</t>
  </si>
  <si>
    <t>２０～２９</t>
  </si>
  <si>
    <t>３０～３９</t>
  </si>
  <si>
    <t>４０～４９</t>
  </si>
  <si>
    <t>５０～５９</t>
  </si>
  <si>
    <t>６０～６９</t>
  </si>
  <si>
    <t>７０～７９</t>
  </si>
  <si>
    <t>地区別出動状況</t>
  </si>
  <si>
    <t>構成率</t>
  </si>
  <si>
    <t>構成率</t>
  </si>
  <si>
    <t>事故種別</t>
  </si>
  <si>
    <t>次屋　１丁目</t>
  </si>
  <si>
    <t>次屋　2丁目</t>
  </si>
  <si>
    <t>次屋　3丁目</t>
  </si>
  <si>
    <t>次屋　4丁目</t>
  </si>
  <si>
    <t>下坂部　１丁目</t>
  </si>
  <si>
    <t>下坂部　２丁目</t>
  </si>
  <si>
    <t>下坂部　３丁目</t>
  </si>
  <si>
    <t>下坂部　４ 丁目(3)</t>
  </si>
  <si>
    <t>大物町　１丁目 (4)</t>
  </si>
  <si>
    <t>名神町　３丁目 (5)</t>
  </si>
  <si>
    <t>潮江　１丁目</t>
  </si>
  <si>
    <t>潮江　２丁目</t>
  </si>
  <si>
    <t>潮江　３丁目</t>
  </si>
  <si>
    <t>潮江　４丁目</t>
  </si>
  <si>
    <t>潮江　５丁目</t>
  </si>
  <si>
    <t>浜　１丁目</t>
  </si>
  <si>
    <t>浜　２丁目</t>
  </si>
  <si>
    <t>浜　３丁目</t>
  </si>
  <si>
    <t>常光寺　１丁目</t>
  </si>
  <si>
    <t>常光寺　２丁目</t>
  </si>
  <si>
    <t>常光寺　３丁目</t>
  </si>
  <si>
    <t>常光寺　４丁目</t>
  </si>
  <si>
    <t>今福　１丁目</t>
  </si>
  <si>
    <t>今福　２丁目</t>
  </si>
  <si>
    <t>杭瀬北新町　１丁目</t>
  </si>
  <si>
    <t>杭瀬北新町　２丁目</t>
  </si>
  <si>
    <t>杭瀬北新町　３丁目</t>
  </si>
  <si>
    <t>杭瀬北新町　４丁目</t>
  </si>
  <si>
    <t>杭瀬本町　１丁目</t>
  </si>
  <si>
    <t>杭瀬本町　２丁目</t>
  </si>
  <si>
    <t>103,862(22.6)</t>
  </si>
  <si>
    <t>59,300(12.9)</t>
  </si>
  <si>
    <t>Ｈ１３</t>
  </si>
  <si>
    <t>Ｈ１４</t>
  </si>
  <si>
    <t>Ｈ１５</t>
  </si>
  <si>
    <t>Ｈ１６</t>
  </si>
  <si>
    <t>Ｈ１７</t>
  </si>
  <si>
    <t>Ｈ１８</t>
  </si>
  <si>
    <t>Ｈ１９</t>
  </si>
  <si>
    <t>Ｈ２０</t>
  </si>
  <si>
    <t>Ｈ２１</t>
  </si>
  <si>
    <t>Ｈ２２</t>
  </si>
  <si>
    <t>＊　　下段は構成率％　</t>
  </si>
  <si>
    <t>市場取扱数量</t>
  </si>
  <si>
    <t>ｷｬﾍﾞﾂ</t>
  </si>
  <si>
    <t>バナナ</t>
  </si>
  <si>
    <t>普通温州
みかん</t>
  </si>
  <si>
    <t>養殖まだい</t>
  </si>
  <si>
    <t>さば</t>
  </si>
  <si>
    <t>ぶり</t>
  </si>
  <si>
    <t>煮干いわし</t>
  </si>
  <si>
    <t>出屋敷</t>
  </si>
  <si>
    <t>ｾﾝﾀｰﾌﾟｰﾙ前</t>
  </si>
  <si>
    <t>武庫川</t>
  </si>
  <si>
    <t>乗　　　　　　　　　　客</t>
  </si>
  <si>
    <t>他市区町村からの転入者（総数）</t>
  </si>
  <si>
    <t>出生数　</t>
  </si>
  <si>
    <t>死亡数</t>
  </si>
  <si>
    <t>自然増減数</t>
  </si>
  <si>
    <t>高齢者人口（６５歳以上）</t>
  </si>
  <si>
    <t>　　国勢調査、人口調査等を除いた各年次の人口については、大正５年以降昭和２９年までは公募人口を年末現在で、
　昭和３１年以降は推計人口を年初現在で表した。なお、国勢調査は全て１０月１日現在である。</t>
  </si>
  <si>
    <r>
      <t>人口調査</t>
    </r>
    <r>
      <rPr>
        <sz val="8"/>
        <rFont val="ＭＳ Ｐゴシック"/>
        <family val="3"/>
      </rPr>
      <t>（2月22日）</t>
    </r>
  </si>
  <si>
    <r>
      <t>人口調査</t>
    </r>
    <r>
      <rPr>
        <sz val="8"/>
        <rFont val="ＭＳ Ｐゴシック"/>
        <family val="3"/>
      </rPr>
      <t>（11月1日）</t>
    </r>
  </si>
  <si>
    <r>
      <t>人口調査</t>
    </r>
    <r>
      <rPr>
        <sz val="8"/>
        <rFont val="ＭＳ Ｐゴシック"/>
        <family val="3"/>
      </rPr>
      <t>（4月26日）</t>
    </r>
  </si>
  <si>
    <r>
      <t>常住人口調査</t>
    </r>
    <r>
      <rPr>
        <sz val="8"/>
        <rFont val="ＭＳ Ｐゴシック"/>
        <family val="3"/>
      </rPr>
      <t>（8月1日）</t>
    </r>
  </si>
  <si>
    <t>武
庫</t>
  </si>
  <si>
    <t>武
庫</t>
  </si>
  <si>
    <t>中
央</t>
  </si>
  <si>
    <t>園
田</t>
  </si>
  <si>
    <t>園田保育所</t>
  </si>
  <si>
    <t>御園１－５－１</t>
  </si>
  <si>
    <t>戸ノ内保育所</t>
  </si>
  <si>
    <t>戸ノ内町６－４－１１</t>
  </si>
  <si>
    <t>園田愛児園</t>
  </si>
  <si>
    <t>若王寺３－１６－３</t>
  </si>
  <si>
    <t>もみの木保育園</t>
  </si>
  <si>
    <t>平左衛門町</t>
  </si>
  <si>
    <t>大庄北</t>
  </si>
  <si>
    <t>92.4</t>
  </si>
  <si>
    <t>91.9</t>
  </si>
  <si>
    <t>16.1</t>
  </si>
  <si>
    <t>58.0</t>
  </si>
  <si>
    <t>109.8</t>
  </si>
  <si>
    <t>18.1</t>
  </si>
  <si>
    <t>18.3</t>
  </si>
  <si>
    <t>18.6</t>
  </si>
  <si>
    <t>金楽寺</t>
  </si>
  <si>
    <t>金楽寺町２丁目３番１号</t>
  </si>
  <si>
    <t>昭和１０年９月</t>
  </si>
  <si>
    <t>浜２丁目２１番１号</t>
  </si>
  <si>
    <t>昭和２３年９月</t>
  </si>
  <si>
    <t>明治６年１０月</t>
  </si>
  <si>
    <t>西長洲町２丁目３３番２２号</t>
  </si>
  <si>
    <t>　　　出版印刷・同関連産業</t>
  </si>
  <si>
    <t>　　　化学工業</t>
  </si>
  <si>
    <t>　　　石油・石炭製品</t>
  </si>
  <si>
    <t>猪名川町</t>
  </si>
  <si>
    <t>姫路市</t>
  </si>
  <si>
    <t>博栄保育園</t>
  </si>
  <si>
    <t>キンダー・メーソン・
タチバナ保育園</t>
  </si>
  <si>
    <t>立
花</t>
  </si>
  <si>
    <t>夢の園保育園</t>
  </si>
  <si>
    <t>猪名の森保育園</t>
  </si>
  <si>
    <t>休日</t>
  </si>
  <si>
    <t>１～１１番、１５番、１６番１～５０号、５６～５９号</t>
  </si>
  <si>
    <t>１～７番、１２番</t>
  </si>
  <si>
    <t>１～１２番</t>
  </si>
  <si>
    <t>１８～２８番</t>
  </si>
  <si>
    <t>　「x」　　秘匿した箇所　　　　　　　（　　）　　秘匿した数字を合算した箇所</t>
  </si>
  <si>
    <t>大泥街園</t>
  </si>
  <si>
    <t>北城内</t>
  </si>
  <si>
    <t>昭和南通</t>
  </si>
  <si>
    <t>水堂町２丁目５４５</t>
  </si>
  <si>
    <t>北城内４８－１</t>
  </si>
  <si>
    <t>南台</t>
  </si>
  <si>
    <t>食満７丁目４０２</t>
  </si>
  <si>
    <t>時友南</t>
  </si>
  <si>
    <t>東難波町３－１１－２６</t>
  </si>
  <si>
    <t>東難波乳児保育所</t>
  </si>
  <si>
    <t>１０号、３８～４４号、１６番１～３５号、４５～７３号</t>
  </si>
  <si>
    <t>１～３０番地、３１番地の１～５、７、９～１４、１７、２２，２３、２５～２９、</t>
  </si>
  <si>
    <t>（７）　１丁目の全部と　２，３丁目の一部（残り）は、立花地区である。</t>
  </si>
  <si>
    <t>（４）　立花地区</t>
  </si>
  <si>
    <t>立花地区合計</t>
  </si>
  <si>
    <t>戸ノ内４丁目３番地先～戸ノ内５丁目
１番地先まで</t>
  </si>
  <si>
    <t>西武庫
　　（県立公園）</t>
  </si>
  <si>
    <t>尼崎の森中央緑地
　　　（県立公園）</t>
  </si>
  <si>
    <t>資料　　教育委員会学校教育室学務担当</t>
  </si>
  <si>
    <t>小中島３丁目７８</t>
  </si>
  <si>
    <t>富松</t>
  </si>
  <si>
    <t>富松町１丁目５７４</t>
  </si>
  <si>
    <t>園河原</t>
  </si>
  <si>
    <t>水堂町４丁目１０６</t>
  </si>
  <si>
    <t>友行西</t>
  </si>
  <si>
    <t>南塚口町　７丁目</t>
  </si>
  <si>
    <t>南塚口町　８丁目</t>
  </si>
  <si>
    <t>名神町　１丁目(9)</t>
  </si>
  <si>
    <t>名神町　２丁目</t>
  </si>
  <si>
    <t>大西町　１丁目</t>
  </si>
  <si>
    <t>大西町　２丁目</t>
  </si>
  <si>
    <t>大西町　３丁目</t>
  </si>
  <si>
    <t>三反田町　１丁目</t>
  </si>
  <si>
    <t>三反田町　２丁目</t>
  </si>
  <si>
    <t>三反田町　３丁目</t>
  </si>
  <si>
    <t>尾浜町　１丁目</t>
  </si>
  <si>
    <t>尾浜町　２丁目</t>
  </si>
  <si>
    <t>尾浜町　３丁目</t>
  </si>
  <si>
    <t>立花町　１丁目</t>
  </si>
  <si>
    <t>立花町　２丁目</t>
  </si>
  <si>
    <t>立花町　３丁目</t>
  </si>
  <si>
    <t>立花町　４丁目</t>
  </si>
  <si>
    <t>水堂町　１丁目</t>
  </si>
  <si>
    <t>水堂町　２丁目</t>
  </si>
  <si>
    <t>水堂町　３丁目</t>
  </si>
  <si>
    <t>水堂町　４ 丁目(10)</t>
  </si>
  <si>
    <t>武庫之荘本町３丁目(12)</t>
  </si>
  <si>
    <t>富松町　１丁目</t>
  </si>
  <si>
    <t>富松町　２丁目</t>
  </si>
  <si>
    <t>富松町　３丁目</t>
  </si>
  <si>
    <t>富松町　４丁目</t>
  </si>
  <si>
    <t>塚口本町　１丁目</t>
  </si>
  <si>
    <t>塚口本町　２丁目</t>
  </si>
  <si>
    <t>塚口本町　３丁目</t>
  </si>
  <si>
    <t>塚口本町　４丁目</t>
  </si>
  <si>
    <t>塚口本町　５丁目</t>
  </si>
  <si>
    <t>塚口本町　６丁目</t>
  </si>
  <si>
    <t>塚口本町　７丁目</t>
  </si>
  <si>
    <t>救急告示医療機関等一覧表</t>
  </si>
  <si>
    <t>地
区</t>
  </si>
  <si>
    <t>番
号</t>
  </si>
  <si>
    <t>医療機関名</t>
  </si>
  <si>
    <t>小
田</t>
  </si>
  <si>
    <t>中
央</t>
  </si>
  <si>
    <t>大
庄</t>
  </si>
  <si>
    <t>立
花</t>
  </si>
  <si>
    <t>園
田</t>
  </si>
  <si>
    <t>岡田病院</t>
  </si>
  <si>
    <t>近藤病院</t>
  </si>
  <si>
    <t>安藤病院</t>
  </si>
  <si>
    <t>大原病院</t>
  </si>
  <si>
    <t>昭和病院</t>
  </si>
  <si>
    <t>県立尼崎病院</t>
  </si>
  <si>
    <t>神崎病院</t>
  </si>
  <si>
    <t>尼崎中央病院</t>
  </si>
  <si>
    <t>合志病院</t>
  </si>
  <si>
    <t>大隈病院</t>
  </si>
  <si>
    <t>関西労災病院</t>
  </si>
  <si>
    <t>田中病院</t>
  </si>
  <si>
    <t>西原クリニック</t>
  </si>
  <si>
    <t>立花病院</t>
  </si>
  <si>
    <t>県立塚口病院</t>
  </si>
  <si>
    <t>青木外科整形外科</t>
  </si>
  <si>
    <t>おおくまリハビリテーション病院</t>
  </si>
  <si>
    <t>アイワ病院</t>
  </si>
  <si>
    <t>西難波町４丁目５番１８号</t>
  </si>
  <si>
    <t>昭和通４丁目１１４番地</t>
  </si>
  <si>
    <t>東難波町５丁目１９番１６号</t>
  </si>
  <si>
    <t>宮内町１丁目９番地</t>
  </si>
  <si>
    <t>大庄北１丁目３８</t>
  </si>
  <si>
    <t>南武庫之荘５丁目１３０</t>
  </si>
  <si>
    <t>栗山町２丁目１３０</t>
  </si>
  <si>
    <t>塚口本町２丁目４０３－１</t>
  </si>
  <si>
    <t>椎堂１丁目５０２
及び豊中市利倉西１丁目９４</t>
  </si>
  <si>
    <t>武庫之荘９丁目１７４－１</t>
  </si>
  <si>
    <t>三反田町３丁目４２</t>
  </si>
  <si>
    <t>南武庫之荘２丁目４６７</t>
  </si>
  <si>
    <t>南武庫之荘１０丁目４７</t>
  </si>
  <si>
    <t>稲葉元町３丁目１２</t>
  </si>
  <si>
    <t>社会増減数</t>
  </si>
  <si>
    <t>資料　「兵庫県勢要覧」兵庫県統計協会</t>
  </si>
  <si>
    <t>所</t>
  </si>
  <si>
    <t>貴　　布　　祢</t>
  </si>
  <si>
    <t>東　　町　　緑　　地</t>
  </si>
  <si>
    <t>稲　　　川　　　東</t>
  </si>
  <si>
    <t>長　　洲　　本　　通</t>
  </si>
  <si>
    <t>常　　光　　寺　　北</t>
  </si>
  <si>
    <t>上坂部小学校</t>
  </si>
  <si>
    <t>東塚口町</t>
  </si>
  <si>
    <t>小園小学校</t>
  </si>
  <si>
    <t>園田南小学校</t>
  </si>
  <si>
    <t>３７番３２～３５号を除く</t>
  </si>
  <si>
    <t>２４番１６～２４号</t>
  </si>
  <si>
    <t>８番３１～４３号</t>
  </si>
  <si>
    <t>３番（旧南清水片山）、４番１４～４３号、５番</t>
  </si>
  <si>
    <t>塚口中学校</t>
  </si>
  <si>
    <t>武庫中学校</t>
  </si>
  <si>
    <t>常陽中学校</t>
  </si>
  <si>
    <t>南武庫之荘中学校</t>
  </si>
  <si>
    <t>武庫東中学校</t>
  </si>
  <si>
    <t>園田中学校</t>
  </si>
  <si>
    <t>…</t>
  </si>
  <si>
    <t>市町民所得（分配）</t>
  </si>
  <si>
    <t>百万円</t>
  </si>
  <si>
    <t>平成21年度</t>
  </si>
  <si>
    <t>納税義務者数</t>
  </si>
  <si>
    <t>平成21年度</t>
  </si>
  <si>
    <t>幼稚園教員数</t>
  </si>
  <si>
    <t>小学校教員数</t>
  </si>
  <si>
    <t>中学校教員数</t>
  </si>
  <si>
    <t>高等学校教員数</t>
  </si>
  <si>
    <t>１世帯当</t>
  </si>
  <si>
    <t>１ｋ㎡当</t>
  </si>
  <si>
    <t>備考</t>
  </si>
  <si>
    <t>総    数</t>
  </si>
  <si>
    <t>たり人員</t>
  </si>
  <si>
    <t>たり人口</t>
  </si>
  <si>
    <t>ｋ㎡</t>
  </si>
  <si>
    <t>大　正　５　年</t>
  </si>
  <si>
    <t>市政施行（４月１日）</t>
  </si>
  <si>
    <t>小田南中学校</t>
  </si>
  <si>
    <t>主として近隣に居住する者の利用に供することを目的とする公園</t>
  </si>
  <si>
    <t>大庄総数</t>
  </si>
  <si>
    <t>南塚口町８－７－２５</t>
  </si>
  <si>
    <t>立花保育所</t>
  </si>
  <si>
    <t>立花町１－１７－９</t>
  </si>
  <si>
    <t>尾浜保育所</t>
  </si>
  <si>
    <t>尾浜町１－６－２０</t>
  </si>
  <si>
    <t>塚口保育所</t>
  </si>
  <si>
    <t>七松保育所</t>
  </si>
  <si>
    <t>七松町２－１４－１</t>
  </si>
  <si>
    <t>塚口本町２－４０－１</t>
  </si>
  <si>
    <t>富松保育所</t>
  </si>
  <si>
    <t>富松町１－２９－２１</t>
  </si>
  <si>
    <t>水堂保育所</t>
  </si>
  <si>
    <t>水堂町２－３５－１</t>
  </si>
  <si>
    <t>立花南保育所</t>
  </si>
  <si>
    <t>　「x」　　発表に差し支えのあるもの　　　　　　　（　　）　　発表の差し支えのあるものを合算したもの</t>
  </si>
  <si>
    <t>総人口（年齢不詳を含む）</t>
  </si>
  <si>
    <t>人口密度</t>
  </si>
  <si>
    <t>人/1k㎡</t>
  </si>
  <si>
    <t>数量別　　（単位/ｋｇ）</t>
  </si>
  <si>
    <t>平成１９年</t>
  </si>
  <si>
    <t>平成２０年</t>
  </si>
  <si>
    <t>平成２１年</t>
  </si>
  <si>
    <t>野
菜</t>
  </si>
  <si>
    <t>果
実</t>
  </si>
  <si>
    <t>鮮
魚</t>
  </si>
  <si>
    <t>冷
凍</t>
  </si>
  <si>
    <t>加
工</t>
  </si>
  <si>
    <t>大島</t>
  </si>
  <si>
    <t>七松町</t>
  </si>
  <si>
    <t>大西町</t>
  </si>
  <si>
    <t>資料　　「尼崎の教育」　尼崎市教育委員会　　</t>
  </si>
  <si>
    <t>高江ほか）</t>
  </si>
  <si>
    <t>課税対象所得</t>
  </si>
  <si>
    <t>－</t>
  </si>
  <si>
    <t>％</t>
  </si>
  <si>
    <t>介護保険</t>
  </si>
  <si>
    <t>要支援１</t>
  </si>
  <si>
    <t>要支援２</t>
  </si>
  <si>
    <t>要支援</t>
  </si>
  <si>
    <t>市立園田小学校</t>
  </si>
  <si>
    <t>食満１丁目１－２</t>
  </si>
  <si>
    <t>市立園田北小学校</t>
  </si>
  <si>
    <t>猪名寺２丁目４－１</t>
  </si>
  <si>
    <t>市立園和小学校</t>
  </si>
  <si>
    <t>東園田町４丁目７９</t>
  </si>
  <si>
    <t>46,173(9.2)</t>
  </si>
  <si>
    <t>94,936(19.0)</t>
  </si>
  <si>
    <t>47,645(9.5)</t>
  </si>
  <si>
    <t>90,477(18.2)</t>
  </si>
  <si>
    <t>357,872(72.0)</t>
  </si>
  <si>
    <t>48,863(9.8)</t>
  </si>
  <si>
    <t>常　　光　　寺　　南</t>
  </si>
  <si>
    <t>出　　屋　　敷</t>
  </si>
  <si>
    <t>梅　　の　　木</t>
  </si>
  <si>
    <t>東　　難　　波</t>
  </si>
  <si>
    <t>西　　難　　波</t>
  </si>
  <si>
    <t>浜　　田　　川</t>
  </si>
  <si>
    <t>蓬　　　　川</t>
  </si>
  <si>
    <t>大　　　　庄</t>
  </si>
  <si>
    <t>浜　　　　田</t>
  </si>
  <si>
    <t>下　　稲　　葉</t>
  </si>
  <si>
    <t>上　　稲　　葉</t>
  </si>
  <si>
    <t>東園田町４丁目９４－１</t>
  </si>
  <si>
    <t>神崎町３３８－３</t>
  </si>
  <si>
    <t>次屋２丁目１</t>
  </si>
  <si>
    <t>園　　十　　街　　園</t>
  </si>
  <si>
    <t>梅　　ケ　　枝</t>
  </si>
  <si>
    <t>川　　　　田</t>
  </si>
  <si>
    <t>下　　　　条</t>
  </si>
  <si>
    <t>近　　　　松</t>
  </si>
  <si>
    <t>宮　　　　田</t>
  </si>
  <si>
    <t>大　　西　　新　　町</t>
  </si>
  <si>
    <t>高　　　　田</t>
  </si>
  <si>
    <t>今　　　　井</t>
  </si>
  <si>
    <t>若　　　　松</t>
  </si>
  <si>
    <t>昭和南通３－１</t>
  </si>
  <si>
    <t>０～２歳</t>
  </si>
  <si>
    <t>尼崎ひまわり保育園</t>
  </si>
  <si>
    <t>開明町２－２３</t>
  </si>
  <si>
    <t>小
田</t>
  </si>
  <si>
    <t>大
庄</t>
  </si>
  <si>
    <t>立
花</t>
  </si>
  <si>
    <t>杭瀬保育所</t>
  </si>
  <si>
    <t>杭瀬北新町３－１６－７</t>
  </si>
  <si>
    <t>神崎保育所</t>
  </si>
  <si>
    <t>神崎町２７－２２</t>
  </si>
  <si>
    <t>長洲保育所</t>
  </si>
  <si>
    <t>東桜木町</t>
  </si>
  <si>
    <t>西桜木町</t>
  </si>
  <si>
    <t>汐町</t>
  </si>
  <si>
    <t>玄番北之町</t>
  </si>
  <si>
    <t>玄番南之町</t>
  </si>
  <si>
    <t>西向島町</t>
  </si>
  <si>
    <t>西高洲町</t>
  </si>
  <si>
    <t>北大物町　　　</t>
  </si>
  <si>
    <t>西大物町</t>
  </si>
  <si>
    <t>１～９番</t>
  </si>
  <si>
    <t>１番</t>
  </si>
  <si>
    <t>１～３番、４番１～１１号</t>
  </si>
  <si>
    <t>金楽寺小学校</t>
  </si>
  <si>
    <t>１０～２１番</t>
  </si>
  <si>
    <t>７～１４番</t>
  </si>
  <si>
    <t>１番、２番１～１４号、３１号、３２号、１３番１～１４号、３３号、３４号、１４番</t>
  </si>
  <si>
    <t>２０番１～２０号、４８～６９号</t>
  </si>
  <si>
    <t>１～９番地、１０番地の８～１１、２４、３１～３４、１４番地の７～１２</t>
  </si>
  <si>
    <t>富松城北</t>
  </si>
  <si>
    <t>富松町３丁目１３</t>
  </si>
  <si>
    <t>常松南</t>
  </si>
  <si>
    <t>常松１丁目４０２</t>
  </si>
  <si>
    <t>大島２丁目３３番１号</t>
  </si>
  <si>
    <t>成徳</t>
  </si>
  <si>
    <t>昭和２８年１月</t>
  </si>
  <si>
    <t>若葉</t>
  </si>
  <si>
    <t>道意町６丁目６番地の３</t>
  </si>
  <si>
    <t>昭和３１年４月</t>
  </si>
  <si>
    <t>西</t>
  </si>
  <si>
    <t>武庫川町１丁目２５番地</t>
  </si>
  <si>
    <t>昭和１４年４月</t>
  </si>
  <si>
    <t>稲葉荘２丁目１０番７号</t>
  </si>
  <si>
    <t>昭和１６年３月</t>
  </si>
  <si>
    <t>浜田</t>
  </si>
  <si>
    <t>浜田町３丁目１１０番地</t>
  </si>
  <si>
    <t>栗山町２丁目２６番１号</t>
  </si>
  <si>
    <t>昭和２６年４月</t>
  </si>
  <si>
    <t>明治６年３月</t>
  </si>
  <si>
    <t>立花南</t>
  </si>
  <si>
    <t>三反田町２丁目１６番１号</t>
  </si>
  <si>
    <t>中在家町</t>
  </si>
  <si>
    <t>x</t>
  </si>
  <si>
    <t>⑤　５・６丁目一部、７・８丁目　　⑥　１・２丁目　　⑦　４丁目の一部を除く　　⑧　８丁目を除く</t>
  </si>
  <si>
    <t>⑨　４丁目の一部　　⑩　２・３丁目を除く　　⑪　３丁目一部を除く</t>
  </si>
  <si>
    <t>⑫　１～４丁目、５・６丁目一部　　⑬　４丁目の一部　　　⑭　８丁目</t>
  </si>
  <si>
    <t>平成 20＊</t>
  </si>
  <si>
    <t>285＊</t>
  </si>
  <si>
    <t>(2)　職権記載（３万９８０５人）を含む。　　(3)　職権削除（４万２４９７人）を含む。</t>
  </si>
  <si>
    <t>２０年</t>
  </si>
  <si>
    <t>武　　一　　街　　園</t>
  </si>
  <si>
    <t>塚　　の　　内</t>
  </si>
  <si>
    <t>車　　塚　　街　　園</t>
  </si>
  <si>
    <t>松　　ケ　　本</t>
  </si>
  <si>
    <t>西　　の　　口</t>
  </si>
  <si>
    <t>佐　　璞　　丘</t>
  </si>
  <si>
    <t>桜　　　　木</t>
  </si>
  <si>
    <t>戎　　橋　　街　　園</t>
  </si>
  <si>
    <t>横　　　　僧</t>
  </si>
  <si>
    <t>南　　の　　口</t>
  </si>
  <si>
    <t>生　　　　島</t>
  </si>
  <si>
    <t>西　　稲　　葉</t>
  </si>
  <si>
    <t>金楽寺町　１丁目</t>
  </si>
  <si>
    <t>金楽寺町　２丁目</t>
  </si>
  <si>
    <t>上ノ島町　１丁目</t>
  </si>
  <si>
    <t>上ノ島町　２丁目</t>
  </si>
  <si>
    <t>上ノ島町　３丁目</t>
  </si>
  <si>
    <t>金楽寺町</t>
  </si>
  <si>
    <t>西長洲町</t>
  </si>
  <si>
    <t>上ノ島町</t>
  </si>
  <si>
    <t>90.8</t>
  </si>
  <si>
    <t>90.4</t>
  </si>
  <si>
    <t>90.3</t>
  </si>
  <si>
    <t>170.0</t>
  </si>
  <si>
    <t>62.4</t>
  </si>
  <si>
    <t>60.9</t>
  </si>
  <si>
    <t>61.5</t>
  </si>
  <si>
    <t>91.8</t>
  </si>
  <si>
    <t>91.6</t>
  </si>
  <si>
    <t>91.3</t>
  </si>
  <si>
    <t>170.8</t>
  </si>
  <si>
    <t>170.7</t>
  </si>
  <si>
    <t>63.4</t>
  </si>
  <si>
    <t>62.6</t>
  </si>
  <si>
    <t>63.1</t>
  </si>
  <si>
    <t>７４～１５２番地、１７３～１８４番地</t>
  </si>
  <si>
    <t>３１番地の２４、３２番地の１、２、４、３３番地の９、１０、１５</t>
  </si>
  <si>
    <t>１～６９番地、１８６～２４８番地</t>
  </si>
  <si>
    <t>１番３０～８５号</t>
  </si>
  <si>
    <t>町・字</t>
  </si>
  <si>
    <t>通　　学　　区　　域</t>
  </si>
  <si>
    <t>地　　　番　　　等</t>
  </si>
  <si>
    <t>明城小学校</t>
  </si>
  <si>
    <t>大物町</t>
  </si>
  <si>
    <t>４番１２～３１号、５～１９番</t>
  </si>
  <si>
    <t>東大物町</t>
  </si>
  <si>
    <t>平成21年</t>
  </si>
  <si>
    <t>平成20年度</t>
  </si>
  <si>
    <t>資料　　「平成２２年版　尼崎市統計書」　健康福祉局介護保険事業担当</t>
  </si>
  <si>
    <t>後送医療
機関転送</t>
  </si>
  <si>
    <t>（平成２３年４月１日予定）</t>
  </si>
  <si>
    <t>広　　場　　公　　園</t>
  </si>
  <si>
    <t>緑　　　　　　　　　道</t>
  </si>
  <si>
    <t>特　殊　公　園</t>
  </si>
  <si>
    <t>街　区　公　園</t>
  </si>
  <si>
    <t>近　隣　公　園</t>
  </si>
  <si>
    <t>地　区　公　園</t>
  </si>
  <si>
    <t>総　合　公　園</t>
  </si>
  <si>
    <t>風　致　公　園</t>
  </si>
  <si>
    <t>街　園</t>
  </si>
  <si>
    <r>
      <t>昭 和</t>
    </r>
    <r>
      <rPr>
        <sz val="11"/>
        <rFont val="ＭＳ Ｐゴシック"/>
        <family val="3"/>
      </rPr>
      <t xml:space="preserve"> </t>
    </r>
    <r>
      <rPr>
        <sz val="11"/>
        <rFont val="ＭＳ Ｐゴシック"/>
        <family val="3"/>
      </rPr>
      <t>3</t>
    </r>
    <r>
      <rPr>
        <sz val="11"/>
        <rFont val="ＭＳ Ｐゴシック"/>
        <family val="3"/>
      </rPr>
      <t xml:space="preserve"> 9 </t>
    </r>
    <r>
      <rPr>
        <sz val="11"/>
        <rFont val="ＭＳ Ｐゴシック"/>
        <family val="3"/>
      </rPr>
      <t>年</t>
    </r>
  </si>
  <si>
    <t>昭和１８年４月</t>
  </si>
  <si>
    <t>七松</t>
  </si>
  <si>
    <t>南七松町１丁目４番４９号</t>
  </si>
  <si>
    <t>昭和２９年４月</t>
  </si>
  <si>
    <t>中　　河　　原</t>
  </si>
  <si>
    <t>８～１０番</t>
  </si>
  <si>
    <t>浜小学校</t>
  </si>
  <si>
    <t>高田町</t>
  </si>
  <si>
    <t>１～３番</t>
  </si>
  <si>
    <t>１～２０番</t>
  </si>
  <si>
    <t>神崎町</t>
  </si>
  <si>
    <t>１～２０番、２４～４５番</t>
  </si>
  <si>
    <t>１～４番、９～１６番</t>
  </si>
  <si>
    <t>１番、２番</t>
  </si>
  <si>
    <t>１～１３番</t>
  </si>
  <si>
    <t>１番１～１４号、５７～８０号、２番１～３号、６８～８０号</t>
  </si>
  <si>
    <t>１番１４～１５号、１７～３４号、２番１７～２３号、３番９～２０号、４～２４番</t>
  </si>
  <si>
    <t>大庄小学校</t>
  </si>
  <si>
    <t>大庄川田町</t>
  </si>
  <si>
    <t>男</t>
  </si>
  <si>
    <t>女</t>
  </si>
  <si>
    <t>（各年１０月１日）</t>
  </si>
  <si>
    <t>地　　区</t>
  </si>
  <si>
    <t>種　別</t>
  </si>
  <si>
    <t>公　　園　　名</t>
  </si>
  <si>
    <t>世　　　　　　　　　帯　　　　　　　　　数</t>
  </si>
  <si>
    <t>全　　市</t>
  </si>
  <si>
    <t>中　　央</t>
  </si>
  <si>
    <t>小　　田</t>
  </si>
  <si>
    <t>大　　庄</t>
  </si>
  <si>
    <t>立　　花</t>
  </si>
  <si>
    <t>武　　庫</t>
  </si>
  <si>
    <t>園　　田</t>
  </si>
  <si>
    <t>人　　　　　　　　　　　　　　　　　　　口</t>
  </si>
  <si>
    <t>１８年</t>
  </si>
  <si>
    <t>１６年</t>
  </si>
  <si>
    <t>１７年</t>
  </si>
  <si>
    <t>１９年</t>
  </si>
  <si>
    <t>地区別世帯数及び人口</t>
  </si>
  <si>
    <t>道意町４丁目３６</t>
  </si>
  <si>
    <t>杭瀬南新町３丁目５４</t>
  </si>
  <si>
    <t>大物町２丁目４２</t>
  </si>
  <si>
    <t>神田南通４丁目１０５</t>
  </si>
  <si>
    <t>元浜西</t>
  </si>
  <si>
    <t>竹　　の　　下　　北</t>
  </si>
  <si>
    <t>川　　　　向</t>
  </si>
  <si>
    <t>長　　洲　　北</t>
  </si>
  <si>
    <t>北　　雁　　替</t>
  </si>
  <si>
    <t>園　　　　田</t>
  </si>
  <si>
    <t>自動車交通量　　測定結果</t>
  </si>
  <si>
    <t>主として都市の自然的環境の保全及び改善並びに都市景観の向上を図るために設けられる緑地</t>
  </si>
  <si>
    <t>軽自動車税</t>
  </si>
  <si>
    <t>市たばこ税</t>
  </si>
  <si>
    <t>特別土地保有税</t>
  </si>
  <si>
    <t>入湯税</t>
  </si>
  <si>
    <t>事業所税</t>
  </si>
  <si>
    <t>都市計画税</t>
  </si>
  <si>
    <t>産　　　　　　　　業</t>
  </si>
  <si>
    <t>建設業</t>
  </si>
  <si>
    <t>製造業</t>
  </si>
  <si>
    <t>　　　食料品</t>
  </si>
  <si>
    <t>　　　繊維業</t>
  </si>
  <si>
    <t>　　　木材・木製品</t>
  </si>
  <si>
    <t>　　　パルプ・紙・紙加工品</t>
  </si>
  <si>
    <t>西昆陽</t>
  </si>
  <si>
    <t>西昆陽２丁目５６９－２</t>
  </si>
  <si>
    <t>稲葉元町</t>
  </si>
  <si>
    <t>自主防災組織数</t>
  </si>
  <si>
    <t>組織</t>
  </si>
  <si>
    <r>
      <t>7</t>
    </r>
    <r>
      <rPr>
        <sz val="11"/>
        <rFont val="ＭＳ Ｐゴシック"/>
        <family val="3"/>
      </rPr>
      <t>7625</t>
    </r>
  </si>
  <si>
    <t>第１次産業事業所数</t>
  </si>
  <si>
    <t>第2次産業事業所数</t>
  </si>
  <si>
    <t>第3次産業事業所数</t>
  </si>
  <si>
    <t>第1次産業従業者数</t>
  </si>
  <si>
    <t>第2次産業従業者数</t>
  </si>
  <si>
    <t>第3次産業従業者数</t>
  </si>
  <si>
    <t>（２）１丁目の一部と２丁目の全部は、中央地区　（３）４丁目の一部は、園田地区　（４）１、２丁目は立花地区</t>
  </si>
  <si>
    <t>（７）３丁目は、小田地区　（８）４丁目の一部は、武庫地区　（９）１丁目、４～１２丁目は、武庫地区　</t>
  </si>
  <si>
    <t>（10）１、２丁目の全部と３丁目の一部は、武庫地区　（11）１丁目は、武庫地区　（12）８丁目は、園田地区　</t>
  </si>
  <si>
    <t>（13）２、３丁目の一部と４、５丁目の全部は大庄地区</t>
  </si>
  <si>
    <t>（14）１～３丁目の全部と４丁目の一部は、立花地区　（15）２、３丁目は、立花地区　（16）３丁目の一部は、立花地区</t>
  </si>
  <si>
    <t>（17）２丁目は、立花地区　（18）５、６丁目の一部と７、８丁目の全部は、立花地区　（19）１～３丁目の全部と４丁目の</t>
  </si>
  <si>
    <t>一部は、小田地区　（20）１～７丁目は、立花地区</t>
  </si>
  <si>
    <t>平成19年平均</t>
  </si>
  <si>
    <t>20年平均</t>
  </si>
  <si>
    <t>21年平均</t>
  </si>
  <si>
    <t>産　業　別　市　民　税　法　人　税　割　調　定　額</t>
  </si>
  <si>
    <t>過去の火災発生状況</t>
  </si>
  <si>
    <t>年
別</t>
  </si>
  <si>
    <t>火災件数</t>
  </si>
  <si>
    <t>火災率</t>
  </si>
  <si>
    <t>焼損棟数</t>
  </si>
  <si>
    <t>焼損面積
（㎡）</t>
  </si>
  <si>
    <t>負債者
（３０日死者）</t>
  </si>
  <si>
    <t>崇徳院　２丁目</t>
  </si>
  <si>
    <t>崇徳院　３丁目</t>
  </si>
  <si>
    <t>転　　出　　（注１）</t>
  </si>
  <si>
    <t>１～２１番、２２番１～１３号、２３～２９号、２３番、２４番１～６号、</t>
  </si>
  <si>
    <t>今北保育所</t>
  </si>
  <si>
    <t>西立花町④</t>
  </si>
  <si>
    <t>東大物町①</t>
  </si>
  <si>
    <t>下坂部②</t>
  </si>
  <si>
    <t>名神町③</t>
  </si>
  <si>
    <t>杭瀬寺町</t>
  </si>
  <si>
    <t>道意町</t>
  </si>
  <si>
    <t>（３）　４丁目の一部（残り）は、園田地区である。</t>
  </si>
  <si>
    <t>373,040(69.6)</t>
  </si>
  <si>
    <t>30,872(5.8)</t>
  </si>
  <si>
    <t>132,058(24.6)</t>
  </si>
  <si>
    <t>藻川河川敷</t>
  </si>
  <si>
    <t>猪名川緑地</t>
  </si>
  <si>
    <t>椎堂２丁目４３７－２地先</t>
  </si>
  <si>
    <t>中食満</t>
  </si>
  <si>
    <t>食満５丁目２４２</t>
  </si>
  <si>
    <t>築地中通３丁目７９－４</t>
  </si>
  <si>
    <t>築地本町４丁目７７</t>
  </si>
  <si>
    <t>　　交通（阪急旅客運輸状況　　１日平均）</t>
  </si>
  <si>
    <t>年　次</t>
  </si>
  <si>
    <t>乗　　　　客</t>
  </si>
  <si>
    <t>降　　　　客</t>
  </si>
  <si>
    <t>総　数</t>
  </si>
  <si>
    <t>居宅介護支援</t>
  </si>
  <si>
    <t>崇徳院</t>
  </si>
  <si>
    <t>中浜町</t>
  </si>
  <si>
    <t>鶴町</t>
  </si>
  <si>
    <t>末広町</t>
  </si>
  <si>
    <t>人口千人当たり離婚件数</t>
  </si>
  <si>
    <t>5.70</t>
  </si>
  <si>
    <t>①　１丁目一部、２丁目　　②　４丁目一部を除く　　③　３丁目　　④　２・３丁目一部、４・５丁目</t>
  </si>
  <si>
    <t>中在家町</t>
  </si>
  <si>
    <t>―</t>
  </si>
  <si>
    <t>―</t>
  </si>
  <si>
    <t>市立園田地区会館</t>
  </si>
  <si>
    <t>東園田町４丁目１２－４</t>
  </si>
  <si>
    <t>園田東会館</t>
  </si>
  <si>
    <t>戸ノ内町２丁目９－１</t>
  </si>
  <si>
    <t>道意町７丁目１</t>
  </si>
  <si>
    <t>梶ケ島１９－１</t>
  </si>
  <si>
    <t>次屋３丁目１３－１８</t>
  </si>
  <si>
    <t>平 成 ２１ 年 度</t>
  </si>
  <si>
    <t>玄番北之町</t>
  </si>
  <si>
    <t>玄番南之町</t>
  </si>
  <si>
    <t>＊　２０年度は７月上旬から８月上旬にかけて機器故障のため長期欠側あり</t>
  </si>
  <si>
    <t>辰　己　台</t>
  </si>
  <si>
    <t>東園田町８丁目３７－１</t>
  </si>
  <si>
    <t>東園田町８丁目７２－２２</t>
  </si>
  <si>
    <t>武庫豊町２丁目１－４</t>
  </si>
  <si>
    <t>上坂部１丁目７５－３</t>
  </si>
  <si>
    <t>潮江１丁目６０－３</t>
  </si>
  <si>
    <t>御園町２７－３</t>
  </si>
  <si>
    <t>蓬川町３０２－８</t>
  </si>
  <si>
    <t>杭の本</t>
  </si>
  <si>
    <t>西大物町１６４</t>
  </si>
  <si>
    <t>＊注　　＊印は、各年度末現在における数値を表す。</t>
  </si>
  <si>
    <t>＊１　不法投棄ごみの収集については、平成２２年度から委託している。</t>
  </si>
  <si>
    <t>＊２　駅前ターミナル等清掃、不法広告物除却</t>
  </si>
  <si>
    <t>西川　２丁目</t>
  </si>
  <si>
    <t>西長洲町　１丁目</t>
  </si>
  <si>
    <t>西長洲町　２丁目</t>
  </si>
  <si>
    <t>西長洲町　３丁目</t>
  </si>
  <si>
    <t>浜田町　１丁目</t>
  </si>
  <si>
    <t>浜田町　２丁目</t>
  </si>
  <si>
    <t>浜田町　３丁目</t>
  </si>
  <si>
    <t>浜田町　４丁目</t>
  </si>
  <si>
    <t>浜田町　５丁目</t>
  </si>
  <si>
    <t>崇徳院　１丁目</t>
  </si>
  <si>
    <t>高　　　　瀬</t>
  </si>
  <si>
    <t>川　　　　辺</t>
  </si>
  <si>
    <t>昭　　　　和</t>
  </si>
  <si>
    <t>立　　花　　駅　　前</t>
  </si>
  <si>
    <t>北　　難　　波</t>
  </si>
  <si>
    <t>上　　　　園</t>
  </si>
  <si>
    <t>穴　　　　太</t>
  </si>
  <si>
    <t>下　　食　　満</t>
  </si>
  <si>
    <t>園　　　　和</t>
  </si>
  <si>
    <t>下　　　　園</t>
  </si>
  <si>
    <t>園　　六　　街　　園</t>
  </si>
  <si>
    <t>冷たこ</t>
  </si>
  <si>
    <t>たまねぎ</t>
  </si>
  <si>
    <t>かまぼこ</t>
  </si>
  <si>
    <t>冷からす
かれい</t>
  </si>
  <si>
    <t>373,185(69.5)</t>
  </si>
  <si>
    <t>31,664(5.9)</t>
  </si>
  <si>
    <t>130,140(24.4)</t>
  </si>
  <si>
    <t>369,277(69.2)</t>
  </si>
  <si>
    <t>34,093(6.4)</t>
  </si>
  <si>
    <t>127,851(24.2)</t>
  </si>
  <si>
    <t>365,295(69.1)</t>
  </si>
  <si>
    <t>千　　　　歳</t>
  </si>
  <si>
    <t>福　　　　住</t>
  </si>
  <si>
    <t>武　　庫　　之　　荘</t>
  </si>
  <si>
    <t>生　　　　津</t>
  </si>
  <si>
    <t>９番２０～２８号、１１番、１２番、１５番</t>
  </si>
  <si>
    <t>１～５番</t>
  </si>
  <si>
    <t>浦風小学校</t>
  </si>
  <si>
    <t>梶ｹ島</t>
  </si>
  <si>
    <r>
      <t>1</t>
    </r>
    <r>
      <rPr>
        <sz val="11"/>
        <rFont val="ＭＳ Ｐゴシック"/>
        <family val="3"/>
      </rPr>
      <t>0.00</t>
    </r>
  </si>
  <si>
    <t>０～４人の事業所数</t>
  </si>
  <si>
    <t>５～２９人の事業所数</t>
  </si>
  <si>
    <t>３０～９９人の事業所数</t>
  </si>
  <si>
    <t>１００人以上の事業所数</t>
  </si>
  <si>
    <t>資料　　「尼崎市公害監視センター年報」　　尼崎市環境市民局</t>
  </si>
  <si>
    <t>尼崎医療センター利用状況</t>
  </si>
  <si>
    <t>[休日夜間急病診療所利用状況表]</t>
  </si>
  <si>
    <t>内科</t>
  </si>
  <si>
    <t>小児科</t>
  </si>
  <si>
    <t>総　　　　　　　額</t>
  </si>
  <si>
    <t>　　　　　　　　現年課税分</t>
  </si>
  <si>
    <t>　　　　　　　　滞納繰越分</t>
  </si>
  <si>
    <t>武庫之荘６丁目１５３</t>
  </si>
  <si>
    <t>大庄中通　１丁目</t>
  </si>
  <si>
    <t>大庄中通　２丁目</t>
  </si>
  <si>
    <t>大庄中通　３丁目</t>
  </si>
  <si>
    <t>大庄中通　４丁目</t>
  </si>
  <si>
    <t>大庄中通　５丁目</t>
  </si>
  <si>
    <t>道意町　１丁目</t>
  </si>
  <si>
    <t>尾浜町２丁目６１</t>
  </si>
  <si>
    <t>名神町１丁目７４</t>
  </si>
  <si>
    <t>都市公園面積</t>
  </si>
  <si>
    <t>保有自動車数</t>
  </si>
  <si>
    <t>台</t>
  </si>
  <si>
    <t>一般診療所数</t>
  </si>
  <si>
    <t>施設</t>
  </si>
  <si>
    <t>保育所数</t>
  </si>
  <si>
    <t>刑法犯認知件数</t>
  </si>
  <si>
    <t>件</t>
  </si>
  <si>
    <t>食満４丁目２８５地先～小中島１丁目１８地先</t>
  </si>
  <si>
    <t>その他</t>
  </si>
  <si>
    <t>※　旧の住居表示です。</t>
  </si>
  <si>
    <t>（１）　１丁目の一部(残り)は､小田地区である。</t>
  </si>
  <si>
    <t>（２）　１丁目の一部(残り)は､小田地区である。</t>
  </si>
  <si>
    <t>（２）　小田地区</t>
  </si>
  <si>
    <t>（４）　１丁目の一部（残り）と　２丁目の全部は、中央地区である。</t>
  </si>
  <si>
    <t>県立尼崎稲園高等学校</t>
  </si>
  <si>
    <t>猪名寺３丁目１－１</t>
  </si>
  <si>
    <t>南塚口町３丁目６８６－５</t>
  </si>
  <si>
    <t>生津街園</t>
  </si>
  <si>
    <t>武庫之荘３丁目１３０</t>
  </si>
  <si>
    <t>下坂部</t>
  </si>
  <si>
    <t>下坂部２丁目３５２</t>
  </si>
  <si>
    <t>万円</t>
  </si>
  <si>
    <t>道意町　２丁目</t>
  </si>
  <si>
    <t>道意町　３丁目</t>
  </si>
  <si>
    <t>道意町　４丁目</t>
  </si>
  <si>
    <t>道意町　５丁目</t>
  </si>
  <si>
    <t>道意町　６丁目</t>
  </si>
  <si>
    <t>道意町　７丁目</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</si>
</sst>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0.0;&quot;△ &quot;#,##0.0"/>
    <numFmt numFmtId="180" formatCode="&quot;Yes&quot;;&quot;Yes&quot;;&quot;No&quot;"/>
    <numFmt numFmtId="181" formatCode="&quot;True&quot;;&quot;True&quot;;&quot;False&quot;"/>
    <numFmt numFmtId="182" formatCode="&quot;On&quot;;&quot;On&quot;;&quot;Off&quot;"/>
    <numFmt numFmtId="183" formatCode="#,##0_ ;[Red]\-#,##0\ "/>
    <numFmt numFmtId="184" formatCode="#,##0_);\(#,##0\)"/>
    <numFmt numFmtId="185" formatCode="[&lt;=999]000;[&lt;=9999]000\-00;000\-0000"/>
    <numFmt numFmtId="186" formatCode="_ * #,##0.0_ ;_ * \-#,##0.0_ ;_ * &quot;-&quot;?_ ;_ @_ "/>
    <numFmt numFmtId="187" formatCode="#,##0.0;[Red]#,##0.0"/>
    <numFmt numFmtId="188" formatCode="#,##0.00_ "/>
    <numFmt numFmtId="189" formatCode="0.0%"/>
    <numFmt numFmtId="190" formatCode="0;&quot;△ &quot;0"/>
    <numFmt numFmtId="191" formatCode="0_);\(0\)"/>
    <numFmt numFmtId="192" formatCode="[$-411]ge\.m\.d;@"/>
    <numFmt numFmtId="193" formatCode="#,##0.00;&quot;△ &quot;#,##0.00"/>
    <numFmt numFmtId="194" formatCode="[$€-2]\ #,##0.00_);[Red]\([$€-2]\ #,##0.00\)"/>
    <numFmt numFmtId="195" formatCode="#,##0_ "/>
    <numFmt numFmtId="196" formatCode="#,##0.0;[Red]\-#,##0.0"/>
    <numFmt numFmtId="197" formatCode="0.00_ "/>
    <numFmt numFmtId="198" formatCode="0.0_ "/>
    <numFmt numFmtId="199" formatCode="#,##0.0_ ;[Red]\-#,##0.0\ "/>
    <numFmt numFmtId="200" formatCode="\(General\)"/>
    <numFmt numFmtId="201" formatCode="[$-411]\(g/\,General\)"/>
    <numFmt numFmtId="202" formatCode="#,##0_);[Red]\(#,##0\)"/>
    <numFmt numFmtId="203" formatCode="\(#,##0\)"/>
  </numFmts>
  <fonts count="22">
    <font>
      <sz val="11"/>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sz val="11"/>
      <name val="ＭＳ Ｐ明朝"/>
      <family val="1"/>
    </font>
    <font>
      <sz val="12"/>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6"/>
      <name val="ＭＳ Ｐゴシック"/>
      <family val="3"/>
    </font>
    <font>
      <sz val="18"/>
      <name val="ＭＳ Ｐゴシック"/>
      <family val="3"/>
    </font>
    <font>
      <sz val="13"/>
      <name val="ＭＳ Ｐゴシック"/>
      <family val="3"/>
    </font>
    <font>
      <sz val="17"/>
      <name val="ＭＳ Ｐゴシック"/>
      <family val="3"/>
    </font>
    <font>
      <sz val="15"/>
      <name val="ＭＳ Ｐゴシック"/>
      <family val="3"/>
    </font>
    <font>
      <sz val="8"/>
      <name val="ＭＳ Ｐゴシック"/>
      <family val="3"/>
    </font>
    <font>
      <sz val="24"/>
      <name val="ＭＳ Ｐゴシック"/>
      <family val="3"/>
    </font>
    <font>
      <sz val="22"/>
      <name val="ＭＳ Ｐゴシック"/>
      <family val="3"/>
    </font>
    <font>
      <sz val="26"/>
      <name val="ＭＳ Ｐゴシック"/>
      <family val="3"/>
    </font>
    <font>
      <sz val="19"/>
      <name val="ＭＳ Ｐゴシック"/>
      <family val="3"/>
    </font>
    <font>
      <sz val="18"/>
      <name val="ＭＳ Ｐ明朝"/>
      <family val="1"/>
    </font>
    <font>
      <sz val="16"/>
      <name val="ＭＳ Ｐ明朝"/>
      <family val="1"/>
    </font>
  </fonts>
  <fills count="2">
    <fill>
      <patternFill/>
    </fill>
    <fill>
      <patternFill patternType="gray125"/>
    </fill>
  </fills>
  <borders count="83">
    <border>
      <left/>
      <right/>
      <top/>
      <bottom/>
      <diagonal/>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style="medium"/>
      <bottom style="medium"/>
    </border>
    <border>
      <left style="thin"/>
      <right style="thin"/>
      <top>
        <color indexed="63"/>
      </top>
      <bottom style="thin"/>
    </border>
    <border>
      <left>
        <color indexed="63"/>
      </left>
      <right style="medium"/>
      <top>
        <color indexed="63"/>
      </top>
      <bottom>
        <color indexed="63"/>
      </bottom>
    </border>
    <border>
      <left style="thin"/>
      <right style="thin"/>
      <top style="medium"/>
      <bottom>
        <color indexed="63"/>
      </bottom>
    </border>
    <border>
      <left>
        <color indexed="63"/>
      </left>
      <right style="thin"/>
      <top style="thin"/>
      <bottom style="thin"/>
    </border>
    <border>
      <left style="thin"/>
      <right style="thin"/>
      <top style="medium"/>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medium"/>
    </border>
    <border>
      <left>
        <color indexed="63"/>
      </left>
      <right>
        <color indexed="63"/>
      </right>
      <top style="thin"/>
      <bottom>
        <color indexed="63"/>
      </bottom>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thin"/>
      <bottom style="medium"/>
    </border>
    <border>
      <left style="thin"/>
      <right style="thin"/>
      <top style="double"/>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style="thin"/>
      <bottom style="medium"/>
    </border>
    <border>
      <left style="medium"/>
      <right>
        <color indexed="63"/>
      </right>
      <top>
        <color indexed="63"/>
      </top>
      <bottom>
        <color indexed="63"/>
      </bottom>
    </border>
    <border>
      <left style="medium"/>
      <right style="thin"/>
      <top style="thin"/>
      <bottom style="thin"/>
    </border>
    <border>
      <left style="medium"/>
      <right>
        <color indexed="63"/>
      </right>
      <top style="thin"/>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medium"/>
      <top style="medium"/>
      <bottom style="medium"/>
    </border>
    <border>
      <left style="thin"/>
      <right style="medium"/>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thin"/>
      <right>
        <color indexed="63"/>
      </right>
      <top style="double"/>
      <bottom>
        <color indexed="63"/>
      </bottom>
    </border>
    <border>
      <left>
        <color indexed="63"/>
      </left>
      <right style="medium"/>
      <top style="medium"/>
      <bottom style="mediu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medium"/>
      <top>
        <color indexed="63"/>
      </top>
      <bottom>
        <color indexed="63"/>
      </bottom>
    </border>
    <border>
      <left style="medium"/>
      <right style="medium"/>
      <top style="thin"/>
      <bottom>
        <color indexed="63"/>
      </bottom>
    </border>
    <border>
      <left style="medium"/>
      <right style="thin"/>
      <top style="thin"/>
      <bottom>
        <color indexed="63"/>
      </bottom>
    </border>
    <border>
      <left style="thin"/>
      <right style="medium"/>
      <top style="medium"/>
      <bottom>
        <color indexed="63"/>
      </bottom>
    </border>
    <border>
      <left style="medium"/>
      <right style="thin"/>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style="medium"/>
      <right style="thin"/>
      <top>
        <color indexed="63"/>
      </top>
      <bottom style="medium"/>
    </border>
    <border>
      <left>
        <color indexed="63"/>
      </left>
      <right style="thin"/>
      <top>
        <color indexed="63"/>
      </top>
      <bottom style="double"/>
    </border>
    <border>
      <left>
        <color indexed="63"/>
      </left>
      <right>
        <color indexed="63"/>
      </right>
      <top>
        <color indexed="63"/>
      </top>
      <bottom style="double"/>
    </border>
    <border>
      <left>
        <color indexed="63"/>
      </left>
      <right style="medium"/>
      <top style="medium"/>
      <bottom>
        <color indexed="63"/>
      </bottom>
    </border>
    <border>
      <left style="thin"/>
      <right>
        <color indexed="63"/>
      </right>
      <top style="medium"/>
      <bottom>
        <color indexed="63"/>
      </bottom>
    </border>
    <border>
      <left style="medium"/>
      <right style="thin"/>
      <top style="medium"/>
      <bottom style="thin"/>
    </border>
    <border>
      <left style="medium"/>
      <right style="thin"/>
      <top style="thin"/>
      <bottom style="medium"/>
    </border>
    <border>
      <left style="medium"/>
      <right style="medium"/>
      <top style="medium"/>
      <bottom style="medium"/>
    </border>
    <border>
      <left style="medium"/>
      <right>
        <color indexed="63"/>
      </right>
      <top style="medium"/>
      <bottom style="medium"/>
    </border>
    <border>
      <left>
        <color indexed="63"/>
      </left>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313">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6" fillId="0" borderId="0" xfId="0" applyFont="1" applyBorder="1" applyAlignment="1">
      <alignment horizontal="center"/>
    </xf>
    <xf numFmtId="0" fontId="0" fillId="0" borderId="1" xfId="0" applyFont="1" applyBorder="1" applyAlignment="1">
      <alignment/>
    </xf>
    <xf numFmtId="0" fontId="6" fillId="0" borderId="0" xfId="0" applyFont="1" applyBorder="1" applyAlignment="1">
      <alignment/>
    </xf>
    <xf numFmtId="0" fontId="2" fillId="0" borderId="2" xfId="0" applyFont="1" applyBorder="1" applyAlignment="1">
      <alignment/>
    </xf>
    <xf numFmtId="0" fontId="0" fillId="0" borderId="0" xfId="0" applyFont="1" applyBorder="1" applyAlignment="1">
      <alignment/>
    </xf>
    <xf numFmtId="0" fontId="6" fillId="0" borderId="0" xfId="0" applyFont="1" applyAlignment="1">
      <alignment horizontal="left"/>
    </xf>
    <xf numFmtId="0" fontId="4" fillId="0" borderId="0" xfId="0" applyFont="1" applyBorder="1" applyAlignment="1">
      <alignment/>
    </xf>
    <xf numFmtId="0" fontId="0" fillId="0" borderId="3" xfId="0" applyFont="1" applyBorder="1" applyAlignment="1">
      <alignment horizontal="center" vertical="center"/>
    </xf>
    <xf numFmtId="38" fontId="2" fillId="0" borderId="0" xfId="17" applyFont="1" applyAlignment="1">
      <alignment/>
    </xf>
    <xf numFmtId="0" fontId="9" fillId="0" borderId="0" xfId="0" applyFont="1" applyAlignment="1">
      <alignment vertical="center"/>
    </xf>
    <xf numFmtId="0" fontId="4" fillId="0" borderId="0" xfId="0" applyFont="1" applyAlignment="1">
      <alignment/>
    </xf>
    <xf numFmtId="0" fontId="2" fillId="0" borderId="4" xfId="0" applyFont="1" applyBorder="1" applyAlignment="1">
      <alignment/>
    </xf>
    <xf numFmtId="0" fontId="6" fillId="0" borderId="5" xfId="0" applyFont="1" applyBorder="1" applyAlignment="1">
      <alignment horizontal="center" vertical="center"/>
    </xf>
    <xf numFmtId="0" fontId="10" fillId="0" borderId="0" xfId="0" applyFont="1" applyAlignment="1">
      <alignment/>
    </xf>
    <xf numFmtId="0" fontId="11" fillId="0" borderId="0" xfId="0" applyFont="1" applyAlignment="1">
      <alignment/>
    </xf>
    <xf numFmtId="0" fontId="6" fillId="0" borderId="3" xfId="0" applyFont="1" applyBorder="1" applyAlignment="1">
      <alignment horizontal="center" vertical="center"/>
    </xf>
    <xf numFmtId="0" fontId="9" fillId="0" borderId="0" xfId="0" applyFont="1" applyBorder="1" applyAlignment="1">
      <alignment horizontal="center" vertical="center"/>
    </xf>
    <xf numFmtId="38" fontId="10" fillId="0" borderId="0" xfId="17" applyFont="1" applyAlignment="1">
      <alignment/>
    </xf>
    <xf numFmtId="0" fontId="9" fillId="0" borderId="0" xfId="0" applyFont="1" applyAlignment="1">
      <alignment/>
    </xf>
    <xf numFmtId="0" fontId="0" fillId="0" borderId="4" xfId="0" applyFont="1" applyBorder="1" applyAlignment="1">
      <alignment/>
    </xf>
    <xf numFmtId="38" fontId="10" fillId="0" borderId="0" xfId="17" applyFont="1" applyBorder="1" applyAlignment="1">
      <alignment/>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Alignment="1">
      <alignment horizontal="left"/>
    </xf>
    <xf numFmtId="0" fontId="10" fillId="0" borderId="0" xfId="0" applyFont="1" applyBorder="1" applyAlignment="1">
      <alignment horizontal="center"/>
    </xf>
    <xf numFmtId="0" fontId="10" fillId="0" borderId="0" xfId="0" applyFont="1" applyAlignment="1">
      <alignment horizontal="left" vertical="center"/>
    </xf>
    <xf numFmtId="38" fontId="6" fillId="0" borderId="6" xfId="17" applyFont="1" applyBorder="1" applyAlignment="1">
      <alignment horizontal="right" vertical="center"/>
    </xf>
    <xf numFmtId="0" fontId="6" fillId="0" borderId="7" xfId="0" applyFont="1" applyBorder="1" applyAlignment="1">
      <alignment horizontal="center" vertical="center"/>
    </xf>
    <xf numFmtId="38" fontId="0" fillId="0" borderId="0" xfId="17" applyFont="1" applyBorder="1" applyAlignment="1">
      <alignment horizontal="right" vertical="center"/>
    </xf>
    <xf numFmtId="38" fontId="6" fillId="0" borderId="7" xfId="17" applyFont="1" applyBorder="1" applyAlignment="1">
      <alignment vertical="center"/>
    </xf>
    <xf numFmtId="38" fontId="6" fillId="0" borderId="0" xfId="17" applyFont="1" applyBorder="1" applyAlignment="1">
      <alignment vertical="center"/>
    </xf>
    <xf numFmtId="38" fontId="6" fillId="0" borderId="8" xfId="17" applyFont="1" applyBorder="1" applyAlignment="1">
      <alignment vertical="center"/>
    </xf>
    <xf numFmtId="38" fontId="6" fillId="0" borderId="6" xfId="17" applyFont="1" applyBorder="1" applyAlignment="1">
      <alignment vertical="center"/>
    </xf>
    <xf numFmtId="38" fontId="6" fillId="0" borderId="9" xfId="17" applyFont="1" applyBorder="1" applyAlignment="1">
      <alignment vertical="center"/>
    </xf>
    <xf numFmtId="38" fontId="6" fillId="0" borderId="10" xfId="17" applyFont="1" applyBorder="1" applyAlignment="1">
      <alignment vertical="center"/>
    </xf>
    <xf numFmtId="38" fontId="6" fillId="0" borderId="11" xfId="17"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10" fillId="0" borderId="0" xfId="0" applyFont="1" applyAlignment="1">
      <alignment horizontal="left"/>
    </xf>
    <xf numFmtId="38" fontId="12" fillId="0" borderId="0" xfId="17" applyFont="1" applyBorder="1" applyAlignment="1">
      <alignment horizontal="left" vertical="center"/>
    </xf>
    <xf numFmtId="38" fontId="12" fillId="0" borderId="12" xfId="17" applyFont="1" applyBorder="1" applyAlignment="1">
      <alignment horizontal="left" vertical="center"/>
    </xf>
    <xf numFmtId="38" fontId="10" fillId="0" borderId="0" xfId="17" applyFont="1" applyAlignment="1">
      <alignment horizontal="left" vertical="center"/>
    </xf>
    <xf numFmtId="38" fontId="12" fillId="0" borderId="0" xfId="17" applyFont="1" applyBorder="1" applyAlignment="1">
      <alignment horizontal="right" vertical="center"/>
    </xf>
    <xf numFmtId="38" fontId="10" fillId="0" borderId="0" xfId="17" applyFont="1" applyBorder="1" applyAlignment="1">
      <alignment horizontal="right" vertical="center"/>
    </xf>
    <xf numFmtId="38" fontId="12" fillId="0" borderId="12" xfId="17" applyFont="1" applyBorder="1" applyAlignment="1">
      <alignment horizontal="right" vertical="center"/>
    </xf>
    <xf numFmtId="38" fontId="10" fillId="0" borderId="0" xfId="17" applyFont="1" applyAlignment="1">
      <alignment horizontal="right" vertical="center"/>
    </xf>
    <xf numFmtId="0" fontId="10" fillId="0" borderId="0" xfId="0" applyFont="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left" vertical="center"/>
    </xf>
    <xf numFmtId="38" fontId="12" fillId="0" borderId="0" xfId="17" applyFont="1" applyBorder="1" applyAlignment="1">
      <alignment vertical="center"/>
    </xf>
    <xf numFmtId="0" fontId="12" fillId="0" borderId="0" xfId="0" applyFont="1" applyBorder="1" applyAlignment="1">
      <alignment horizontal="left" vertical="center"/>
    </xf>
    <xf numFmtId="38" fontId="12" fillId="0" borderId="12" xfId="17" applyFont="1" applyBorder="1" applyAlignment="1">
      <alignment horizontal="center" vertical="center"/>
    </xf>
    <xf numFmtId="38" fontId="12" fillId="0" borderId="0" xfId="17" applyFont="1" applyBorder="1" applyAlignment="1">
      <alignment horizontal="center" vertical="center"/>
    </xf>
    <xf numFmtId="38" fontId="10" fillId="0" borderId="0" xfId="17" applyFont="1" applyAlignment="1">
      <alignment horizontal="center" vertical="center"/>
    </xf>
    <xf numFmtId="0" fontId="10"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1"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xf>
    <xf numFmtId="0" fontId="10" fillId="0" borderId="0" xfId="0" applyFont="1" applyBorder="1" applyAlignment="1">
      <alignment/>
    </xf>
    <xf numFmtId="0" fontId="13" fillId="0" borderId="0" xfId="0" applyFont="1" applyBorder="1" applyAlignment="1">
      <alignment horizontal="center" vertical="center"/>
    </xf>
    <xf numFmtId="0" fontId="13" fillId="0" borderId="0" xfId="0" applyFont="1" applyBorder="1" applyAlignment="1">
      <alignment horizontal="right" vertical="center"/>
    </xf>
    <xf numFmtId="0" fontId="11" fillId="0" borderId="0" xfId="0" applyFont="1" applyAlignment="1">
      <alignment vertical="center"/>
    </xf>
    <xf numFmtId="38" fontId="3" fillId="0" borderId="0" xfId="17" applyFont="1" applyBorder="1" applyAlignment="1">
      <alignment/>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2" fillId="0" borderId="0" xfId="0" applyFont="1" applyBorder="1" applyAlignment="1">
      <alignment horizontal="center" vertical="center"/>
    </xf>
    <xf numFmtId="38" fontId="12" fillId="0" borderId="17" xfId="17"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3" fillId="0" borderId="18" xfId="0" applyFont="1" applyBorder="1" applyAlignment="1">
      <alignment horizontal="center" vertical="center"/>
    </xf>
    <xf numFmtId="38" fontId="12" fillId="0" borderId="3" xfId="17"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horizontal="left" vertical="center"/>
    </xf>
    <xf numFmtId="0" fontId="11" fillId="0" borderId="0" xfId="0" applyFont="1" applyBorder="1" applyAlignment="1">
      <alignment horizontal="left"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38" fontId="12" fillId="0" borderId="3" xfId="17" applyFont="1" applyBorder="1" applyAlignment="1">
      <alignment horizontal="left" vertical="center"/>
    </xf>
    <xf numFmtId="38" fontId="12" fillId="0" borderId="5" xfId="17" applyFont="1" applyBorder="1" applyAlignment="1">
      <alignment horizontal="right" vertical="center"/>
    </xf>
    <xf numFmtId="38" fontId="12" fillId="0" borderId="19" xfId="17" applyFont="1" applyBorder="1" applyAlignment="1">
      <alignment horizontal="left" vertical="center"/>
    </xf>
    <xf numFmtId="38" fontId="12" fillId="0" borderId="24" xfId="17" applyFont="1" applyBorder="1" applyAlignment="1">
      <alignment horizontal="right" vertical="center"/>
    </xf>
    <xf numFmtId="38" fontId="12" fillId="0" borderId="2" xfId="17" applyFont="1" applyBorder="1" applyAlignment="1">
      <alignment horizontal="distributed" vertical="center"/>
    </xf>
    <xf numFmtId="0" fontId="6"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15" fillId="0" borderId="0" xfId="0" applyFont="1" applyAlignment="1">
      <alignment/>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2" fillId="0" borderId="7" xfId="0" applyFont="1" applyBorder="1" applyAlignment="1">
      <alignment horizontal="center" vertical="center"/>
    </xf>
    <xf numFmtId="0" fontId="0" fillId="0" borderId="0" xfId="0" applyFont="1" applyAlignment="1">
      <alignment horizontal="right" vertical="center"/>
    </xf>
    <xf numFmtId="38" fontId="0" fillId="0" borderId="0" xfId="17" applyFont="1" applyAlignment="1">
      <alignment vertical="center"/>
    </xf>
    <xf numFmtId="4" fontId="0" fillId="0" borderId="0" xfId="0" applyNumberFormat="1" applyFont="1" applyAlignment="1">
      <alignment/>
    </xf>
    <xf numFmtId="0" fontId="0" fillId="0" borderId="27" xfId="0" applyFont="1" applyBorder="1" applyAlignment="1">
      <alignment/>
    </xf>
    <xf numFmtId="0" fontId="0" fillId="0" borderId="7" xfId="0" applyFont="1" applyBorder="1" applyAlignment="1">
      <alignment horizontal="center" vertical="center"/>
    </xf>
    <xf numFmtId="0" fontId="0" fillId="0" borderId="0" xfId="0" applyNumberFormat="1" applyFont="1" applyFill="1" applyAlignment="1">
      <alignment/>
    </xf>
    <xf numFmtId="0" fontId="0" fillId="0" borderId="0" xfId="0" applyNumberFormat="1" applyFont="1" applyFill="1" applyAlignment="1">
      <alignment horizontal="right" vertical="center"/>
    </xf>
    <xf numFmtId="38" fontId="0" fillId="0" borderId="0" xfId="17" applyFont="1" applyFill="1" applyAlignment="1">
      <alignment vertical="center"/>
    </xf>
    <xf numFmtId="0" fontId="0" fillId="0" borderId="0" xfId="0" applyFont="1" applyFill="1" applyAlignment="1">
      <alignment/>
    </xf>
    <xf numFmtId="0" fontId="0" fillId="0" borderId="0" xfId="0" applyNumberFormat="1" applyFont="1" applyAlignment="1">
      <alignment horizontal="right" vertical="center"/>
    </xf>
    <xf numFmtId="0" fontId="0" fillId="0" borderId="0" xfId="0" applyNumberFormat="1" applyFont="1" applyAlignment="1">
      <alignment/>
    </xf>
    <xf numFmtId="38" fontId="0" fillId="0" borderId="4" xfId="17" applyFont="1" applyBorder="1" applyAlignment="1">
      <alignment vertical="center"/>
    </xf>
    <xf numFmtId="0" fontId="0" fillId="0" borderId="7" xfId="0" applyFont="1" applyFill="1" applyBorder="1" applyAlignment="1">
      <alignment horizontal="center" vertical="center"/>
    </xf>
    <xf numFmtId="0" fontId="0" fillId="0" borderId="7" xfId="0" applyNumberFormat="1" applyFont="1" applyBorder="1" applyAlignment="1">
      <alignment horizontal="center" vertical="center"/>
    </xf>
    <xf numFmtId="0" fontId="0" fillId="0" borderId="2" xfId="0" applyFont="1" applyBorder="1" applyAlignment="1">
      <alignment horizontal="center" vertical="center"/>
    </xf>
    <xf numFmtId="0" fontId="3" fillId="0" borderId="19" xfId="0" applyFont="1" applyBorder="1" applyAlignment="1">
      <alignment vertical="center"/>
    </xf>
    <xf numFmtId="38" fontId="6" fillId="0" borderId="0" xfId="17" applyFont="1" applyBorder="1" applyAlignment="1">
      <alignment horizontal="right" vertical="center"/>
    </xf>
    <xf numFmtId="0" fontId="0" fillId="0" borderId="9" xfId="0" applyFont="1" applyBorder="1" applyAlignment="1">
      <alignment/>
    </xf>
    <xf numFmtId="38" fontId="2" fillId="0" borderId="9" xfId="17" applyFont="1" applyFill="1" applyBorder="1" applyAlignment="1">
      <alignment horizontal="left" vertical="center" wrapText="1"/>
    </xf>
    <xf numFmtId="0" fontId="2" fillId="0" borderId="9" xfId="0" applyFont="1" applyBorder="1" applyAlignment="1">
      <alignment vertical="center" wrapText="1"/>
    </xf>
    <xf numFmtId="38" fontId="6" fillId="0" borderId="19" xfId="17" applyFont="1" applyBorder="1" applyAlignment="1">
      <alignment horizontal="right" vertical="center"/>
    </xf>
    <xf numFmtId="0" fontId="0" fillId="0" borderId="24" xfId="0" applyFont="1" applyBorder="1" applyAlignment="1">
      <alignment/>
    </xf>
    <xf numFmtId="0" fontId="0" fillId="0" borderId="17" xfId="0" applyFont="1" applyBorder="1" applyAlignment="1">
      <alignment horizontal="centerContinuous" vertical="center"/>
    </xf>
    <xf numFmtId="0" fontId="4" fillId="0" borderId="0" xfId="0" applyFont="1" applyBorder="1" applyAlignment="1">
      <alignment horizontal="centerContinuous" vertical="center"/>
    </xf>
    <xf numFmtId="38" fontId="0" fillId="0" borderId="0" xfId="17" applyFont="1" applyFill="1" applyBorder="1" applyAlignment="1">
      <alignment horizontal="right" vertical="center"/>
    </xf>
    <xf numFmtId="0" fontId="6" fillId="0" borderId="7" xfId="0" applyFont="1" applyBorder="1" applyAlignment="1">
      <alignment horizontal="center"/>
    </xf>
    <xf numFmtId="38" fontId="0" fillId="0" borderId="0" xfId="17" applyFont="1" applyAlignment="1">
      <alignment/>
    </xf>
    <xf numFmtId="178" fontId="0" fillId="0" borderId="0" xfId="0" applyNumberFormat="1" applyFont="1" applyAlignment="1">
      <alignment/>
    </xf>
    <xf numFmtId="0" fontId="0" fillId="0" borderId="0" xfId="0" applyFont="1" applyAlignment="1">
      <alignment/>
    </xf>
    <xf numFmtId="0" fontId="0" fillId="0" borderId="7" xfId="0" applyFont="1" applyBorder="1" applyAlignment="1">
      <alignment horizontal="center"/>
    </xf>
    <xf numFmtId="38" fontId="0" fillId="0" borderId="0" xfId="17" applyFont="1" applyBorder="1" applyAlignment="1">
      <alignment/>
    </xf>
    <xf numFmtId="178" fontId="0" fillId="0" borderId="0" xfId="0" applyNumberFormat="1" applyFont="1" applyBorder="1" applyAlignment="1">
      <alignment/>
    </xf>
    <xf numFmtId="190" fontId="0" fillId="0" borderId="0" xfId="0" applyNumberFormat="1" applyFont="1" applyBorder="1" applyAlignment="1">
      <alignment/>
    </xf>
    <xf numFmtId="0" fontId="0" fillId="0" borderId="0" xfId="0" applyNumberFormat="1" applyFont="1" applyAlignment="1">
      <alignment/>
    </xf>
    <xf numFmtId="38" fontId="0" fillId="0" borderId="4" xfId="17" applyFont="1" applyBorder="1" applyAlignment="1">
      <alignment/>
    </xf>
    <xf numFmtId="178" fontId="0" fillId="0" borderId="4" xfId="0" applyNumberFormat="1" applyFont="1" applyBorder="1" applyAlignment="1">
      <alignment/>
    </xf>
    <xf numFmtId="0" fontId="0" fillId="0" borderId="4" xfId="0" applyFont="1" applyBorder="1" applyAlignment="1">
      <alignment/>
    </xf>
    <xf numFmtId="0" fontId="4" fillId="0" borderId="19" xfId="0" applyFont="1" applyBorder="1" applyAlignment="1">
      <alignment horizontal="centerContinuous" vertical="center"/>
    </xf>
    <xf numFmtId="0" fontId="4" fillId="0" borderId="24" xfId="0" applyFont="1" applyBorder="1" applyAlignment="1">
      <alignment horizontal="centerContinuous" vertical="center"/>
    </xf>
    <xf numFmtId="38" fontId="0" fillId="0" borderId="0" xfId="17" applyFont="1" applyBorder="1" applyAlignment="1">
      <alignment/>
    </xf>
    <xf numFmtId="0" fontId="0" fillId="0" borderId="0" xfId="0" applyFont="1" applyFill="1" applyBorder="1" applyAlignment="1">
      <alignment/>
    </xf>
    <xf numFmtId="0" fontId="0" fillId="0" borderId="0" xfId="0" applyFont="1" applyAlignment="1">
      <alignment/>
    </xf>
    <xf numFmtId="38" fontId="0" fillId="0" borderId="0" xfId="17" applyFont="1" applyBorder="1" applyAlignment="1">
      <alignment horizontal="right"/>
    </xf>
    <xf numFmtId="0" fontId="0" fillId="0" borderId="0" xfId="0" applyFont="1" applyBorder="1" applyAlignment="1">
      <alignment/>
    </xf>
    <xf numFmtId="0" fontId="0" fillId="0" borderId="0" xfId="17" applyNumberFormat="1" applyFont="1" applyBorder="1" applyAlignment="1">
      <alignment horizontal="right"/>
    </xf>
    <xf numFmtId="0" fontId="0" fillId="0" borderId="0" xfId="17" applyNumberFormat="1" applyFont="1" applyBorder="1" applyAlignment="1">
      <alignment/>
    </xf>
    <xf numFmtId="184" fontId="0" fillId="0" borderId="0" xfId="17" applyNumberFormat="1" applyFont="1" applyBorder="1" applyAlignment="1">
      <alignment horizontal="right"/>
    </xf>
    <xf numFmtId="0" fontId="0" fillId="0" borderId="12" xfId="0" applyFont="1" applyBorder="1" applyAlignment="1">
      <alignment/>
    </xf>
    <xf numFmtId="0" fontId="0" fillId="0" borderId="0" xfId="0" applyFont="1" applyAlignment="1">
      <alignment horizontal="left" vertical="center"/>
    </xf>
    <xf numFmtId="38" fontId="0" fillId="0" borderId="0" xfId="17" applyFont="1" applyBorder="1" applyAlignment="1">
      <alignment horizontal="left"/>
    </xf>
    <xf numFmtId="0" fontId="0" fillId="0" borderId="0" xfId="0" applyFont="1" applyAlignment="1">
      <alignment/>
    </xf>
    <xf numFmtId="0" fontId="12" fillId="0" borderId="16" xfId="0" applyFont="1" applyBorder="1" applyAlignment="1">
      <alignment horizontal="distributed" vertical="center"/>
    </xf>
    <xf numFmtId="0" fontId="12" fillId="0" borderId="23" xfId="0" applyFont="1" applyBorder="1" applyAlignment="1">
      <alignment horizontal="center" vertical="center"/>
    </xf>
    <xf numFmtId="0" fontId="12" fillId="0" borderId="23" xfId="0" applyFont="1" applyBorder="1" applyAlignment="1">
      <alignment horizontal="left" vertical="center"/>
    </xf>
    <xf numFmtId="38" fontId="12" fillId="0" borderId="28" xfId="17" applyFont="1" applyBorder="1" applyAlignment="1">
      <alignment horizontal="right" vertical="center"/>
    </xf>
    <xf numFmtId="0" fontId="12" fillId="0" borderId="2" xfId="0" applyFont="1" applyBorder="1" applyAlignment="1">
      <alignment horizontal="distributed" vertical="center"/>
    </xf>
    <xf numFmtId="0" fontId="12" fillId="0" borderId="19" xfId="0" applyFont="1" applyBorder="1" applyAlignment="1">
      <alignment horizontal="center" vertical="center"/>
    </xf>
    <xf numFmtId="0" fontId="12" fillId="0" borderId="19" xfId="0" applyFont="1" applyBorder="1" applyAlignment="1">
      <alignment horizontal="left" vertical="center"/>
    </xf>
    <xf numFmtId="0" fontId="12" fillId="0" borderId="22" xfId="0" applyFont="1" applyBorder="1" applyAlignment="1">
      <alignment horizontal="distributed" vertical="center"/>
    </xf>
    <xf numFmtId="0" fontId="12" fillId="0" borderId="3" xfId="0" applyFont="1" applyBorder="1" applyAlignment="1">
      <alignment horizontal="center" vertical="center"/>
    </xf>
    <xf numFmtId="0" fontId="12" fillId="0" borderId="3" xfId="0" applyFont="1" applyBorder="1" applyAlignment="1">
      <alignment horizontal="left" vertical="center"/>
    </xf>
    <xf numFmtId="0" fontId="12" fillId="0" borderId="3" xfId="0" applyFont="1" applyBorder="1" applyAlignment="1">
      <alignment horizontal="left" vertical="center" wrapText="1"/>
    </xf>
    <xf numFmtId="0" fontId="12" fillId="0" borderId="0" xfId="0" applyFont="1" applyBorder="1" applyAlignment="1">
      <alignment horizontal="distributed" vertical="center"/>
    </xf>
    <xf numFmtId="0" fontId="12" fillId="0" borderId="17" xfId="0" applyFont="1" applyBorder="1" applyAlignment="1">
      <alignment horizontal="center" vertical="center"/>
    </xf>
    <xf numFmtId="0" fontId="12" fillId="0" borderId="17" xfId="0" applyFont="1" applyBorder="1" applyAlignment="1">
      <alignment horizontal="left" vertical="center"/>
    </xf>
    <xf numFmtId="0" fontId="12" fillId="0" borderId="14" xfId="0" applyFont="1" applyBorder="1" applyAlignment="1">
      <alignment horizontal="distributed" vertical="center"/>
    </xf>
    <xf numFmtId="0" fontId="12" fillId="0" borderId="26" xfId="0" applyFont="1" applyBorder="1" applyAlignment="1">
      <alignment horizontal="center" vertical="center"/>
    </xf>
    <xf numFmtId="0" fontId="12" fillId="0" borderId="26" xfId="0" applyFont="1" applyBorder="1" applyAlignment="1">
      <alignment horizontal="left" vertical="center"/>
    </xf>
    <xf numFmtId="38" fontId="12" fillId="0" borderId="13" xfId="17" applyFont="1" applyBorder="1" applyAlignment="1">
      <alignment horizontal="right" vertical="center"/>
    </xf>
    <xf numFmtId="0" fontId="0" fillId="0" borderId="0" xfId="0" applyFont="1" applyAlignment="1">
      <alignment vertical="center"/>
    </xf>
    <xf numFmtId="38" fontId="12" fillId="0" borderId="22" xfId="17" applyFont="1" applyBorder="1" applyAlignment="1">
      <alignment horizontal="distributed" vertical="center"/>
    </xf>
    <xf numFmtId="38" fontId="12" fillId="0" borderId="3" xfId="17" applyFont="1" applyBorder="1" applyAlignment="1">
      <alignment horizontal="left" vertical="center" wrapText="1"/>
    </xf>
    <xf numFmtId="38" fontId="12" fillId="0" borderId="1" xfId="17" applyFont="1" applyBorder="1" applyAlignment="1">
      <alignment horizontal="distributed" vertical="center"/>
    </xf>
    <xf numFmtId="38" fontId="12" fillId="0" borderId="17" xfId="17" applyFont="1" applyBorder="1" applyAlignment="1">
      <alignment horizontal="left" vertical="center"/>
    </xf>
    <xf numFmtId="38" fontId="12" fillId="0" borderId="25" xfId="17" applyFont="1" applyBorder="1" applyAlignment="1">
      <alignment horizontal="right" vertical="center"/>
    </xf>
    <xf numFmtId="38" fontId="12" fillId="0" borderId="14" xfId="17" applyFont="1" applyBorder="1" applyAlignment="1">
      <alignment horizontal="distributed" vertical="center"/>
    </xf>
    <xf numFmtId="38" fontId="12" fillId="0" borderId="26" xfId="17" applyFont="1" applyBorder="1" applyAlignment="1">
      <alignment horizontal="center" vertical="center"/>
    </xf>
    <xf numFmtId="38" fontId="12" fillId="0" borderId="26" xfId="17" applyFont="1" applyBorder="1" applyAlignment="1">
      <alignment horizontal="left" vertical="center"/>
    </xf>
    <xf numFmtId="38" fontId="12" fillId="0" borderId="19" xfId="17" applyFont="1" applyBorder="1" applyAlignment="1">
      <alignment horizontal="center" vertical="center"/>
    </xf>
    <xf numFmtId="0" fontId="0" fillId="0" borderId="0" xfId="0" applyFont="1" applyAlignment="1">
      <alignment horizontal="left" vertical="center"/>
    </xf>
    <xf numFmtId="0" fontId="12" fillId="0" borderId="1" xfId="0" applyFont="1" applyBorder="1" applyAlignment="1">
      <alignment horizontal="distributed" vertical="center"/>
    </xf>
    <xf numFmtId="38" fontId="12" fillId="0" borderId="1" xfId="17" applyFont="1" applyBorder="1" applyAlignment="1">
      <alignment horizontal="distributed" vertical="center" wrapText="1"/>
    </xf>
    <xf numFmtId="38" fontId="0" fillId="0" borderId="2" xfId="17" applyFont="1" applyBorder="1" applyAlignment="1">
      <alignment horizontal="distributed" vertical="center"/>
    </xf>
    <xf numFmtId="0" fontId="10" fillId="0" borderId="12" xfId="0" applyFont="1" applyBorder="1" applyAlignment="1">
      <alignment horizontal="center"/>
    </xf>
    <xf numFmtId="0" fontId="10" fillId="0" borderId="12" xfId="0" applyFont="1" applyBorder="1" applyAlignment="1">
      <alignment/>
    </xf>
    <xf numFmtId="0" fontId="6" fillId="0" borderId="29" xfId="0" applyFont="1" applyBorder="1" applyAlignment="1">
      <alignment horizontal="center" vertical="center"/>
    </xf>
    <xf numFmtId="0" fontId="6" fillId="0" borderId="30" xfId="0" applyFont="1" applyBorder="1" applyAlignment="1">
      <alignment horizontal="center" vertical="center"/>
    </xf>
    <xf numFmtId="38" fontId="6" fillId="0" borderId="8" xfId="17" applyFont="1" applyBorder="1" applyAlignment="1">
      <alignment vertical="center"/>
    </xf>
    <xf numFmtId="38" fontId="6" fillId="0" borderId="31" xfId="17" applyFont="1" applyBorder="1" applyAlignment="1">
      <alignment vertical="center"/>
    </xf>
    <xf numFmtId="38" fontId="6" fillId="0" borderId="0" xfId="17" applyFont="1" applyBorder="1" applyAlignment="1">
      <alignment vertical="center"/>
    </xf>
    <xf numFmtId="0" fontId="11" fillId="0" borderId="8" xfId="0" applyFont="1" applyBorder="1" applyAlignment="1">
      <alignment/>
    </xf>
    <xf numFmtId="0" fontId="10" fillId="0" borderId="8" xfId="0" applyFont="1" applyBorder="1" applyAlignment="1">
      <alignment/>
    </xf>
    <xf numFmtId="0" fontId="10" fillId="0" borderId="29" xfId="0" applyFont="1" applyBorder="1" applyAlignment="1">
      <alignment horizontal="center" vertical="center"/>
    </xf>
    <xf numFmtId="0" fontId="6" fillId="0" borderId="20" xfId="0" applyFont="1" applyBorder="1" applyAlignment="1">
      <alignment/>
    </xf>
    <xf numFmtId="0" fontId="11" fillId="0" borderId="0" xfId="0" applyFont="1" applyBorder="1" applyAlignment="1">
      <alignment/>
    </xf>
    <xf numFmtId="38" fontId="0" fillId="0" borderId="0" xfId="17" applyFont="1" applyBorder="1" applyAlignment="1">
      <alignment vertical="center"/>
    </xf>
    <xf numFmtId="38" fontId="0" fillId="0" borderId="0" xfId="17" applyFont="1" applyBorder="1" applyAlignment="1">
      <alignment vertical="center"/>
    </xf>
    <xf numFmtId="0" fontId="6" fillId="0" borderId="0" xfId="0" applyFont="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11" fillId="0" borderId="0" xfId="0" applyFont="1" applyBorder="1" applyAlignment="1">
      <alignment horizontal="center"/>
    </xf>
    <xf numFmtId="0" fontId="2" fillId="0" borderId="7" xfId="0" applyFont="1" applyBorder="1" applyAlignment="1">
      <alignment/>
    </xf>
    <xf numFmtId="41" fontId="2" fillId="0" borderId="0" xfId="0" applyNumberFormat="1" applyFont="1" applyBorder="1" applyAlignment="1">
      <alignment/>
    </xf>
    <xf numFmtId="0" fontId="2" fillId="0" borderId="0" xfId="0" applyFont="1" applyBorder="1" applyAlignment="1">
      <alignment/>
    </xf>
    <xf numFmtId="41" fontId="2" fillId="0" borderId="0" xfId="0" applyNumberFormat="1" applyFont="1" applyFill="1" applyBorder="1" applyAlignment="1">
      <alignment/>
    </xf>
    <xf numFmtId="0" fontId="2" fillId="0" borderId="0" xfId="0" applyFont="1" applyBorder="1" applyAlignment="1">
      <alignment horizontal="centerContinuous" vertical="center"/>
    </xf>
    <xf numFmtId="0" fontId="2" fillId="0" borderId="0" xfId="0" applyFont="1" applyBorder="1" applyAlignment="1">
      <alignment horizontal="right" vertical="center"/>
    </xf>
    <xf numFmtId="0" fontId="2" fillId="0" borderId="0" xfId="0" applyFont="1" applyBorder="1" applyAlignment="1" quotePrefix="1">
      <alignment horizontal="righ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32" xfId="0" applyFont="1" applyBorder="1" applyAlignment="1">
      <alignment vertical="center"/>
    </xf>
    <xf numFmtId="41" fontId="4" fillId="0" borderId="0" xfId="0" applyNumberFormat="1" applyFont="1" applyAlignment="1">
      <alignment/>
    </xf>
    <xf numFmtId="41" fontId="4" fillId="0" borderId="0" xfId="0" applyNumberFormat="1" applyFont="1" applyFill="1" applyAlignment="1">
      <alignment/>
    </xf>
    <xf numFmtId="0" fontId="4" fillId="0" borderId="7" xfId="0" applyFont="1" applyBorder="1" applyAlignment="1">
      <alignment/>
    </xf>
    <xf numFmtId="0" fontId="4" fillId="0" borderId="4" xfId="0" applyFont="1" applyBorder="1" applyAlignment="1">
      <alignment/>
    </xf>
    <xf numFmtId="0" fontId="0" fillId="0" borderId="7" xfId="0" applyFont="1" applyBorder="1" applyAlignment="1">
      <alignment/>
    </xf>
    <xf numFmtId="0" fontId="0" fillId="0" borderId="5" xfId="0" applyFont="1" applyBorder="1" applyAlignment="1">
      <alignment horizontal="center" vertical="center"/>
    </xf>
    <xf numFmtId="0" fontId="4" fillId="0" borderId="0" xfId="0" applyFont="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Fill="1" applyAlignment="1">
      <alignment/>
    </xf>
    <xf numFmtId="41" fontId="0" fillId="0" borderId="0" xfId="0" applyNumberFormat="1" applyFont="1" applyFill="1" applyBorder="1" applyAlignment="1">
      <alignment/>
    </xf>
    <xf numFmtId="0" fontId="6" fillId="0" borderId="12" xfId="0" applyFont="1" applyBorder="1" applyAlignment="1">
      <alignment vertical="center"/>
    </xf>
    <xf numFmtId="0" fontId="6" fillId="0" borderId="21"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3" xfId="0" applyFont="1" applyBorder="1" applyAlignment="1">
      <alignment vertical="center"/>
    </xf>
    <xf numFmtId="0" fontId="6" fillId="0" borderId="33" xfId="0" applyFont="1" applyBorder="1" applyAlignment="1">
      <alignment vertical="center"/>
    </xf>
    <xf numFmtId="0" fontId="6" fillId="0" borderId="17" xfId="0" applyFont="1" applyBorder="1" applyAlignment="1">
      <alignment vertical="center"/>
    </xf>
    <xf numFmtId="0" fontId="6" fillId="0" borderId="27" xfId="0" applyFont="1" applyBorder="1" applyAlignment="1">
      <alignment vertical="center"/>
    </xf>
    <xf numFmtId="0" fontId="6" fillId="0" borderId="5"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2" xfId="0" applyFont="1" applyBorder="1" applyAlignment="1">
      <alignment vertical="center"/>
    </xf>
    <xf numFmtId="0" fontId="0" fillId="0" borderId="3" xfId="0" applyFont="1" applyBorder="1" applyAlignment="1">
      <alignment vertical="center"/>
    </xf>
    <xf numFmtId="0" fontId="0" fillId="0" borderId="33" xfId="0" applyFont="1" applyBorder="1" applyAlignment="1">
      <alignment vertical="center"/>
    </xf>
    <xf numFmtId="0" fontId="0" fillId="0" borderId="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4" fillId="0" borderId="33" xfId="0" applyFont="1" applyBorder="1" applyAlignment="1">
      <alignment vertical="center"/>
    </xf>
    <xf numFmtId="0" fontId="0" fillId="0" borderId="33" xfId="0" applyFont="1" applyBorder="1" applyAlignment="1">
      <alignment vertical="center"/>
    </xf>
    <xf numFmtId="0" fontId="0" fillId="0" borderId="6" xfId="0" applyFont="1" applyBorder="1" applyAlignment="1">
      <alignment vertical="center"/>
    </xf>
    <xf numFmtId="0" fontId="0" fillId="0" borderId="3" xfId="0" applyFont="1" applyBorder="1" applyAlignment="1">
      <alignment vertical="center"/>
    </xf>
    <xf numFmtId="0" fontId="0" fillId="0" borderId="27" xfId="0" applyFont="1" applyBorder="1" applyAlignment="1">
      <alignment vertical="center"/>
    </xf>
    <xf numFmtId="0" fontId="0" fillId="0" borderId="5" xfId="0" applyFont="1" applyBorder="1" applyAlignment="1">
      <alignment vertical="center"/>
    </xf>
    <xf numFmtId="0" fontId="0" fillId="0" borderId="25" xfId="0" applyFont="1" applyBorder="1" applyAlignment="1">
      <alignment vertical="center"/>
    </xf>
    <xf numFmtId="0" fontId="0" fillId="0" borderId="1"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xf numFmtId="0" fontId="0" fillId="0" borderId="15" xfId="0" applyFont="1" applyBorder="1" applyAlignment="1">
      <alignment vertical="center"/>
    </xf>
    <xf numFmtId="0" fontId="0" fillId="0" borderId="7" xfId="0" applyFont="1" applyBorder="1" applyAlignment="1">
      <alignment/>
    </xf>
    <xf numFmtId="0" fontId="0" fillId="0" borderId="4" xfId="0" applyFont="1" applyBorder="1" applyAlignment="1">
      <alignment vertical="center"/>
    </xf>
    <xf numFmtId="0" fontId="0" fillId="0" borderId="7" xfId="0" applyFont="1" applyBorder="1" applyAlignment="1">
      <alignment vertical="center"/>
    </xf>
    <xf numFmtId="0" fontId="0" fillId="0" borderId="27" xfId="0" applyFont="1" applyBorder="1" applyAlignment="1">
      <alignment vertical="center"/>
    </xf>
    <xf numFmtId="0" fontId="0" fillId="0" borderId="12" xfId="0" applyFont="1" applyBorder="1" applyAlignment="1">
      <alignment vertical="center"/>
    </xf>
    <xf numFmtId="0" fontId="0" fillId="0" borderId="25" xfId="0" applyFont="1" applyBorder="1" applyAlignment="1">
      <alignment vertical="center"/>
    </xf>
    <xf numFmtId="0" fontId="0" fillId="0" borderId="24" xfId="0" applyFont="1" applyBorder="1" applyAlignment="1">
      <alignment vertical="center"/>
    </xf>
    <xf numFmtId="0" fontId="0" fillId="0" borderId="2" xfId="0" applyFont="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0" fillId="0" borderId="26" xfId="0" applyFont="1" applyBorder="1" applyAlignment="1">
      <alignment vertical="center"/>
    </xf>
    <xf numFmtId="0" fontId="0" fillId="0" borderId="34" xfId="0" applyFont="1" applyBorder="1" applyAlignment="1">
      <alignment vertical="center"/>
    </xf>
    <xf numFmtId="0" fontId="4" fillId="0" borderId="0" xfId="0" applyFont="1" applyBorder="1" applyAlignment="1">
      <alignment vertical="center"/>
    </xf>
    <xf numFmtId="0" fontId="0" fillId="0" borderId="23" xfId="0" applyFont="1" applyBorder="1" applyAlignment="1">
      <alignment horizontal="left" vertical="center"/>
    </xf>
    <xf numFmtId="0" fontId="0" fillId="0" borderId="19" xfId="0" applyFont="1" applyBorder="1" applyAlignment="1">
      <alignment/>
    </xf>
    <xf numFmtId="0" fontId="0" fillId="0" borderId="9" xfId="0" applyFont="1" applyBorder="1" applyAlignment="1">
      <alignment vertical="center"/>
    </xf>
    <xf numFmtId="0" fontId="0" fillId="0" borderId="6" xfId="0" applyFont="1" applyBorder="1" applyAlignment="1">
      <alignment/>
    </xf>
    <xf numFmtId="0" fontId="0" fillId="0" borderId="7" xfId="0" applyFont="1" applyBorder="1" applyAlignment="1">
      <alignment vertical="center"/>
    </xf>
    <xf numFmtId="0" fontId="0" fillId="0" borderId="35"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7" xfId="0" applyFont="1" applyBorder="1" applyAlignment="1">
      <alignment horizontal="left" vertical="top" wrapText="1"/>
    </xf>
    <xf numFmtId="0" fontId="0" fillId="0" borderId="9" xfId="0" applyFont="1" applyBorder="1" applyAlignment="1">
      <alignment vertical="center"/>
    </xf>
    <xf numFmtId="0" fontId="0" fillId="0" borderId="0" xfId="0" applyFont="1" applyBorder="1" applyAlignment="1">
      <alignment horizontal="left" vertical="top" wrapText="1"/>
    </xf>
    <xf numFmtId="0" fontId="2" fillId="0" borderId="0" xfId="0" applyFont="1" applyAlignment="1">
      <alignment/>
    </xf>
    <xf numFmtId="0" fontId="0" fillId="0" borderId="12" xfId="0" applyFont="1" applyBorder="1" applyAlignment="1">
      <alignment horizontal="left" vertical="center"/>
    </xf>
    <xf numFmtId="0" fontId="0" fillId="0" borderId="36" xfId="0" applyFont="1" applyBorder="1" applyAlignment="1">
      <alignment horizontal="left" vertical="center"/>
    </xf>
    <xf numFmtId="0" fontId="0" fillId="0" borderId="33" xfId="0" applyFont="1" applyBorder="1" applyAlignment="1">
      <alignment horizontal="left" vertical="center"/>
    </xf>
    <xf numFmtId="0" fontId="0" fillId="0" borderId="6"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4" xfId="0" applyFont="1" applyBorder="1" applyAlignment="1">
      <alignment horizontal="left" vertical="center"/>
    </xf>
    <xf numFmtId="0" fontId="0" fillId="0" borderId="39" xfId="0" applyFont="1" applyFill="1" applyBorder="1" applyAlignment="1">
      <alignment horizontal="left" vertical="center"/>
    </xf>
    <xf numFmtId="0" fontId="0" fillId="0" borderId="6" xfId="0" applyFont="1" applyBorder="1" applyAlignment="1">
      <alignment/>
    </xf>
    <xf numFmtId="0" fontId="0" fillId="0" borderId="40" xfId="0" applyFont="1" applyFill="1" applyBorder="1" applyAlignment="1">
      <alignment horizontal="left" vertical="center"/>
    </xf>
    <xf numFmtId="0" fontId="0" fillId="0" borderId="3" xfId="0" applyFont="1" applyBorder="1" applyAlignment="1">
      <alignment/>
    </xf>
    <xf numFmtId="0" fontId="0" fillId="0" borderId="40" xfId="0" applyFont="1" applyBorder="1" applyAlignment="1">
      <alignment horizontal="left" vertical="center"/>
    </xf>
    <xf numFmtId="0" fontId="0" fillId="0" borderId="39" xfId="0" applyFont="1" applyBorder="1" applyAlignment="1">
      <alignment horizontal="left" vertical="center"/>
    </xf>
    <xf numFmtId="0" fontId="0" fillId="0" borderId="41" xfId="0" applyFont="1" applyBorder="1" applyAlignment="1">
      <alignment horizontal="left" vertical="center"/>
    </xf>
    <xf numFmtId="0" fontId="0" fillId="0" borderId="27" xfId="0" applyFont="1" applyBorder="1" applyAlignment="1">
      <alignment horizontal="left" vertical="center"/>
    </xf>
    <xf numFmtId="0" fontId="0" fillId="0" borderId="33" xfId="0" applyFont="1" applyBorder="1" applyAlignment="1">
      <alignment horizontal="center" vertical="center"/>
    </xf>
    <xf numFmtId="0" fontId="0" fillId="0" borderId="4" xfId="0" applyFont="1" applyBorder="1" applyAlignment="1">
      <alignment horizontal="center" vertical="center"/>
    </xf>
    <xf numFmtId="0" fontId="0" fillId="0" borderId="34" xfId="0" applyFont="1" applyBorder="1" applyAlignment="1">
      <alignment horizontal="center" vertical="center"/>
    </xf>
    <xf numFmtId="0" fontId="12" fillId="0" borderId="0" xfId="0" applyFont="1" applyBorder="1" applyAlignment="1">
      <alignment horizontal="center" vertical="center" wrapText="1"/>
    </xf>
    <xf numFmtId="0" fontId="0" fillId="0" borderId="12" xfId="0" applyFont="1" applyBorder="1" applyAlignment="1">
      <alignment horizontal="center" vertical="center"/>
    </xf>
    <xf numFmtId="0" fontId="3" fillId="0" borderId="0" xfId="0" applyFont="1" applyBorder="1" applyAlignment="1">
      <alignment horizontal="right"/>
    </xf>
    <xf numFmtId="0" fontId="4" fillId="0" borderId="15"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11" fillId="0" borderId="27" xfId="0" applyFont="1" applyBorder="1" applyAlignment="1">
      <alignment horizontal="center" vertical="center"/>
    </xf>
    <xf numFmtId="0" fontId="0" fillId="0" borderId="1" xfId="0" applyFont="1" applyBorder="1" applyAlignment="1">
      <alignment horizontal="left" vertical="center"/>
    </xf>
    <xf numFmtId="38" fontId="0" fillId="0" borderId="0" xfId="17" applyFont="1" applyFill="1" applyBorder="1" applyAlignment="1">
      <alignment horizontal="center" vertical="center"/>
    </xf>
    <xf numFmtId="0" fontId="6" fillId="0" borderId="33" xfId="0" applyFont="1" applyBorder="1" applyAlignment="1">
      <alignment horizontal="center" vertical="center"/>
    </xf>
    <xf numFmtId="0" fontId="4" fillId="0" borderId="2" xfId="0" applyFont="1" applyBorder="1" applyAlignment="1">
      <alignment horizontal="left" vertical="center"/>
    </xf>
    <xf numFmtId="0" fontId="3" fillId="0" borderId="12" xfId="0" applyFont="1" applyBorder="1" applyAlignment="1">
      <alignment horizontal="center" vertical="center" wrapText="1"/>
    </xf>
    <xf numFmtId="0" fontId="10" fillId="0" borderId="0" xfId="0" applyFont="1" applyBorder="1" applyAlignment="1">
      <alignment horizontal="right" vertical="center"/>
    </xf>
    <xf numFmtId="38" fontId="0" fillId="0" borderId="9" xfId="17" applyFont="1" applyBorder="1" applyAlignment="1">
      <alignment horizontal="right"/>
    </xf>
    <xf numFmtId="38" fontId="0" fillId="0" borderId="7" xfId="17" applyFont="1" applyBorder="1" applyAlignment="1">
      <alignment horizontal="right"/>
    </xf>
    <xf numFmtId="38" fontId="0" fillId="0" borderId="4" xfId="17" applyFont="1" applyBorder="1" applyAlignment="1">
      <alignment/>
    </xf>
    <xf numFmtId="38" fontId="3" fillId="0" borderId="1" xfId="17" applyFont="1" applyBorder="1" applyAlignment="1">
      <alignment/>
    </xf>
    <xf numFmtId="38" fontId="3" fillId="0" borderId="7" xfId="17" applyFont="1" applyBorder="1" applyAlignment="1">
      <alignment/>
    </xf>
    <xf numFmtId="38" fontId="0" fillId="0" borderId="7" xfId="17" applyFont="1" applyBorder="1" applyAlignment="1">
      <alignment/>
    </xf>
    <xf numFmtId="38" fontId="0" fillId="0" borderId="24" xfId="17" applyFont="1" applyBorder="1" applyAlignment="1">
      <alignment horizontal="right"/>
    </xf>
    <xf numFmtId="38" fontId="0" fillId="0" borderId="2" xfId="17" applyFont="1" applyBorder="1" applyAlignment="1">
      <alignment/>
    </xf>
    <xf numFmtId="38" fontId="11" fillId="0" borderId="6" xfId="17" applyFont="1" applyBorder="1" applyAlignment="1">
      <alignment horizontal="center" vertical="center"/>
    </xf>
    <xf numFmtId="38" fontId="0" fillId="0" borderId="6" xfId="17" applyFont="1" applyBorder="1" applyAlignment="1">
      <alignment/>
    </xf>
    <xf numFmtId="38" fontId="0" fillId="0" borderId="27" xfId="17" applyFont="1" applyBorder="1" applyAlignment="1">
      <alignment/>
    </xf>
    <xf numFmtId="38" fontId="0" fillId="0" borderId="9" xfId="17" applyFont="1" applyBorder="1" applyAlignment="1">
      <alignment/>
    </xf>
    <xf numFmtId="38" fontId="3" fillId="0" borderId="9" xfId="17" applyFont="1" applyBorder="1" applyAlignment="1">
      <alignment/>
    </xf>
    <xf numFmtId="38" fontId="3" fillId="0" borderId="25" xfId="17" applyFont="1" applyBorder="1" applyAlignment="1">
      <alignment horizontal="right"/>
    </xf>
    <xf numFmtId="38" fontId="3" fillId="0" borderId="9" xfId="17" applyFont="1" applyBorder="1" applyAlignment="1">
      <alignment horizontal="right"/>
    </xf>
    <xf numFmtId="0" fontId="0" fillId="0" borderId="24" xfId="0" applyFont="1" applyBorder="1" applyAlignment="1">
      <alignment horizontal="center" vertical="center"/>
    </xf>
    <xf numFmtId="0" fontId="3" fillId="0" borderId="0" xfId="0" applyFont="1" applyBorder="1" applyAlignment="1">
      <alignment horizontal="center" vertical="center" wrapText="1"/>
    </xf>
    <xf numFmtId="0" fontId="4" fillId="0" borderId="4" xfId="0" applyFont="1" applyBorder="1" applyAlignment="1">
      <alignment vertical="center"/>
    </xf>
    <xf numFmtId="0" fontId="4" fillId="0" borderId="4" xfId="0" applyFont="1" applyBorder="1" applyAlignment="1">
      <alignment horizontal="center" vertical="center"/>
    </xf>
    <xf numFmtId="0" fontId="0" fillId="0" borderId="22" xfId="0" applyFont="1" applyBorder="1" applyAlignment="1">
      <alignment vertical="center"/>
    </xf>
    <xf numFmtId="0" fontId="0" fillId="0" borderId="14" xfId="0" applyFont="1" applyBorder="1" applyAlignment="1">
      <alignment vertical="center"/>
    </xf>
    <xf numFmtId="0" fontId="4" fillId="0" borderId="34" xfId="0" applyFont="1" applyBorder="1" applyAlignment="1">
      <alignment horizontal="center" vertical="center"/>
    </xf>
    <xf numFmtId="0" fontId="0" fillId="0" borderId="9" xfId="0" applyFont="1" applyBorder="1" applyAlignment="1">
      <alignment horizontal="center" vertical="center"/>
    </xf>
    <xf numFmtId="0" fontId="0" fillId="0" borderId="25" xfId="0" applyFont="1" applyBorder="1" applyAlignment="1">
      <alignment horizontal="center" vertical="center"/>
    </xf>
    <xf numFmtId="178" fontId="4" fillId="0" borderId="0" xfId="0" applyNumberFormat="1" applyFont="1" applyAlignment="1">
      <alignment horizontal="center"/>
    </xf>
    <xf numFmtId="0" fontId="0" fillId="0" borderId="7" xfId="0" applyFont="1" applyFill="1" applyBorder="1" applyAlignment="1">
      <alignment horizontal="center"/>
    </xf>
    <xf numFmtId="178" fontId="4" fillId="0" borderId="0" xfId="0" applyNumberFormat="1" applyFont="1" applyFill="1" applyBorder="1" applyAlignment="1">
      <alignment horizontal="center"/>
    </xf>
    <xf numFmtId="0" fontId="0" fillId="0" borderId="2" xfId="0" applyFont="1" applyFill="1" applyBorder="1" applyAlignment="1">
      <alignment horizontal="center"/>
    </xf>
    <xf numFmtId="178" fontId="4" fillId="0" borderId="4" xfId="0" applyNumberFormat="1" applyFont="1" applyFill="1" applyBorder="1" applyAlignment="1">
      <alignment horizontal="center"/>
    </xf>
    <xf numFmtId="0" fontId="0" fillId="0" borderId="0" xfId="0" applyFont="1" applyFill="1" applyBorder="1" applyAlignment="1">
      <alignment/>
    </xf>
    <xf numFmtId="0" fontId="4" fillId="0" borderId="0" xfId="0" applyFont="1" applyBorder="1" applyAlignment="1">
      <alignment/>
    </xf>
    <xf numFmtId="0" fontId="4" fillId="0" borderId="1" xfId="0" applyFont="1" applyBorder="1" applyAlignment="1">
      <alignment/>
    </xf>
    <xf numFmtId="0" fontId="4" fillId="0" borderId="0" xfId="0" applyFont="1" applyAlignment="1">
      <alignment horizontal="centerContinuous"/>
    </xf>
    <xf numFmtId="0" fontId="6" fillId="0" borderId="0" xfId="0" applyFont="1" applyAlignment="1">
      <alignment horizontal="centerContinuous" vertical="center"/>
    </xf>
    <xf numFmtId="41" fontId="2" fillId="0" borderId="0" xfId="0" applyNumberFormat="1" applyFont="1" applyAlignment="1">
      <alignment/>
    </xf>
    <xf numFmtId="0" fontId="6" fillId="0" borderId="7" xfId="0" applyFont="1" applyBorder="1" applyAlignment="1">
      <alignment/>
    </xf>
    <xf numFmtId="0" fontId="2" fillId="0" borderId="0" xfId="0" applyFont="1" applyAlignment="1">
      <alignment horizontal="centerContinuous"/>
    </xf>
    <xf numFmtId="0" fontId="6" fillId="0" borderId="0" xfId="0" applyFont="1" applyAlignment="1">
      <alignment horizontal="centerContinuous"/>
    </xf>
    <xf numFmtId="41" fontId="4" fillId="0" borderId="4" xfId="0" applyNumberFormat="1" applyFont="1" applyBorder="1" applyAlignment="1">
      <alignment/>
    </xf>
    <xf numFmtId="41" fontId="2" fillId="0" borderId="4" xfId="0" applyNumberFormat="1" applyFont="1" applyBorder="1" applyAlignment="1">
      <alignment/>
    </xf>
    <xf numFmtId="0" fontId="0" fillId="0" borderId="0" xfId="0" applyNumberFormat="1" applyFont="1" applyBorder="1" applyAlignment="1">
      <alignment/>
    </xf>
    <xf numFmtId="0" fontId="0" fillId="0" borderId="0" xfId="0" applyFont="1" applyBorder="1" applyAlignment="1">
      <alignment horizontal="center"/>
    </xf>
    <xf numFmtId="178" fontId="0" fillId="0" borderId="33" xfId="0" applyNumberFormat="1" applyFont="1" applyBorder="1" applyAlignment="1">
      <alignment horizontal="center" vertical="center"/>
    </xf>
    <xf numFmtId="0" fontId="11" fillId="0" borderId="0" xfId="0" applyFont="1" applyFill="1" applyAlignment="1">
      <alignment horizontal="left" vertical="center"/>
    </xf>
    <xf numFmtId="0" fontId="6" fillId="0" borderId="18" xfId="0" applyFont="1" applyBorder="1" applyAlignment="1">
      <alignment horizontal="center" vertical="center"/>
    </xf>
    <xf numFmtId="0" fontId="10" fillId="0" borderId="7" xfId="0" applyFont="1" applyBorder="1" applyAlignment="1">
      <alignment horizontal="left"/>
    </xf>
    <xf numFmtId="0" fontId="3" fillId="0" borderId="27" xfId="0" applyFont="1" applyBorder="1" applyAlignment="1">
      <alignment/>
    </xf>
    <xf numFmtId="0" fontId="3" fillId="0" borderId="0" xfId="0" applyFont="1" applyBorder="1" applyAlignment="1">
      <alignment/>
    </xf>
    <xf numFmtId="0" fontId="4" fillId="0" borderId="0" xfId="0" applyFont="1" applyFill="1" applyBorder="1" applyAlignment="1">
      <alignment/>
    </xf>
    <xf numFmtId="38" fontId="0" fillId="0" borderId="0" xfId="17" applyFont="1" applyFill="1" applyBorder="1" applyAlignment="1">
      <alignment/>
    </xf>
    <xf numFmtId="178" fontId="0" fillId="0" borderId="3" xfId="0" applyNumberFormat="1" applyFont="1" applyBorder="1" applyAlignment="1">
      <alignment horizontal="center" vertical="center"/>
    </xf>
    <xf numFmtId="178" fontId="0" fillId="0" borderId="0" xfId="0" applyNumberFormat="1" applyFont="1" applyAlignment="1">
      <alignment horizontal="center" vertical="center"/>
    </xf>
    <xf numFmtId="178" fontId="0" fillId="0" borderId="0" xfId="0" applyNumberFormat="1" applyFont="1" applyAlignment="1">
      <alignment vertical="center"/>
    </xf>
    <xf numFmtId="192" fontId="0" fillId="0" borderId="6" xfId="0" applyNumberFormat="1" applyBorder="1" applyAlignment="1">
      <alignment horizontal="center" vertical="center"/>
    </xf>
    <xf numFmtId="179" fontId="0" fillId="0" borderId="0" xfId="0" applyNumberFormat="1" applyFont="1" applyAlignment="1">
      <alignment vertical="center"/>
    </xf>
    <xf numFmtId="178" fontId="0" fillId="0" borderId="0" xfId="0" applyNumberFormat="1" applyFont="1" applyAlignment="1">
      <alignment horizontal="right" vertical="center"/>
    </xf>
    <xf numFmtId="178" fontId="0" fillId="0" borderId="6" xfId="0" applyNumberFormat="1" applyFont="1" applyBorder="1" applyAlignment="1">
      <alignment horizontal="center" vertical="center"/>
    </xf>
    <xf numFmtId="178" fontId="0" fillId="0" borderId="0" xfId="0" applyNumberFormat="1" applyAlignment="1">
      <alignment horizontal="left" vertical="center" wrapText="1"/>
    </xf>
    <xf numFmtId="178" fontId="0" fillId="0" borderId="0" xfId="0" applyNumberFormat="1" applyFont="1" applyBorder="1" applyAlignment="1">
      <alignment vertical="center"/>
    </xf>
    <xf numFmtId="178" fontId="0" fillId="0" borderId="4" xfId="0" applyNumberFormat="1" applyFont="1" applyBorder="1" applyAlignment="1">
      <alignment vertical="center"/>
    </xf>
    <xf numFmtId="192" fontId="0" fillId="0" borderId="19" xfId="0" applyNumberFormat="1" applyBorder="1" applyAlignment="1">
      <alignment horizontal="center" vertical="center"/>
    </xf>
    <xf numFmtId="192" fontId="0" fillId="0" borderId="27" xfId="0" applyNumberFormat="1" applyBorder="1" applyAlignment="1">
      <alignment horizontal="center" vertical="center"/>
    </xf>
    <xf numFmtId="178" fontId="0" fillId="0" borderId="27" xfId="0" applyNumberFormat="1" applyFont="1" applyBorder="1" applyAlignment="1">
      <alignment vertical="center"/>
    </xf>
    <xf numFmtId="192" fontId="0" fillId="0" borderId="6" xfId="0" applyNumberFormat="1" applyBorder="1" applyAlignment="1">
      <alignment horizontal="center" vertical="center" wrapText="1"/>
    </xf>
    <xf numFmtId="178" fontId="0" fillId="0" borderId="0" xfId="0" applyNumberFormat="1" applyFont="1" applyAlignment="1">
      <alignment vertical="center" wrapText="1"/>
    </xf>
    <xf numFmtId="0" fontId="0" fillId="0" borderId="18" xfId="0" applyFont="1" applyBorder="1" applyAlignment="1">
      <alignment horizontal="center" vertical="center"/>
    </xf>
    <xf numFmtId="0" fontId="0" fillId="0" borderId="3" xfId="0" applyFont="1" applyBorder="1" applyAlignment="1">
      <alignment horizontal="left" vertical="center" wrapText="1"/>
    </xf>
    <xf numFmtId="0" fontId="0" fillId="0" borderId="3" xfId="0" applyFont="1" applyBorder="1" applyAlignment="1">
      <alignment horizontal="left" vertical="center"/>
    </xf>
    <xf numFmtId="0" fontId="2" fillId="0" borderId="3" xfId="0" applyFont="1" applyBorder="1" applyAlignment="1">
      <alignment horizontal="center" vertical="center"/>
    </xf>
    <xf numFmtId="38" fontId="2" fillId="0" borderId="4" xfId="17" applyFont="1" applyBorder="1" applyAlignment="1">
      <alignment/>
    </xf>
    <xf numFmtId="0" fontId="11" fillId="0" borderId="42" xfId="0" applyFont="1" applyFill="1" applyBorder="1" applyAlignment="1">
      <alignment horizontal="center" vertical="center"/>
    </xf>
    <xf numFmtId="0" fontId="10" fillId="0" borderId="42" xfId="0" applyFont="1" applyFill="1" applyBorder="1" applyAlignment="1">
      <alignment horizontal="right" vertical="center"/>
    </xf>
    <xf numFmtId="0" fontId="11" fillId="0" borderId="18" xfId="0" applyFont="1" applyFill="1" applyBorder="1" applyAlignment="1">
      <alignment horizontal="center" vertical="center"/>
    </xf>
    <xf numFmtId="0" fontId="0" fillId="0" borderId="0" xfId="0" applyFont="1" applyBorder="1" applyAlignment="1">
      <alignment horizontal="left" vertical="top" wrapText="1"/>
    </xf>
    <xf numFmtId="0" fontId="4" fillId="0" borderId="3" xfId="0" applyFont="1" applyBorder="1" applyAlignment="1">
      <alignment horizontal="left" vertical="center"/>
    </xf>
    <xf numFmtId="38" fontId="0" fillId="0" borderId="5" xfId="17" applyFont="1" applyBorder="1" applyAlignment="1">
      <alignment horizontal="center" vertical="center"/>
    </xf>
    <xf numFmtId="0" fontId="0" fillId="0" borderId="26" xfId="0" applyFont="1" applyBorder="1" applyAlignment="1">
      <alignment horizontal="left"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0" fillId="0" borderId="43" xfId="0" applyFont="1" applyBorder="1" applyAlignment="1">
      <alignment horizontal="center" vertical="center"/>
    </xf>
    <xf numFmtId="0" fontId="6" fillId="0" borderId="44" xfId="0" applyFont="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6" fillId="0" borderId="42" xfId="0" applyFont="1" applyBorder="1" applyAlignment="1">
      <alignment horizontal="center" vertical="center"/>
    </xf>
    <xf numFmtId="0" fontId="4" fillId="0" borderId="25" xfId="0" applyFont="1" applyBorder="1" applyAlignment="1">
      <alignment horizontal="center" vertical="center"/>
    </xf>
    <xf numFmtId="4" fontId="0" fillId="0" borderId="0" xfId="0" applyNumberFormat="1" applyFont="1" applyBorder="1" applyAlignment="1">
      <alignment horizontal="right" vertical="center"/>
    </xf>
    <xf numFmtId="0" fontId="0" fillId="0" borderId="0" xfId="0" applyNumberFormat="1" applyFont="1" applyBorder="1" applyAlignment="1">
      <alignment/>
    </xf>
    <xf numFmtId="38" fontId="6" fillId="0" borderId="39" xfId="17" applyFont="1" applyBorder="1" applyAlignment="1">
      <alignment vertical="center"/>
    </xf>
    <xf numFmtId="41" fontId="4" fillId="0" borderId="0" xfId="0" applyNumberFormat="1" applyFont="1" applyFill="1" applyAlignment="1">
      <alignment horizontal="right"/>
    </xf>
    <xf numFmtId="0" fontId="0" fillId="0" borderId="45" xfId="0" applyFont="1" applyBorder="1" applyAlignment="1">
      <alignment horizontal="left" vertical="center"/>
    </xf>
    <xf numFmtId="0" fontId="0" fillId="0" borderId="16" xfId="0" applyFont="1" applyBorder="1" applyAlignment="1">
      <alignment vertical="center"/>
    </xf>
    <xf numFmtId="0" fontId="0" fillId="0" borderId="15" xfId="0" applyFont="1" applyBorder="1" applyAlignment="1">
      <alignment horizontal="left" vertical="center"/>
    </xf>
    <xf numFmtId="0" fontId="0" fillId="0" borderId="27" xfId="0" applyFont="1" applyBorder="1" applyAlignment="1">
      <alignment horizontal="center" vertical="center"/>
    </xf>
    <xf numFmtId="0" fontId="0" fillId="0" borderId="4" xfId="0" applyFont="1" applyBorder="1" applyAlignment="1">
      <alignment horizontal="right" vertical="center"/>
    </xf>
    <xf numFmtId="0" fontId="0" fillId="0" borderId="2" xfId="0" applyFont="1" applyBorder="1" applyAlignment="1">
      <alignment horizontal="center"/>
    </xf>
    <xf numFmtId="4" fontId="0" fillId="0" borderId="27" xfId="0" applyNumberFormat="1" applyFont="1" applyBorder="1" applyAlignment="1">
      <alignment horizontal="right" vertical="center"/>
    </xf>
    <xf numFmtId="38" fontId="0" fillId="0" borderId="27" xfId="17" applyFont="1" applyBorder="1" applyAlignment="1">
      <alignment vertical="center"/>
    </xf>
    <xf numFmtId="0" fontId="0" fillId="0" borderId="27" xfId="0" applyNumberFormat="1" applyFont="1" applyBorder="1" applyAlignment="1">
      <alignment/>
    </xf>
    <xf numFmtId="178" fontId="0" fillId="0" borderId="0" xfId="0" applyNumberFormat="1" applyAlignment="1">
      <alignment vertical="center" wrapText="1"/>
    </xf>
    <xf numFmtId="192" fontId="0" fillId="0" borderId="6" xfId="0" applyNumberFormat="1" applyFill="1" applyBorder="1" applyAlignment="1">
      <alignment horizontal="center" vertical="center"/>
    </xf>
    <xf numFmtId="0" fontId="11" fillId="0" borderId="9" xfId="0" applyFont="1" applyBorder="1" applyAlignment="1">
      <alignment horizontal="center" vertical="center"/>
    </xf>
    <xf numFmtId="0" fontId="0" fillId="0" borderId="12" xfId="0" applyFont="1" applyBorder="1" applyAlignment="1">
      <alignment/>
    </xf>
    <xf numFmtId="0" fontId="0" fillId="0" borderId="3" xfId="0" applyFont="1" applyBorder="1" applyAlignment="1">
      <alignment horizontal="left" vertical="center"/>
    </xf>
    <xf numFmtId="0" fontId="11" fillId="0" borderId="33" xfId="0" applyFont="1" applyBorder="1" applyAlignment="1">
      <alignment horizontal="center" vertical="center"/>
    </xf>
    <xf numFmtId="0" fontId="0" fillId="0" borderId="9" xfId="0" applyFont="1" applyBorder="1" applyAlignment="1">
      <alignment horizontal="left" vertical="center"/>
    </xf>
    <xf numFmtId="0" fontId="0" fillId="0" borderId="8" xfId="0" applyFont="1" applyBorder="1" applyAlignment="1">
      <alignment/>
    </xf>
    <xf numFmtId="0" fontId="0" fillId="0" borderId="10" xfId="0" applyFont="1" applyBorder="1" applyAlignment="1">
      <alignment/>
    </xf>
    <xf numFmtId="0" fontId="0" fillId="0" borderId="26" xfId="0" applyFont="1" applyBorder="1" applyAlignment="1">
      <alignment/>
    </xf>
    <xf numFmtId="0" fontId="0" fillId="0" borderId="34" xfId="0" applyFont="1" applyBorder="1" applyAlignment="1">
      <alignment/>
    </xf>
    <xf numFmtId="0" fontId="0" fillId="0" borderId="3" xfId="0" applyFont="1" applyFill="1" applyBorder="1" applyAlignment="1">
      <alignment vertical="center"/>
    </xf>
    <xf numFmtId="0" fontId="0" fillId="0" borderId="33" xfId="0" applyFont="1" applyFill="1" applyBorder="1" applyAlignment="1">
      <alignment vertical="center"/>
    </xf>
    <xf numFmtId="0" fontId="0" fillId="0" borderId="2" xfId="0" applyFont="1" applyFill="1" applyBorder="1" applyAlignment="1">
      <alignment horizontal="left" vertical="top" wrapText="1"/>
    </xf>
    <xf numFmtId="0" fontId="0" fillId="0" borderId="3" xfId="0" applyFont="1" applyBorder="1" applyAlignment="1">
      <alignment/>
    </xf>
    <xf numFmtId="0" fontId="0" fillId="0" borderId="33" xfId="0" applyFont="1" applyBorder="1" applyAlignment="1">
      <alignment/>
    </xf>
    <xf numFmtId="38" fontId="12" fillId="0" borderId="35" xfId="17" applyFont="1" applyBorder="1" applyAlignment="1">
      <alignment horizontal="center" vertical="center" wrapText="1"/>
    </xf>
    <xf numFmtId="0" fontId="12" fillId="0" borderId="0" xfId="0" applyFont="1" applyAlignment="1">
      <alignment/>
    </xf>
    <xf numFmtId="0" fontId="0" fillId="0" borderId="22" xfId="0" applyFont="1" applyBorder="1" applyAlignment="1">
      <alignment horizontal="left" vertical="center"/>
    </xf>
    <xf numFmtId="0" fontId="0" fillId="0" borderId="14" xfId="0" applyFont="1" applyBorder="1" applyAlignment="1">
      <alignment horizontal="left" vertical="center"/>
    </xf>
    <xf numFmtId="0" fontId="0" fillId="0" borderId="46" xfId="0" applyFont="1" applyBorder="1" applyAlignment="1">
      <alignment/>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5" xfId="0" applyFont="1" applyBorder="1" applyAlignment="1">
      <alignment/>
    </xf>
    <xf numFmtId="0" fontId="0" fillId="0" borderId="0" xfId="0" applyFont="1" applyFill="1" applyBorder="1" applyAlignment="1">
      <alignment vertical="top"/>
    </xf>
    <xf numFmtId="38" fontId="0" fillId="0" borderId="0" xfId="17" applyFont="1" applyBorder="1" applyAlignment="1">
      <alignment vertical="top"/>
    </xf>
    <xf numFmtId="0" fontId="0" fillId="0" borderId="0" xfId="0" applyFont="1" applyAlignment="1">
      <alignment vertical="top"/>
    </xf>
    <xf numFmtId="38" fontId="0" fillId="0" borderId="0" xfId="17" applyFont="1" applyAlignment="1">
      <alignment vertical="center"/>
    </xf>
    <xf numFmtId="0" fontId="0" fillId="0" borderId="0" xfId="0" applyNumberFormat="1" applyFont="1" applyAlignment="1">
      <alignment vertical="center"/>
    </xf>
    <xf numFmtId="0" fontId="4" fillId="0" borderId="26" xfId="0" applyFont="1" applyBorder="1" applyAlignment="1">
      <alignment horizontal="left" vertical="center" wrapText="1"/>
    </xf>
    <xf numFmtId="0" fontId="0" fillId="0" borderId="3" xfId="0" applyFont="1" applyFill="1" applyBorder="1" applyAlignment="1">
      <alignment horizontal="left" vertical="center"/>
    </xf>
    <xf numFmtId="178" fontId="0" fillId="0" borderId="19" xfId="0" applyNumberFormat="1" applyFont="1" applyBorder="1" applyAlignment="1">
      <alignment horizontal="center" vertical="center"/>
    </xf>
    <xf numFmtId="38" fontId="0" fillId="0" borderId="0" xfId="17" applyFont="1" applyFill="1" applyBorder="1" applyAlignment="1">
      <alignment vertical="center"/>
    </xf>
    <xf numFmtId="178" fontId="0" fillId="0" borderId="0" xfId="0" applyNumberFormat="1" applyFont="1" applyFill="1" applyBorder="1" applyAlignment="1">
      <alignment vertical="center" wrapText="1"/>
    </xf>
    <xf numFmtId="192" fontId="4" fillId="0" borderId="6" xfId="0" applyNumberFormat="1" applyFont="1" applyBorder="1" applyAlignment="1">
      <alignment horizontal="center" vertical="center"/>
    </xf>
    <xf numFmtId="0" fontId="6" fillId="0" borderId="2" xfId="0" applyFont="1" applyBorder="1" applyAlignment="1">
      <alignment horizontal="center" vertical="center"/>
    </xf>
    <xf numFmtId="0" fontId="0" fillId="0" borderId="3" xfId="0" applyBorder="1" applyAlignment="1">
      <alignment horizontal="center" vertical="center"/>
    </xf>
    <xf numFmtId="38" fontId="0" fillId="0" borderId="0" xfId="17" applyAlignment="1">
      <alignment/>
    </xf>
    <xf numFmtId="38" fontId="0" fillId="0" borderId="9" xfId="17" applyBorder="1" applyAlignment="1">
      <alignment/>
    </xf>
    <xf numFmtId="0" fontId="0" fillId="0" borderId="0" xfId="0" applyBorder="1" applyAlignment="1">
      <alignment vertical="center"/>
    </xf>
    <xf numFmtId="0" fontId="6" fillId="0" borderId="24" xfId="0" applyFont="1"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6" fillId="0" borderId="7" xfId="0" applyFont="1" applyBorder="1" applyAlignment="1">
      <alignment vertical="center"/>
    </xf>
    <xf numFmtId="0" fontId="14" fillId="0" borderId="42" xfId="0" applyFont="1" applyBorder="1" applyAlignment="1">
      <alignment horizontal="center" vertical="center"/>
    </xf>
    <xf numFmtId="0" fontId="0" fillId="0" borderId="1" xfId="0" applyBorder="1" applyAlignment="1">
      <alignment/>
    </xf>
    <xf numFmtId="0" fontId="0" fillId="0" borderId="7" xfId="0" applyBorder="1" applyAlignment="1">
      <alignment horizontal="center"/>
    </xf>
    <xf numFmtId="0" fontId="0" fillId="0" borderId="2" xfId="0" applyBorder="1" applyAlignment="1">
      <alignment horizontal="center"/>
    </xf>
    <xf numFmtId="38" fontId="0" fillId="0" borderId="4" xfId="17" applyBorder="1" applyAlignment="1">
      <alignment/>
    </xf>
    <xf numFmtId="38" fontId="0" fillId="0" borderId="4" xfId="17" applyFont="1" applyBorder="1" applyAlignment="1">
      <alignment horizontal="right"/>
    </xf>
    <xf numFmtId="38" fontId="0" fillId="0" borderId="0" xfId="17" applyBorder="1" applyAlignment="1">
      <alignment/>
    </xf>
    <xf numFmtId="38" fontId="0" fillId="0" borderId="25" xfId="17" applyBorder="1" applyAlignment="1">
      <alignment/>
    </xf>
    <xf numFmtId="38" fontId="0" fillId="0" borderId="24" xfId="17" applyBorder="1" applyAlignment="1">
      <alignment/>
    </xf>
    <xf numFmtId="38" fontId="0" fillId="0" borderId="9" xfId="17" applyFont="1" applyBorder="1" applyAlignment="1">
      <alignment horizontal="right"/>
    </xf>
    <xf numFmtId="0" fontId="12" fillId="0" borderId="0" xfId="0" applyFont="1" applyAlignment="1">
      <alignment horizontal="left"/>
    </xf>
    <xf numFmtId="0" fontId="12" fillId="0" borderId="7" xfId="0" applyFont="1" applyBorder="1" applyAlignment="1">
      <alignment horizontal="left"/>
    </xf>
    <xf numFmtId="0" fontId="12" fillId="0" borderId="4" xfId="0" applyFont="1" applyBorder="1" applyAlignment="1">
      <alignment horizontal="left"/>
    </xf>
    <xf numFmtId="0" fontId="0" fillId="0" borderId="2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4" fillId="0" borderId="0" xfId="0" applyFont="1" applyAlignment="1">
      <alignment horizontal="left"/>
    </xf>
    <xf numFmtId="0" fontId="17" fillId="0" borderId="0" xfId="0" applyFont="1" applyAlignment="1">
      <alignment/>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10" fillId="0" borderId="1" xfId="0" applyFont="1" applyBorder="1" applyAlignment="1">
      <alignment horizontal="right" vertical="center"/>
    </xf>
    <xf numFmtId="38" fontId="0" fillId="0" borderId="19" xfId="17" applyBorder="1" applyAlignment="1">
      <alignment/>
    </xf>
    <xf numFmtId="0" fontId="0" fillId="0" borderId="0" xfId="0"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22" xfId="0" applyBorder="1" applyAlignment="1">
      <alignment horizontal="center" vertical="center"/>
    </xf>
    <xf numFmtId="38" fontId="3" fillId="0" borderId="3" xfId="17" applyFont="1" applyBorder="1" applyAlignment="1">
      <alignment horizontal="right" vertical="center"/>
    </xf>
    <xf numFmtId="0" fontId="6" fillId="0" borderId="0" xfId="0" applyFont="1" applyAlignment="1">
      <alignment/>
    </xf>
    <xf numFmtId="38" fontId="3" fillId="0" borderId="5" xfId="17" applyFont="1" applyBorder="1" applyAlignment="1">
      <alignment horizontal="right" vertical="center"/>
    </xf>
    <xf numFmtId="38" fontId="3" fillId="0" borderId="22" xfId="17" applyFont="1" applyBorder="1" applyAlignment="1">
      <alignment/>
    </xf>
    <xf numFmtId="38" fontId="3" fillId="0" borderId="3" xfId="17" applyFont="1" applyBorder="1" applyAlignment="1">
      <alignment/>
    </xf>
    <xf numFmtId="38" fontId="3" fillId="0" borderId="5" xfId="17" applyFont="1" applyBorder="1" applyAlignment="1">
      <alignment/>
    </xf>
    <xf numFmtId="0" fontId="14" fillId="0" borderId="0" xfId="0" applyFont="1" applyAlignment="1">
      <alignment/>
    </xf>
    <xf numFmtId="0" fontId="11" fillId="0" borderId="0" xfId="0" applyFont="1" applyAlignment="1">
      <alignment horizontal="left"/>
    </xf>
    <xf numFmtId="0" fontId="11" fillId="0" borderId="0" xfId="0" applyFont="1" applyAlignment="1">
      <alignment horizontal="center" vertical="center"/>
    </xf>
    <xf numFmtId="0" fontId="11" fillId="0" borderId="0" xfId="0" applyFont="1" applyAlignment="1">
      <alignment horizontal="distributed"/>
    </xf>
    <xf numFmtId="0" fontId="11" fillId="0" borderId="0" xfId="0" applyFont="1" applyFill="1" applyAlignment="1">
      <alignment/>
    </xf>
    <xf numFmtId="0" fontId="11" fillId="0" borderId="0" xfId="0" applyFont="1" applyFill="1" applyAlignment="1">
      <alignment/>
    </xf>
    <xf numFmtId="0" fontId="10" fillId="0" borderId="7" xfId="0" applyFont="1" applyBorder="1" applyAlignment="1">
      <alignment/>
    </xf>
    <xf numFmtId="0" fontId="10" fillId="0" borderId="2" xfId="0" applyFont="1" applyBorder="1" applyAlignment="1">
      <alignment/>
    </xf>
    <xf numFmtId="38" fontId="11" fillId="0" borderId="0" xfId="17" applyFont="1" applyFill="1" applyBorder="1" applyAlignment="1">
      <alignment/>
    </xf>
    <xf numFmtId="38" fontId="11" fillId="0" borderId="0" xfId="17" applyFont="1" applyBorder="1" applyAlignment="1">
      <alignment/>
    </xf>
    <xf numFmtId="38" fontId="11" fillId="0" borderId="9" xfId="17" applyFont="1" applyFill="1" applyBorder="1" applyAlignment="1">
      <alignment/>
    </xf>
    <xf numFmtId="0" fontId="11" fillId="0" borderId="0" xfId="0" applyFont="1" applyBorder="1" applyAlignment="1">
      <alignment/>
    </xf>
    <xf numFmtId="38" fontId="11" fillId="0" borderId="0" xfId="17" applyFont="1" applyBorder="1" applyAlignment="1">
      <alignment/>
    </xf>
    <xf numFmtId="0" fontId="11" fillId="0" borderId="0" xfId="0" applyFont="1" applyBorder="1" applyAlignment="1">
      <alignment horizontal="distributed"/>
    </xf>
    <xf numFmtId="0" fontId="11" fillId="0" borderId="0" xfId="0" applyFont="1" applyFill="1" applyBorder="1" applyAlignment="1">
      <alignment/>
    </xf>
    <xf numFmtId="38" fontId="11" fillId="0" borderId="0" xfId="17" applyFont="1" applyBorder="1" applyAlignment="1">
      <alignment horizontal="right"/>
    </xf>
    <xf numFmtId="0" fontId="11" fillId="0" borderId="0" xfId="0" applyFont="1" applyBorder="1" applyAlignment="1">
      <alignment horizontal="right"/>
    </xf>
    <xf numFmtId="38" fontId="11" fillId="0" borderId="4" xfId="0" applyNumberFormat="1" applyFont="1" applyBorder="1" applyAlignment="1">
      <alignment/>
    </xf>
    <xf numFmtId="38" fontId="11" fillId="0" borderId="4" xfId="17" applyFont="1" applyFill="1" applyBorder="1" applyAlignment="1">
      <alignment/>
    </xf>
    <xf numFmtId="38" fontId="11" fillId="0" borderId="4" xfId="17" applyFont="1" applyBorder="1" applyAlignment="1">
      <alignment/>
    </xf>
    <xf numFmtId="0" fontId="11" fillId="0" borderId="4" xfId="0" applyFont="1" applyBorder="1" applyAlignment="1">
      <alignment/>
    </xf>
    <xf numFmtId="38" fontId="11" fillId="0" borderId="0" xfId="17" applyFont="1" applyFill="1" applyBorder="1" applyAlignment="1">
      <alignment horizontal="right"/>
    </xf>
    <xf numFmtId="38" fontId="11" fillId="0" borderId="4" xfId="17" applyFont="1" applyBorder="1" applyAlignment="1">
      <alignment horizontal="right"/>
    </xf>
    <xf numFmtId="0" fontId="10" fillId="0" borderId="7" xfId="0" applyFont="1" applyFill="1" applyBorder="1" applyAlignment="1">
      <alignment/>
    </xf>
    <xf numFmtId="0" fontId="10" fillId="0" borderId="7" xfId="0" applyFont="1" applyBorder="1" applyAlignment="1">
      <alignment horizontal="center"/>
    </xf>
    <xf numFmtId="0" fontId="10" fillId="0" borderId="0" xfId="0" applyFont="1" applyFill="1" applyBorder="1" applyAlignment="1">
      <alignment/>
    </xf>
    <xf numFmtId="0" fontId="11" fillId="0" borderId="0" xfId="0" applyFont="1" applyFill="1" applyBorder="1" applyAlignment="1">
      <alignment horizontal="center" vertical="center"/>
    </xf>
    <xf numFmtId="38" fontId="11" fillId="0" borderId="9" xfId="17" applyFont="1" applyBorder="1" applyAlignment="1">
      <alignment/>
    </xf>
    <xf numFmtId="38" fontId="11" fillId="0" borderId="0" xfId="17" applyFont="1" applyFill="1" applyBorder="1" applyAlignment="1">
      <alignment/>
    </xf>
    <xf numFmtId="0" fontId="11" fillId="0" borderId="9" xfId="0" applyFont="1" applyBorder="1" applyAlignment="1">
      <alignment/>
    </xf>
    <xf numFmtId="0" fontId="11" fillId="0" borderId="0" xfId="0" applyFont="1" applyAlignment="1">
      <alignment horizontal="center"/>
    </xf>
    <xf numFmtId="0" fontId="11" fillId="0" borderId="0" xfId="0" applyFont="1" applyAlignment="1">
      <alignment/>
    </xf>
    <xf numFmtId="0" fontId="10" fillId="0" borderId="27" xfId="0" applyFont="1" applyBorder="1" applyAlignment="1">
      <alignment horizontal="left"/>
    </xf>
    <xf numFmtId="38" fontId="11" fillId="0" borderId="24" xfId="17" applyFont="1" applyBorder="1" applyAlignment="1">
      <alignment/>
    </xf>
    <xf numFmtId="0" fontId="10" fillId="0" borderId="0" xfId="0" applyFont="1" applyFill="1" applyAlignment="1">
      <alignment/>
    </xf>
    <xf numFmtId="38" fontId="11" fillId="0" borderId="4" xfId="17" applyFont="1" applyBorder="1" applyAlignment="1">
      <alignment/>
    </xf>
    <xf numFmtId="0" fontId="9" fillId="0" borderId="7" xfId="0" applyFont="1" applyBorder="1" applyAlignment="1">
      <alignment/>
    </xf>
    <xf numFmtId="0" fontId="11" fillId="0" borderId="2" xfId="0" applyFont="1" applyBorder="1" applyAlignment="1">
      <alignment/>
    </xf>
    <xf numFmtId="0" fontId="11" fillId="0" borderId="7" xfId="0" applyFont="1" applyBorder="1" applyAlignment="1">
      <alignment horizontal="left"/>
    </xf>
    <xf numFmtId="0" fontId="10" fillId="0" borderId="0" xfId="0" applyFont="1" applyBorder="1" applyAlignment="1">
      <alignment horizontal="distributed"/>
    </xf>
    <xf numFmtId="0" fontId="0" fillId="0" borderId="3" xfId="0" applyBorder="1" applyAlignment="1">
      <alignment/>
    </xf>
    <xf numFmtId="0" fontId="13" fillId="0" borderId="3" xfId="0" applyFont="1" applyBorder="1" applyAlignment="1">
      <alignment horizontal="center" vertical="center"/>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vertical="center" wrapText="1"/>
    </xf>
    <xf numFmtId="38" fontId="3" fillId="0" borderId="0" xfId="17" applyFont="1" applyBorder="1" applyAlignment="1">
      <alignment/>
    </xf>
    <xf numFmtId="0" fontId="0" fillId="0" borderId="0" xfId="0" applyAlignment="1">
      <alignment/>
    </xf>
    <xf numFmtId="38" fontId="11" fillId="0" borderId="24" xfId="17" applyFont="1" applyFill="1" applyBorder="1" applyAlignment="1">
      <alignment/>
    </xf>
    <xf numFmtId="0" fontId="11" fillId="0" borderId="4" xfId="0" applyFont="1" applyBorder="1" applyAlignment="1">
      <alignment horizontal="right"/>
    </xf>
    <xf numFmtId="0" fontId="6" fillId="0" borderId="2" xfId="0" applyFont="1" applyBorder="1" applyAlignment="1">
      <alignment horizontal="center"/>
    </xf>
    <xf numFmtId="0" fontId="0" fillId="0" borderId="0" xfId="17" applyNumberFormat="1" applyFont="1" applyBorder="1" applyAlignment="1">
      <alignment vertical="center"/>
    </xf>
    <xf numFmtId="186" fontId="0" fillId="0" borderId="0" xfId="17" applyNumberFormat="1" applyFont="1" applyAlignment="1">
      <alignment vertical="center"/>
    </xf>
    <xf numFmtId="43" fontId="0" fillId="0" borderId="0" xfId="17" applyNumberFormat="1" applyFont="1" applyBorder="1" applyAlignment="1">
      <alignment vertical="center"/>
    </xf>
    <xf numFmtId="0" fontId="9" fillId="0" borderId="0" xfId="0" applyFont="1" applyAlignment="1">
      <alignment horizontal="left" vertical="center"/>
    </xf>
    <xf numFmtId="192" fontId="0" fillId="0" borderId="6" xfId="0" applyNumberFormat="1" applyFont="1" applyBorder="1" applyAlignment="1">
      <alignment horizontal="center" vertical="center"/>
    </xf>
    <xf numFmtId="0" fontId="0" fillId="0" borderId="0" xfId="17" applyNumberFormat="1" applyFont="1" applyAlignment="1">
      <alignment vertical="center"/>
    </xf>
    <xf numFmtId="0" fontId="0" fillId="0" borderId="0" xfId="17" applyNumberFormat="1" applyFont="1" applyAlignment="1">
      <alignment horizontal="right" vertical="center"/>
    </xf>
    <xf numFmtId="198" fontId="0" fillId="0" borderId="0" xfId="0" applyNumberFormat="1" applyFont="1" applyAlignment="1">
      <alignment vertical="center"/>
    </xf>
    <xf numFmtId="198" fontId="0" fillId="0" borderId="0" xfId="0" applyNumberFormat="1" applyFont="1" applyAlignment="1">
      <alignment horizontal="right" vertical="center"/>
    </xf>
    <xf numFmtId="0" fontId="3" fillId="0" borderId="5" xfId="0" applyFont="1" applyBorder="1" applyAlignment="1">
      <alignment horizontal="center" vertical="center"/>
    </xf>
    <xf numFmtId="0" fontId="12" fillId="0" borderId="25" xfId="0" applyFont="1" applyBorder="1" applyAlignment="1">
      <alignment horizontal="left"/>
    </xf>
    <xf numFmtId="0" fontId="12" fillId="0" borderId="9" xfId="0" applyFont="1" applyBorder="1" applyAlignment="1">
      <alignment/>
    </xf>
    <xf numFmtId="0" fontId="12" fillId="0" borderId="24" xfId="0" applyFont="1" applyBorder="1" applyAlignment="1">
      <alignment/>
    </xf>
    <xf numFmtId="0" fontId="0" fillId="0" borderId="1" xfId="0" applyFont="1" applyBorder="1" applyAlignment="1">
      <alignment horizontal="left" vertical="center" wrapText="1"/>
    </xf>
    <xf numFmtId="0" fontId="11" fillId="0" borderId="1" xfId="0" applyFont="1" applyBorder="1" applyAlignment="1">
      <alignment horizontal="center" vertical="center"/>
    </xf>
    <xf numFmtId="0" fontId="0" fillId="0" borderId="22" xfId="0" applyFont="1" applyBorder="1" applyAlignment="1">
      <alignment horizontal="left" vertical="center" wrapText="1"/>
    </xf>
    <xf numFmtId="0" fontId="0" fillId="0" borderId="0" xfId="17" applyNumberFormat="1" applyFont="1" applyFill="1" applyBorder="1" applyAlignment="1">
      <alignment vertical="center"/>
    </xf>
    <xf numFmtId="0" fontId="0" fillId="0" borderId="0" xfId="0" applyNumberFormat="1" applyFont="1" applyBorder="1" applyAlignment="1">
      <alignment horizontal="right"/>
    </xf>
    <xf numFmtId="190" fontId="0" fillId="0" borderId="4" xfId="0" applyNumberFormat="1" applyFont="1" applyBorder="1" applyAlignment="1">
      <alignment horizontal="right"/>
    </xf>
    <xf numFmtId="0" fontId="11" fillId="0" borderId="0" xfId="0" applyFont="1" applyFill="1" applyAlignment="1">
      <alignment horizontal="center" vertical="center"/>
    </xf>
    <xf numFmtId="0" fontId="11" fillId="0" borderId="7" xfId="0" applyFont="1" applyBorder="1" applyAlignment="1">
      <alignment horizontal="center" vertical="center"/>
    </xf>
    <xf numFmtId="6" fontId="11" fillId="0" borderId="0" xfId="19" applyFont="1" applyFill="1" applyBorder="1" applyAlignment="1">
      <alignment horizontal="center" vertical="center"/>
    </xf>
    <xf numFmtId="0" fontId="11" fillId="0" borderId="7" xfId="0" applyFont="1" applyBorder="1" applyAlignment="1">
      <alignment horizontal="left" vertical="center"/>
    </xf>
    <xf numFmtId="38" fontId="11" fillId="0" borderId="7" xfId="17" applyFont="1" applyBorder="1" applyAlignment="1">
      <alignment/>
    </xf>
    <xf numFmtId="38" fontId="11" fillId="0" borderId="7" xfId="17" applyFont="1" applyBorder="1" applyAlignment="1">
      <alignment/>
    </xf>
    <xf numFmtId="0" fontId="14" fillId="0" borderId="7" xfId="0" applyFont="1" applyBorder="1" applyAlignment="1">
      <alignment/>
    </xf>
    <xf numFmtId="0" fontId="10" fillId="0" borderId="4" xfId="0" applyFont="1" applyBorder="1" applyAlignment="1">
      <alignment/>
    </xf>
    <xf numFmtId="38" fontId="11" fillId="0" borderId="2" xfId="0" applyNumberFormat="1" applyFont="1" applyBorder="1" applyAlignment="1">
      <alignment/>
    </xf>
    <xf numFmtId="0" fontId="10" fillId="0" borderId="27" xfId="0" applyFont="1" applyBorder="1" applyAlignment="1">
      <alignment/>
    </xf>
    <xf numFmtId="0" fontId="10" fillId="0" borderId="0" xfId="0" applyFont="1" applyBorder="1" applyAlignment="1">
      <alignment/>
    </xf>
    <xf numFmtId="0" fontId="14" fillId="0" borderId="0" xfId="0" applyFont="1" applyBorder="1" applyAlignment="1">
      <alignment/>
    </xf>
    <xf numFmtId="0" fontId="0" fillId="0" borderId="0" xfId="0" applyFont="1" applyFill="1" applyAlignment="1">
      <alignment horizontal="distributed"/>
    </xf>
    <xf numFmtId="0" fontId="10" fillId="0" borderId="0" xfId="0" applyFont="1" applyFill="1" applyAlignment="1">
      <alignment/>
    </xf>
    <xf numFmtId="38" fontId="11" fillId="0" borderId="7" xfId="17" applyFont="1" applyBorder="1" applyAlignment="1">
      <alignment horizontal="right"/>
    </xf>
    <xf numFmtId="0" fontId="3" fillId="0" borderId="27" xfId="0" applyFont="1" applyFill="1" applyBorder="1" applyAlignment="1">
      <alignment/>
    </xf>
    <xf numFmtId="0" fontId="3" fillId="0" borderId="0" xfId="0" applyFont="1" applyFill="1" applyBorder="1" applyAlignment="1">
      <alignment/>
    </xf>
    <xf numFmtId="0" fontId="9" fillId="0" borderId="0" xfId="0" applyFont="1" applyAlignment="1">
      <alignment horizontal="left"/>
    </xf>
    <xf numFmtId="0" fontId="0" fillId="0" borderId="0" xfId="0" applyFont="1" applyAlignment="1">
      <alignment horizontal="distributed"/>
    </xf>
    <xf numFmtId="0" fontId="10" fillId="0" borderId="0" xfId="0" applyFont="1" applyAlignment="1">
      <alignment/>
    </xf>
    <xf numFmtId="38" fontId="9" fillId="0" borderId="0" xfId="17" applyFont="1" applyBorder="1" applyAlignment="1">
      <alignment/>
    </xf>
    <xf numFmtId="38" fontId="9" fillId="0" borderId="0" xfId="17" applyFont="1" applyFill="1" applyBorder="1" applyAlignment="1">
      <alignment/>
    </xf>
    <xf numFmtId="0" fontId="0" fillId="0" borderId="7" xfId="0" applyFont="1" applyBorder="1" applyAlignment="1">
      <alignment/>
    </xf>
    <xf numFmtId="38" fontId="11" fillId="0" borderId="0" xfId="17" applyFont="1" applyBorder="1" applyAlignment="1">
      <alignment vertical="center"/>
    </xf>
    <xf numFmtId="0" fontId="11" fillId="0" borderId="7" xfId="0" applyFont="1" applyBorder="1" applyAlignment="1">
      <alignment horizontal="right"/>
    </xf>
    <xf numFmtId="38" fontId="11" fillId="0" borderId="4" xfId="17" applyFont="1" applyBorder="1" applyAlignment="1">
      <alignment vertical="center"/>
    </xf>
    <xf numFmtId="0" fontId="11" fillId="0" borderId="2" xfId="0" applyFont="1" applyBorder="1" applyAlignment="1">
      <alignment horizontal="right"/>
    </xf>
    <xf numFmtId="0" fontId="10" fillId="0" borderId="27" xfId="0" applyFont="1" applyBorder="1" applyAlignment="1">
      <alignment/>
    </xf>
    <xf numFmtId="0" fontId="10" fillId="0" borderId="27" xfId="0" applyFont="1" applyBorder="1" applyAlignment="1">
      <alignment horizontal="distributed"/>
    </xf>
    <xf numFmtId="0" fontId="10" fillId="0" borderId="27" xfId="0" applyFont="1" applyFill="1" applyBorder="1" applyAlignment="1">
      <alignment/>
    </xf>
    <xf numFmtId="0" fontId="0" fillId="0" borderId="0" xfId="0" applyFont="1" applyBorder="1" applyAlignment="1">
      <alignment horizontal="distributed"/>
    </xf>
    <xf numFmtId="38" fontId="0" fillId="0" borderId="0" xfId="17" applyFont="1" applyAlignment="1">
      <alignment/>
    </xf>
    <xf numFmtId="0" fontId="0" fillId="0" borderId="0" xfId="0" applyFont="1" applyFill="1" applyAlignment="1">
      <alignment/>
    </xf>
    <xf numFmtId="38" fontId="11" fillId="0" borderId="0" xfId="17" applyFont="1" applyAlignment="1">
      <alignment horizontal="left"/>
    </xf>
    <xf numFmtId="38" fontId="10" fillId="0" borderId="0" xfId="17" applyFont="1" applyFill="1" applyBorder="1" applyAlignment="1">
      <alignment/>
    </xf>
    <xf numFmtId="0" fontId="3" fillId="0" borderId="7" xfId="0" applyFont="1" applyBorder="1" applyAlignment="1">
      <alignment/>
    </xf>
    <xf numFmtId="38" fontId="3" fillId="0" borderId="27" xfId="17" applyFont="1" applyBorder="1" applyAlignment="1">
      <alignment horizontal="left"/>
    </xf>
    <xf numFmtId="0" fontId="3" fillId="0" borderId="27" xfId="0" applyFont="1" applyBorder="1" applyAlignment="1">
      <alignment horizontal="left"/>
    </xf>
    <xf numFmtId="0" fontId="3" fillId="0" borderId="27" xfId="0" applyFont="1" applyBorder="1" applyAlignment="1">
      <alignment horizontal="distributed"/>
    </xf>
    <xf numFmtId="0" fontId="3" fillId="0" borderId="0" xfId="0" applyFont="1" applyBorder="1" applyAlignment="1">
      <alignment horizontal="distributed"/>
    </xf>
    <xf numFmtId="38" fontId="2" fillId="0" borderId="0" xfId="17" applyFont="1" applyBorder="1" applyAlignment="1">
      <alignment/>
    </xf>
    <xf numFmtId="38" fontId="11" fillId="0" borderId="0" xfId="17" applyFont="1" applyAlignment="1">
      <alignment/>
    </xf>
    <xf numFmtId="0" fontId="0" fillId="0" borderId="25" xfId="0" applyFont="1" applyBorder="1" applyAlignment="1">
      <alignment/>
    </xf>
    <xf numFmtId="38" fontId="11" fillId="0" borderId="7" xfId="17" applyFont="1" applyFill="1" applyBorder="1" applyAlignment="1">
      <alignment horizontal="right"/>
    </xf>
    <xf numFmtId="38" fontId="11" fillId="0" borderId="0" xfId="17" applyFont="1" applyAlignment="1">
      <alignment horizontal="right"/>
    </xf>
    <xf numFmtId="38" fontId="11" fillId="0" borderId="2" xfId="17" applyFont="1" applyBorder="1" applyAlignment="1">
      <alignment horizontal="right"/>
    </xf>
    <xf numFmtId="38" fontId="11" fillId="0" borderId="24" xfId="17" applyFont="1" applyBorder="1" applyAlignment="1">
      <alignment horizontal="right"/>
    </xf>
    <xf numFmtId="38" fontId="0" fillId="0" borderId="6" xfId="17" applyBorder="1" applyAlignment="1">
      <alignment/>
    </xf>
    <xf numFmtId="38" fontId="0" fillId="0" borderId="19" xfId="17" applyFont="1" applyBorder="1" applyAlignment="1">
      <alignment/>
    </xf>
    <xf numFmtId="38" fontId="6" fillId="0" borderId="56" xfId="17" applyFont="1" applyBorder="1" applyAlignment="1">
      <alignment vertical="center"/>
    </xf>
    <xf numFmtId="0" fontId="6" fillId="0" borderId="9" xfId="0" applyFont="1" applyBorder="1" applyAlignment="1">
      <alignment horizontal="center" vertical="center"/>
    </xf>
    <xf numFmtId="38" fontId="3" fillId="0" borderId="0" xfId="17" applyFont="1" applyBorder="1" applyAlignment="1">
      <alignment horizontal="right"/>
    </xf>
    <xf numFmtId="0" fontId="0" fillId="0" borderId="4" xfId="0" applyFont="1" applyBorder="1" applyAlignment="1">
      <alignment horizontal="left" vertical="center"/>
    </xf>
    <xf numFmtId="38" fontId="0" fillId="0" borderId="24" xfId="17" applyFont="1" applyBorder="1" applyAlignment="1">
      <alignment/>
    </xf>
    <xf numFmtId="38" fontId="0" fillId="0" borderId="25" xfId="17" applyFont="1" applyBorder="1" applyAlignment="1">
      <alignment horizontal="right"/>
    </xf>
    <xf numFmtId="38" fontId="0" fillId="0" borderId="27" xfId="17" applyFont="1" applyBorder="1" applyAlignment="1">
      <alignment horizontal="right"/>
    </xf>
    <xf numFmtId="184" fontId="0" fillId="0" borderId="7" xfId="17" applyNumberFormat="1" applyFont="1" applyBorder="1" applyAlignment="1">
      <alignment/>
    </xf>
    <xf numFmtId="38" fontId="0" fillId="0" borderId="0" xfId="17" applyFont="1" applyBorder="1" applyAlignment="1">
      <alignment/>
    </xf>
    <xf numFmtId="38" fontId="0" fillId="0" borderId="6" xfId="17" applyFont="1" applyBorder="1" applyAlignment="1">
      <alignment horizontal="right"/>
    </xf>
    <xf numFmtId="38" fontId="0" fillId="0" borderId="6" xfId="17" applyBorder="1" applyAlignment="1">
      <alignment horizontal="right"/>
    </xf>
    <xf numFmtId="38" fontId="0" fillId="0" borderId="27" xfId="17" applyFont="1" applyBorder="1" applyAlignment="1">
      <alignment horizontal="right"/>
    </xf>
    <xf numFmtId="38" fontId="0" fillId="0" borderId="27" xfId="17" applyBorder="1" applyAlignment="1">
      <alignment/>
    </xf>
    <xf numFmtId="38" fontId="0" fillId="0" borderId="0" xfId="17" applyFont="1" applyBorder="1" applyAlignment="1">
      <alignment horizontal="right"/>
    </xf>
    <xf numFmtId="38" fontId="3" fillId="0" borderId="5" xfId="17" applyFont="1" applyBorder="1" applyAlignment="1">
      <alignment horizontal="center" vertical="center"/>
    </xf>
    <xf numFmtId="38" fontId="3" fillId="0" borderId="22" xfId="17" applyFont="1" applyBorder="1" applyAlignment="1">
      <alignment horizontal="center" vertical="center"/>
    </xf>
    <xf numFmtId="0" fontId="12" fillId="0" borderId="25" xfId="0" applyFont="1" applyBorder="1" applyAlignment="1">
      <alignment horizontal="center"/>
    </xf>
    <xf numFmtId="0" fontId="12" fillId="0" borderId="1" xfId="0" applyFont="1" applyBorder="1" applyAlignment="1">
      <alignment horizontal="center"/>
    </xf>
    <xf numFmtId="38" fontId="12" fillId="0" borderId="27" xfId="17" applyFont="1" applyBorder="1" applyAlignment="1">
      <alignment horizontal="right"/>
    </xf>
    <xf numFmtId="38" fontId="12" fillId="0" borderId="7" xfId="17" applyFont="1" applyBorder="1" applyAlignment="1">
      <alignment/>
    </xf>
    <xf numFmtId="38" fontId="12" fillId="0" borderId="2" xfId="17" applyFont="1" applyBorder="1" applyAlignment="1">
      <alignment/>
    </xf>
    <xf numFmtId="38" fontId="12" fillId="0" borderId="0" xfId="17" applyFont="1" applyBorder="1" applyAlignment="1">
      <alignment/>
    </xf>
    <xf numFmtId="38" fontId="12" fillId="0" borderId="4" xfId="17" applyFont="1" applyBorder="1" applyAlignment="1">
      <alignment/>
    </xf>
    <xf numFmtId="38" fontId="3" fillId="0" borderId="33" xfId="17" applyFont="1" applyBorder="1" applyAlignment="1">
      <alignment horizontal="center" vertical="center"/>
    </xf>
    <xf numFmtId="0" fontId="0" fillId="0" borderId="15" xfId="0" applyFont="1" applyBorder="1" applyAlignment="1">
      <alignment vertical="center"/>
    </xf>
    <xf numFmtId="0" fontId="0" fillId="0" borderId="7" xfId="0" applyFont="1" applyBorder="1" applyAlignment="1">
      <alignment horizontal="left" vertical="center"/>
    </xf>
    <xf numFmtId="0" fontId="0" fillId="0" borderId="16" xfId="0" applyFont="1" applyBorder="1" applyAlignment="1">
      <alignment horizontal="left" vertical="center"/>
    </xf>
    <xf numFmtId="0" fontId="0" fillId="0" borderId="57" xfId="0" applyFont="1" applyBorder="1" applyAlignment="1">
      <alignment horizontal="left" vertical="center"/>
    </xf>
    <xf numFmtId="0" fontId="0" fillId="0" borderId="2" xfId="0" applyFont="1" applyBorder="1" applyAlignment="1">
      <alignment horizontal="left" vertical="center"/>
    </xf>
    <xf numFmtId="0" fontId="0" fillId="0" borderId="34" xfId="0" applyFont="1" applyBorder="1" applyAlignment="1">
      <alignment vertical="center"/>
    </xf>
    <xf numFmtId="0" fontId="0" fillId="0" borderId="0" xfId="0" applyFont="1" applyBorder="1" applyAlignment="1">
      <alignment horizontal="center" vertical="center" wrapText="1"/>
    </xf>
    <xf numFmtId="0" fontId="6" fillId="0" borderId="1"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0" fillId="0" borderId="3" xfId="0" applyFont="1" applyFill="1" applyBorder="1" applyAlignment="1">
      <alignment horizontal="center" vertical="center"/>
    </xf>
    <xf numFmtId="0" fontId="0" fillId="0" borderId="49" xfId="0" applyFont="1" applyFill="1" applyBorder="1" applyAlignment="1">
      <alignment horizontal="center" vertical="center"/>
    </xf>
    <xf numFmtId="0" fontId="3" fillId="0" borderId="3" xfId="0" applyFont="1" applyBorder="1" applyAlignment="1">
      <alignment horizontal="center" vertical="center"/>
    </xf>
    <xf numFmtId="38" fontId="12" fillId="0" borderId="4" xfId="17" applyFont="1" applyBorder="1" applyAlignment="1">
      <alignment horizontal="distributed" vertical="center"/>
    </xf>
    <xf numFmtId="38" fontId="12" fillId="0" borderId="27" xfId="17" applyFont="1" applyBorder="1" applyAlignment="1">
      <alignment horizontal="distributed" vertical="center"/>
    </xf>
    <xf numFmtId="38" fontId="12" fillId="0" borderId="58" xfId="17" applyFont="1" applyBorder="1" applyAlignment="1">
      <alignment vertical="center"/>
    </xf>
    <xf numFmtId="38" fontId="12" fillId="0" borderId="24" xfId="17" applyFont="1" applyBorder="1" applyAlignment="1">
      <alignment vertic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0" fontId="10" fillId="0" borderId="6" xfId="0" applyFont="1" applyBorder="1" applyAlignment="1">
      <alignment/>
    </xf>
    <xf numFmtId="0" fontId="10" fillId="0" borderId="17" xfId="0" applyFont="1" applyBorder="1" applyAlignment="1">
      <alignment/>
    </xf>
    <xf numFmtId="0" fontId="10" fillId="0" borderId="19" xfId="0" applyFont="1" applyBorder="1" applyAlignment="1">
      <alignment/>
    </xf>
    <xf numFmtId="0" fontId="10" fillId="0" borderId="33" xfId="0" applyFont="1" applyBorder="1" applyAlignment="1">
      <alignment horizontal="center" vertical="center"/>
    </xf>
    <xf numFmtId="0" fontId="10" fillId="0" borderId="33" xfId="0" applyFont="1" applyBorder="1" applyAlignment="1">
      <alignment/>
    </xf>
    <xf numFmtId="49" fontId="10" fillId="0" borderId="0" xfId="0" applyNumberFormat="1" applyFont="1" applyAlignment="1">
      <alignment horizontal="right"/>
    </xf>
    <xf numFmtId="49" fontId="10" fillId="0" borderId="19" xfId="0" applyNumberFormat="1" applyFont="1" applyBorder="1" applyAlignment="1">
      <alignment horizontal="right"/>
    </xf>
    <xf numFmtId="49" fontId="10" fillId="0" borderId="17" xfId="0" applyNumberFormat="1" applyFont="1" applyBorder="1" applyAlignment="1">
      <alignment horizontal="right"/>
    </xf>
    <xf numFmtId="49" fontId="10" fillId="0" borderId="6" xfId="0" applyNumberFormat="1" applyFont="1" applyBorder="1" applyAlignment="1">
      <alignment horizontal="right"/>
    </xf>
    <xf numFmtId="0" fontId="10" fillId="0" borderId="19" xfId="0" applyFont="1" applyBorder="1" applyAlignment="1">
      <alignment horizontal="right"/>
    </xf>
    <xf numFmtId="49" fontId="10" fillId="0" borderId="9" xfId="0" applyNumberFormat="1" applyFont="1" applyBorder="1" applyAlignment="1">
      <alignment horizontal="right"/>
    </xf>
    <xf numFmtId="49" fontId="10" fillId="0" borderId="7" xfId="0" applyNumberFormat="1" applyFont="1" applyBorder="1" applyAlignment="1">
      <alignment horizontal="right"/>
    </xf>
    <xf numFmtId="49" fontId="10" fillId="0" borderId="27" xfId="0" applyNumberFormat="1" applyFont="1" applyBorder="1" applyAlignment="1">
      <alignment horizontal="right"/>
    </xf>
    <xf numFmtId="49" fontId="10" fillId="0" borderId="25" xfId="0" applyNumberFormat="1" applyFont="1" applyBorder="1" applyAlignment="1">
      <alignment horizontal="right"/>
    </xf>
    <xf numFmtId="49" fontId="10" fillId="0" borderId="1" xfId="0" applyNumberFormat="1" applyFont="1" applyBorder="1" applyAlignment="1">
      <alignment horizontal="right"/>
    </xf>
    <xf numFmtId="49" fontId="10" fillId="0" borderId="0" xfId="0" applyNumberFormat="1" applyFont="1" applyBorder="1" applyAlignment="1">
      <alignment horizontal="right"/>
    </xf>
    <xf numFmtId="49" fontId="10" fillId="0" borderId="4" xfId="0" applyNumberFormat="1" applyFont="1" applyBorder="1" applyAlignment="1">
      <alignment horizontal="right"/>
    </xf>
    <xf numFmtId="49" fontId="10" fillId="0" borderId="24" xfId="0" applyNumberFormat="1" applyFont="1" applyBorder="1" applyAlignment="1">
      <alignment horizontal="right"/>
    </xf>
    <xf numFmtId="49" fontId="10" fillId="0" borderId="2" xfId="0" applyNumberFormat="1" applyFont="1" applyBorder="1" applyAlignment="1">
      <alignment horizontal="right"/>
    </xf>
    <xf numFmtId="49" fontId="10" fillId="0" borderId="33" xfId="0" applyNumberFormat="1" applyFont="1" applyBorder="1" applyAlignment="1">
      <alignment horizontal="right"/>
    </xf>
    <xf numFmtId="0" fontId="0" fillId="0" borderId="3"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horizontal="distributed" vertical="center"/>
    </xf>
    <xf numFmtId="0" fontId="0" fillId="0" borderId="22" xfId="0" applyBorder="1" applyAlignment="1">
      <alignment/>
    </xf>
    <xf numFmtId="0" fontId="0" fillId="0" borderId="25" xfId="0" applyBorder="1" applyAlignment="1">
      <alignment horizontal="distributed" vertical="center"/>
    </xf>
    <xf numFmtId="0" fontId="0" fillId="0" borderId="24" xfId="0" applyBorder="1" applyAlignment="1">
      <alignment horizontal="distributed" vertical="center"/>
    </xf>
    <xf numFmtId="0" fontId="3" fillId="0" borderId="9" xfId="0" applyFont="1" applyBorder="1" applyAlignment="1">
      <alignment horizontal="center" vertical="center"/>
    </xf>
    <xf numFmtId="0" fontId="0" fillId="0" borderId="0" xfId="0" applyBorder="1" applyAlignment="1">
      <alignment horizontal="distributed" vertical="center"/>
    </xf>
    <xf numFmtId="0" fontId="0" fillId="0" borderId="9" xfId="0" applyBorder="1" applyAlignment="1">
      <alignment horizontal="distributed" vertical="center"/>
    </xf>
    <xf numFmtId="0" fontId="0" fillId="0" borderId="17" xfId="0" applyBorder="1" applyAlignment="1">
      <alignment vertical="center"/>
    </xf>
    <xf numFmtId="0" fontId="0" fillId="0" borderId="19" xfId="0"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0" fillId="0" borderId="6" xfId="0" applyBorder="1" applyAlignment="1">
      <alignment horizontal="center" vertical="center"/>
    </xf>
    <xf numFmtId="38" fontId="11" fillId="0" borderId="1" xfId="17" applyFont="1" applyBorder="1" applyAlignment="1">
      <alignment horizontal="center" vertical="center"/>
    </xf>
    <xf numFmtId="0" fontId="6" fillId="0" borderId="3" xfId="0" applyFont="1" applyBorder="1" applyAlignment="1">
      <alignment horizontal="center" vertical="center" wrapText="1"/>
    </xf>
    <xf numFmtId="0" fontId="0" fillId="0" borderId="3" xfId="0" applyFont="1" applyBorder="1" applyAlignment="1">
      <alignment horizontal="center" vertical="center" wrapText="1"/>
    </xf>
    <xf numFmtId="0" fontId="16" fillId="0" borderId="0" xfId="0" applyFont="1" applyAlignment="1">
      <alignment vertical="center"/>
    </xf>
    <xf numFmtId="0" fontId="0" fillId="0" borderId="9" xfId="0" applyBorder="1" applyAlignment="1">
      <alignment/>
    </xf>
    <xf numFmtId="0" fontId="13" fillId="0" borderId="0" xfId="0" applyFont="1" applyAlignment="1">
      <alignment/>
    </xf>
    <xf numFmtId="0" fontId="16" fillId="0" borderId="0" xfId="0" applyFont="1" applyAlignment="1">
      <alignment horizontal="left" vertical="center"/>
    </xf>
    <xf numFmtId="0" fontId="11" fillId="0" borderId="3" xfId="0" applyFont="1" applyBorder="1" applyAlignment="1">
      <alignment horizontal="center" vertical="center"/>
    </xf>
    <xf numFmtId="0" fontId="0" fillId="0" borderId="5" xfId="0" applyBorder="1" applyAlignment="1">
      <alignment/>
    </xf>
    <xf numFmtId="0" fontId="13" fillId="0" borderId="0" xfId="0" applyFont="1" applyBorder="1" applyAlignment="1">
      <alignment/>
    </xf>
    <xf numFmtId="0" fontId="0" fillId="0" borderId="0" xfId="0" applyAlignment="1">
      <alignment horizontal="center" vertical="center"/>
    </xf>
    <xf numFmtId="0" fontId="0" fillId="0" borderId="0" xfId="0" applyAlignment="1">
      <alignment horizontal="center" wrapText="1"/>
    </xf>
    <xf numFmtId="0" fontId="0" fillId="0" borderId="3" xfId="0" applyBorder="1" applyAlignment="1">
      <alignment horizontal="distributed" vertical="center"/>
    </xf>
    <xf numFmtId="0" fontId="0" fillId="0" borderId="33" xfId="0" applyBorder="1" applyAlignment="1">
      <alignment horizontal="center" vertical="center"/>
    </xf>
    <xf numFmtId="0" fontId="0" fillId="0" borderId="5" xfId="0" applyFont="1" applyBorder="1" applyAlignment="1">
      <alignment horizontal="center"/>
    </xf>
    <xf numFmtId="38" fontId="0" fillId="0" borderId="3" xfId="17" applyBorder="1" applyAlignment="1">
      <alignment horizontal="right"/>
    </xf>
    <xf numFmtId="38" fontId="0" fillId="0" borderId="3" xfId="17" applyBorder="1" applyAlignment="1">
      <alignment horizontal="right" wrapText="1"/>
    </xf>
    <xf numFmtId="49" fontId="0" fillId="0" borderId="3" xfId="17" applyNumberFormat="1" applyFont="1" applyBorder="1" applyAlignment="1">
      <alignment horizontal="right"/>
    </xf>
    <xf numFmtId="178" fontId="3" fillId="0" borderId="0" xfId="0" applyNumberFormat="1" applyFont="1" applyBorder="1" applyAlignment="1">
      <alignment vertical="center"/>
    </xf>
    <xf numFmtId="0" fontId="0" fillId="0" borderId="0" xfId="0" applyBorder="1" applyAlignment="1">
      <alignment horizontal="left" vertical="center"/>
    </xf>
    <xf numFmtId="38" fontId="3" fillId="0" borderId="0" xfId="17" applyFont="1" applyBorder="1" applyAlignment="1">
      <alignment horizontal="right" vertical="center"/>
    </xf>
    <xf numFmtId="0" fontId="0" fillId="0" borderId="0" xfId="0" applyFont="1" applyBorder="1" applyAlignment="1">
      <alignment horizontal="left" vertical="center" wrapText="1"/>
    </xf>
    <xf numFmtId="0" fontId="0" fillId="0" borderId="0" xfId="0" applyFont="1" applyAlignment="1">
      <alignment horizontal="left"/>
    </xf>
    <xf numFmtId="0" fontId="11" fillId="0" borderId="0" xfId="0" applyFont="1" applyAlignment="1">
      <alignment horizontal="right"/>
    </xf>
    <xf numFmtId="0" fontId="11" fillId="0" borderId="0" xfId="0" applyFont="1" applyAlignment="1">
      <alignment horizontal="right" vertical="center"/>
    </xf>
    <xf numFmtId="38" fontId="3" fillId="0" borderId="27" xfId="17" applyFont="1" applyBorder="1" applyAlignment="1">
      <alignment horizontal="right"/>
    </xf>
    <xf numFmtId="38" fontId="3" fillId="0" borderId="1" xfId="17" applyFont="1" applyBorder="1" applyAlignment="1">
      <alignment horizontal="right"/>
    </xf>
    <xf numFmtId="0" fontId="9" fillId="0" borderId="8" xfId="0" applyFont="1" applyBorder="1" applyAlignment="1">
      <alignment/>
    </xf>
    <xf numFmtId="0" fontId="9" fillId="0" borderId="0" xfId="0" applyFont="1" applyBorder="1" applyAlignment="1">
      <alignment/>
    </xf>
    <xf numFmtId="178" fontId="9" fillId="0" borderId="0" xfId="0" applyNumberFormat="1" applyFont="1" applyAlignment="1">
      <alignment vertical="center"/>
    </xf>
    <xf numFmtId="0" fontId="0" fillId="0" borderId="3" xfId="0" applyBorder="1" applyAlignment="1">
      <alignment horizontal="right" vertical="center"/>
    </xf>
    <xf numFmtId="49" fontId="0" fillId="0" borderId="3" xfId="0" applyNumberFormat="1" applyBorder="1" applyAlignment="1">
      <alignment horizontal="right" vertical="center"/>
    </xf>
    <xf numFmtId="38" fontId="0" fillId="0" borderId="3" xfId="17" applyBorder="1" applyAlignment="1">
      <alignment horizontal="right" vertical="center"/>
    </xf>
    <xf numFmtId="38" fontId="0" fillId="0" borderId="3" xfId="17" applyBorder="1" applyAlignment="1">
      <alignment/>
    </xf>
    <xf numFmtId="0" fontId="6" fillId="0" borderId="3" xfId="0" applyFont="1" applyBorder="1" applyAlignment="1">
      <alignment horizontal="left" vertical="center"/>
    </xf>
    <xf numFmtId="49" fontId="0" fillId="0" borderId="0" xfId="0" applyNumberFormat="1" applyFont="1" applyAlignment="1">
      <alignment horizontal="right" vertical="center"/>
    </xf>
    <xf numFmtId="192" fontId="0" fillId="0" borderId="0" xfId="0" applyNumberFormat="1" applyBorder="1" applyAlignment="1">
      <alignment horizontal="center" vertical="center"/>
    </xf>
    <xf numFmtId="178" fontId="0" fillId="0" borderId="0" xfId="0" applyNumberFormat="1" applyFont="1" applyBorder="1" applyAlignment="1">
      <alignment horizontal="center" vertical="center"/>
    </xf>
    <xf numFmtId="38" fontId="0" fillId="0" borderId="4" xfId="17" applyFont="1" applyBorder="1" applyAlignment="1">
      <alignment horizontal="right" vertical="center"/>
    </xf>
    <xf numFmtId="38" fontId="3" fillId="0" borderId="19" xfId="17" applyFont="1" applyBorder="1" applyAlignment="1">
      <alignment horizontal="right" wrapText="1"/>
    </xf>
    <xf numFmtId="38" fontId="3" fillId="0" borderId="19" xfId="17" applyFont="1" applyBorder="1" applyAlignment="1">
      <alignment horizontal="right"/>
    </xf>
    <xf numFmtId="38" fontId="3" fillId="0" borderId="3" xfId="17" applyFont="1" applyBorder="1" applyAlignment="1">
      <alignment horizontal="right"/>
    </xf>
    <xf numFmtId="0" fontId="6" fillId="0" borderId="59" xfId="0" applyFont="1" applyBorder="1" applyAlignment="1">
      <alignment horizontal="center" vertical="center"/>
    </xf>
    <xf numFmtId="9" fontId="6" fillId="0" borderId="60" xfId="17" applyNumberFormat="1" applyFont="1" applyBorder="1" applyAlignment="1">
      <alignment horizontal="center" vertical="center"/>
    </xf>
    <xf numFmtId="0" fontId="6" fillId="0" borderId="28" xfId="0" applyFont="1" applyBorder="1" applyAlignment="1">
      <alignment horizontal="center" vertical="center"/>
    </xf>
    <xf numFmtId="0" fontId="3" fillId="0" borderId="39" xfId="0" applyFont="1" applyBorder="1" applyAlignment="1">
      <alignment horizontal="center" vertical="center"/>
    </xf>
    <xf numFmtId="0" fontId="0" fillId="0" borderId="12" xfId="0" applyBorder="1" applyAlignment="1">
      <alignment/>
    </xf>
    <xf numFmtId="0" fontId="0" fillId="0" borderId="8" xfId="0" applyBorder="1" applyAlignment="1">
      <alignment/>
    </xf>
    <xf numFmtId="38" fontId="0" fillId="0" borderId="0" xfId="17" applyBorder="1" applyAlignment="1">
      <alignment horizontal="center" vertical="center"/>
    </xf>
    <xf numFmtId="3" fontId="0" fillId="0" borderId="0" xfId="17" applyNumberFormat="1" applyBorder="1" applyAlignment="1">
      <alignment horizontal="center" vertical="center"/>
    </xf>
    <xf numFmtId="0" fontId="0" fillId="0" borderId="0" xfId="0" applyBorder="1" applyAlignment="1">
      <alignment horizontal="center"/>
    </xf>
    <xf numFmtId="38" fontId="0" fillId="0" borderId="0" xfId="0" applyNumberFormat="1" applyBorder="1" applyAlignment="1">
      <alignment horizontal="right" vertical="center"/>
    </xf>
    <xf numFmtId="38" fontId="6" fillId="0" borderId="61" xfId="17" applyFont="1" applyBorder="1" applyAlignment="1">
      <alignment horizontal="center" vertical="center"/>
    </xf>
    <xf numFmtId="38" fontId="6" fillId="0" borderId="19" xfId="17" applyFont="1" applyBorder="1" applyAlignment="1">
      <alignment horizontal="center" vertical="center"/>
    </xf>
    <xf numFmtId="38" fontId="6" fillId="0" borderId="53" xfId="17" applyFont="1" applyBorder="1" applyAlignment="1">
      <alignment horizontal="center" vertical="center"/>
    </xf>
    <xf numFmtId="38" fontId="6" fillId="0" borderId="62" xfId="17" applyFont="1" applyBorder="1" applyAlignment="1">
      <alignment horizontal="center" vertical="center"/>
    </xf>
    <xf numFmtId="3" fontId="6" fillId="0" borderId="40" xfId="17" applyNumberFormat="1" applyFont="1" applyBorder="1" applyAlignment="1">
      <alignment horizontal="center" vertical="center"/>
    </xf>
    <xf numFmtId="3" fontId="6" fillId="0" borderId="3" xfId="17" applyNumberFormat="1" applyFont="1" applyBorder="1" applyAlignment="1">
      <alignment horizontal="center" vertical="center"/>
    </xf>
    <xf numFmtId="3" fontId="6" fillId="0" borderId="49" xfId="17" applyNumberFormat="1" applyFont="1" applyBorder="1" applyAlignment="1">
      <alignment horizontal="center" vertical="center"/>
    </xf>
    <xf numFmtId="3" fontId="6" fillId="0" borderId="62" xfId="17" applyNumberFormat="1" applyFont="1" applyBorder="1" applyAlignment="1">
      <alignment horizontal="center" vertical="center"/>
    </xf>
    <xf numFmtId="0" fontId="6" fillId="0" borderId="13" xfId="0" applyFont="1" applyBorder="1" applyAlignment="1">
      <alignment horizontal="center" vertical="center"/>
    </xf>
    <xf numFmtId="3" fontId="6" fillId="0" borderId="26" xfId="17" applyNumberFormat="1" applyFont="1" applyBorder="1" applyAlignment="1">
      <alignment horizontal="center" vertical="center"/>
    </xf>
    <xf numFmtId="3" fontId="6" fillId="0" borderId="23" xfId="17" applyNumberFormat="1" applyFont="1" applyBorder="1" applyAlignment="1">
      <alignment horizontal="center" vertical="center"/>
    </xf>
    <xf numFmtId="3" fontId="6" fillId="0" borderId="38" xfId="17" applyNumberFormat="1" applyFont="1" applyBorder="1" applyAlignment="1">
      <alignment horizontal="center" vertical="center"/>
    </xf>
    <xf numFmtId="3" fontId="6" fillId="0" borderId="63" xfId="17" applyNumberFormat="1" applyFont="1" applyBorder="1" applyAlignment="1">
      <alignment horizontal="center" vertical="center"/>
    </xf>
    <xf numFmtId="0" fontId="3" fillId="0" borderId="37" xfId="0" applyFont="1" applyBorder="1" applyAlignment="1">
      <alignment/>
    </xf>
    <xf numFmtId="38" fontId="6" fillId="0" borderId="39" xfId="17" applyFont="1" applyBorder="1" applyAlignment="1">
      <alignment horizontal="center" vertical="center"/>
    </xf>
    <xf numFmtId="38" fontId="6" fillId="0" borderId="6" xfId="17" applyFont="1" applyBorder="1" applyAlignment="1">
      <alignment horizontal="center" vertical="center"/>
    </xf>
    <xf numFmtId="38" fontId="6" fillId="0" borderId="6" xfId="17" applyFont="1" applyFill="1" applyBorder="1" applyAlignment="1">
      <alignment horizontal="center" vertical="center"/>
    </xf>
    <xf numFmtId="38" fontId="6" fillId="0" borderId="64" xfId="17" applyFont="1" applyBorder="1" applyAlignment="1">
      <alignment horizontal="center" vertical="center"/>
    </xf>
    <xf numFmtId="38" fontId="6" fillId="0" borderId="41" xfId="17" applyFont="1" applyBorder="1" applyAlignment="1">
      <alignment horizontal="center" vertical="center"/>
    </xf>
    <xf numFmtId="38" fontId="6" fillId="0" borderId="17" xfId="17" applyFont="1" applyBorder="1" applyAlignment="1">
      <alignment horizontal="center" vertical="center"/>
    </xf>
    <xf numFmtId="38" fontId="6" fillId="0" borderId="65" xfId="17" applyFont="1" applyBorder="1" applyAlignment="1">
      <alignment horizontal="center" vertical="center"/>
    </xf>
    <xf numFmtId="3" fontId="6" fillId="0" borderId="64" xfId="17" applyNumberFormat="1" applyFont="1" applyBorder="1" applyAlignment="1">
      <alignment horizontal="center" vertical="center"/>
    </xf>
    <xf numFmtId="3" fontId="6" fillId="0" borderId="39" xfId="17" applyNumberFormat="1" applyFont="1" applyBorder="1" applyAlignment="1">
      <alignment horizontal="center" vertical="center"/>
    </xf>
    <xf numFmtId="3" fontId="6" fillId="0" borderId="6" xfId="17" applyNumberFormat="1" applyFont="1" applyBorder="1" applyAlignment="1">
      <alignment horizontal="center" vertical="center"/>
    </xf>
    <xf numFmtId="3" fontId="6" fillId="0" borderId="65" xfId="17" applyNumberFormat="1" applyFont="1" applyBorder="1" applyAlignment="1">
      <alignment horizontal="center" vertical="center"/>
    </xf>
    <xf numFmtId="3" fontId="6" fillId="0" borderId="41" xfId="17" applyNumberFormat="1" applyFont="1" applyBorder="1" applyAlignment="1">
      <alignment horizontal="center" vertical="center"/>
    </xf>
    <xf numFmtId="3" fontId="6" fillId="0" borderId="17" xfId="17" applyNumberFormat="1" applyFont="1" applyBorder="1" applyAlignment="1">
      <alignment horizontal="center" vertical="center"/>
    </xf>
    <xf numFmtId="3" fontId="6" fillId="0" borderId="37" xfId="17" applyNumberFormat="1" applyFont="1" applyBorder="1" applyAlignment="1">
      <alignment horizontal="center" vertical="center"/>
    </xf>
    <xf numFmtId="3" fontId="6" fillId="0" borderId="21" xfId="17" applyNumberFormat="1" applyFont="1" applyBorder="1" applyAlignment="1">
      <alignment horizontal="center" vertical="center"/>
    </xf>
    <xf numFmtId="3" fontId="6" fillId="0" borderId="60" xfId="17" applyNumberFormat="1" applyFont="1" applyBorder="1" applyAlignment="1">
      <alignment horizontal="center" vertical="center"/>
    </xf>
    <xf numFmtId="3" fontId="6" fillId="0" borderId="66" xfId="17" applyNumberFormat="1" applyFont="1" applyBorder="1" applyAlignment="1">
      <alignment horizontal="center" vertical="center"/>
    </xf>
    <xf numFmtId="189" fontId="6" fillId="0" borderId="39" xfId="17" applyNumberFormat="1" applyFont="1" applyBorder="1" applyAlignment="1">
      <alignment horizontal="center" vertical="center"/>
    </xf>
    <xf numFmtId="189" fontId="6" fillId="0" borderId="6" xfId="17" applyNumberFormat="1" applyFont="1" applyBorder="1" applyAlignment="1">
      <alignment horizontal="center" vertical="center"/>
    </xf>
    <xf numFmtId="0" fontId="6" fillId="0" borderId="30" xfId="0" applyFont="1" applyBorder="1" applyAlignment="1">
      <alignment/>
    </xf>
    <xf numFmtId="0" fontId="6"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1" xfId="0" applyFont="1" applyBorder="1" applyAlignment="1">
      <alignment/>
    </xf>
    <xf numFmtId="38" fontId="0" fillId="0" borderId="25" xfId="17" applyFont="1" applyBorder="1" applyAlignment="1">
      <alignment/>
    </xf>
    <xf numFmtId="0" fontId="6" fillId="0" borderId="12" xfId="0" applyFont="1" applyBorder="1" applyAlignment="1">
      <alignment horizontal="right"/>
    </xf>
    <xf numFmtId="3" fontId="6" fillId="0" borderId="13" xfId="17" applyNumberFormat="1" applyFont="1" applyBorder="1" applyAlignment="1">
      <alignment horizontal="center" vertical="center"/>
    </xf>
    <xf numFmtId="3" fontId="6" fillId="0" borderId="20" xfId="17" applyNumberFormat="1" applyFont="1" applyBorder="1" applyAlignment="1">
      <alignment horizontal="center" vertical="center"/>
    </xf>
    <xf numFmtId="3" fontId="6" fillId="0" borderId="69" xfId="17" applyNumberFormat="1" applyFont="1" applyBorder="1" applyAlignment="1">
      <alignment horizontal="center" vertical="center"/>
    </xf>
    <xf numFmtId="3" fontId="6" fillId="0" borderId="70" xfId="17" applyNumberFormat="1" applyFont="1" applyBorder="1" applyAlignment="1">
      <alignment horizontal="center" vertical="center"/>
    </xf>
    <xf numFmtId="3" fontId="6" fillId="0" borderId="50" xfId="17" applyNumberFormat="1" applyFont="1" applyBorder="1" applyAlignment="1">
      <alignment horizontal="center" vertical="center"/>
    </xf>
    <xf numFmtId="3" fontId="6" fillId="0" borderId="45" xfId="17" applyNumberFormat="1" applyFont="1" applyBorder="1" applyAlignment="1">
      <alignment horizontal="center" vertical="center"/>
    </xf>
    <xf numFmtId="3" fontId="6" fillId="0" borderId="28" xfId="17" applyNumberFormat="1" applyFont="1" applyBorder="1" applyAlignment="1">
      <alignment horizontal="center" vertical="center"/>
    </xf>
    <xf numFmtId="3" fontId="6" fillId="0" borderId="47" xfId="17" applyNumberFormat="1" applyFont="1" applyBorder="1" applyAlignment="1">
      <alignment horizontal="center" vertical="center"/>
    </xf>
    <xf numFmtId="0" fontId="6" fillId="0" borderId="52" xfId="0" applyFont="1" applyBorder="1" applyAlignment="1">
      <alignment horizontal="center" vertical="center"/>
    </xf>
    <xf numFmtId="189" fontId="6" fillId="0" borderId="38" xfId="17" applyNumberFormat="1" applyFont="1" applyBorder="1" applyAlignment="1">
      <alignment horizontal="center" vertical="center"/>
    </xf>
    <xf numFmtId="189" fontId="6" fillId="0" borderId="26" xfId="17" applyNumberFormat="1" applyFont="1" applyBorder="1" applyAlignment="1">
      <alignment horizontal="center" vertical="center"/>
    </xf>
    <xf numFmtId="9" fontId="6" fillId="0" borderId="70" xfId="17" applyNumberFormat="1" applyFont="1" applyBorder="1" applyAlignment="1">
      <alignment horizontal="center" vertical="center"/>
    </xf>
    <xf numFmtId="189" fontId="6" fillId="0" borderId="39" xfId="0" applyNumberFormat="1" applyFont="1" applyBorder="1" applyAlignment="1">
      <alignment horizontal="center" vertical="center"/>
    </xf>
    <xf numFmtId="9" fontId="6" fillId="0" borderId="39" xfId="17" applyNumberFormat="1" applyFont="1" applyBorder="1" applyAlignment="1">
      <alignment horizontal="center" vertical="center"/>
    </xf>
    <xf numFmtId="0" fontId="6" fillId="0" borderId="39" xfId="0" applyFont="1" applyBorder="1" applyAlignment="1">
      <alignment/>
    </xf>
    <xf numFmtId="0" fontId="0" fillId="0" borderId="27" xfId="0" applyFont="1" applyBorder="1" applyAlignment="1">
      <alignment horizontal="right" vertical="center"/>
    </xf>
    <xf numFmtId="38" fontId="0" fillId="0" borderId="25" xfId="17" applyFont="1" applyBorder="1" applyAlignment="1">
      <alignment horizontal="right" vertical="center"/>
    </xf>
    <xf numFmtId="38" fontId="0" fillId="0" borderId="1" xfId="17" applyFont="1" applyBorder="1" applyAlignment="1">
      <alignment horizontal="right" vertical="center"/>
    </xf>
    <xf numFmtId="38" fontId="0" fillId="0" borderId="27" xfId="17" applyFont="1" applyBorder="1" applyAlignment="1">
      <alignment horizontal="left" vertical="center"/>
    </xf>
    <xf numFmtId="0" fontId="0" fillId="0" borderId="0" xfId="0" applyFont="1" applyBorder="1" applyAlignment="1">
      <alignment horizontal="right" vertical="center"/>
    </xf>
    <xf numFmtId="38" fontId="0" fillId="0" borderId="9" xfId="17" applyFont="1" applyBorder="1" applyAlignment="1">
      <alignment horizontal="right" vertical="center"/>
    </xf>
    <xf numFmtId="38" fontId="0" fillId="0" borderId="7" xfId="17" applyFont="1" applyBorder="1" applyAlignment="1">
      <alignment horizontal="right" vertical="center"/>
    </xf>
    <xf numFmtId="38" fontId="0" fillId="0" borderId="0" xfId="17" applyFont="1" applyBorder="1" applyAlignment="1">
      <alignment horizontal="left" vertical="center"/>
    </xf>
    <xf numFmtId="0" fontId="0" fillId="0" borderId="9" xfId="0" applyFont="1" applyBorder="1" applyAlignment="1">
      <alignment horizontal="right" vertical="center"/>
    </xf>
    <xf numFmtId="38" fontId="0" fillId="0" borderId="9" xfId="17" applyFont="1" applyBorder="1" applyAlignment="1">
      <alignment horizontal="left" vertical="center"/>
    </xf>
    <xf numFmtId="0" fontId="0" fillId="0" borderId="7" xfId="0" applyFont="1" applyBorder="1" applyAlignment="1">
      <alignment horizontal="right" vertical="center"/>
    </xf>
    <xf numFmtId="0" fontId="0" fillId="0" borderId="7" xfId="0" applyFont="1" applyFill="1" applyBorder="1" applyAlignment="1">
      <alignment horizontal="right" vertical="center"/>
    </xf>
    <xf numFmtId="38" fontId="0" fillId="0" borderId="24" xfId="17" applyFont="1" applyBorder="1" applyAlignment="1">
      <alignment horizontal="right" vertical="center"/>
    </xf>
    <xf numFmtId="0" fontId="0" fillId="0" borderId="2" xfId="0" applyFont="1" applyBorder="1" applyAlignment="1">
      <alignment horizontal="right" vertical="center"/>
    </xf>
    <xf numFmtId="0" fontId="6" fillId="0" borderId="0" xfId="0" applyFont="1" applyBorder="1" applyAlignment="1">
      <alignment/>
    </xf>
    <xf numFmtId="0" fontId="4" fillId="0" borderId="22" xfId="0" applyFont="1" applyBorder="1" applyAlignment="1">
      <alignment horizontal="center" vertical="center"/>
    </xf>
    <xf numFmtId="38" fontId="12" fillId="0" borderId="25" xfId="17" applyFont="1" applyBorder="1" applyAlignment="1">
      <alignment horizontal="right"/>
    </xf>
    <xf numFmtId="0" fontId="0" fillId="0" borderId="27" xfId="0" applyFont="1" applyBorder="1" applyAlignment="1">
      <alignment horizontal="right"/>
    </xf>
    <xf numFmtId="38" fontId="0" fillId="0" borderId="1" xfId="17" applyFont="1" applyBorder="1" applyAlignment="1">
      <alignment horizontal="right"/>
    </xf>
    <xf numFmtId="38" fontId="12" fillId="0" borderId="0" xfId="17" applyFont="1" applyBorder="1" applyAlignment="1">
      <alignment horizontal="right"/>
    </xf>
    <xf numFmtId="0" fontId="0" fillId="0" borderId="0" xfId="0" applyFont="1" applyBorder="1" applyAlignment="1">
      <alignment horizontal="right"/>
    </xf>
    <xf numFmtId="0" fontId="0" fillId="0" borderId="7" xfId="0" applyFont="1" applyBorder="1" applyAlignment="1">
      <alignment horizontal="right"/>
    </xf>
    <xf numFmtId="0" fontId="0" fillId="0" borderId="0" xfId="0" applyFont="1" applyFill="1" applyBorder="1" applyAlignment="1">
      <alignment horizontal="right"/>
    </xf>
    <xf numFmtId="0" fontId="0" fillId="0" borderId="4" xfId="0" applyFont="1" applyBorder="1" applyAlignment="1">
      <alignment horizontal="right"/>
    </xf>
    <xf numFmtId="38" fontId="12" fillId="0" borderId="25" xfId="17" applyFont="1" applyBorder="1" applyAlignment="1">
      <alignment vertical="center"/>
    </xf>
    <xf numFmtId="38" fontId="12" fillId="0" borderId="1" xfId="17" applyFont="1" applyBorder="1" applyAlignment="1">
      <alignment vertical="center"/>
    </xf>
    <xf numFmtId="38" fontId="0" fillId="0" borderId="9" xfId="17" applyFont="1" applyBorder="1" applyAlignment="1">
      <alignment vertical="center"/>
    </xf>
    <xf numFmtId="38" fontId="0" fillId="0" borderId="7" xfId="17" applyFont="1" applyBorder="1" applyAlignment="1">
      <alignment vertical="center"/>
    </xf>
    <xf numFmtId="38" fontId="0" fillId="0" borderId="24" xfId="17" applyFont="1" applyBorder="1" applyAlignment="1">
      <alignment vertical="center"/>
    </xf>
    <xf numFmtId="38" fontId="0" fillId="0" borderId="2" xfId="17" applyFont="1" applyBorder="1" applyAlignment="1">
      <alignment vertical="center"/>
    </xf>
    <xf numFmtId="0" fontId="0" fillId="0" borderId="0" xfId="0" applyFont="1" applyBorder="1" applyAlignment="1">
      <alignment horizontal="left"/>
    </xf>
    <xf numFmtId="0" fontId="4" fillId="0" borderId="0" xfId="0" applyFont="1" applyBorder="1" applyAlignment="1">
      <alignment horizontal="left" vertical="top" wrapText="1"/>
    </xf>
    <xf numFmtId="38" fontId="12" fillId="0" borderId="1" xfId="17" applyFont="1" applyBorder="1" applyAlignment="1">
      <alignment horizontal="right"/>
    </xf>
    <xf numFmtId="38" fontId="6" fillId="0" borderId="9" xfId="17" applyFont="1" applyBorder="1" applyAlignment="1">
      <alignment horizontal="right"/>
    </xf>
    <xf numFmtId="38" fontId="6" fillId="0" borderId="7" xfId="17" applyFont="1" applyBorder="1" applyAlignment="1">
      <alignment horizontal="right"/>
    </xf>
    <xf numFmtId="38" fontId="12" fillId="0" borderId="9" xfId="17" applyFont="1" applyBorder="1" applyAlignment="1">
      <alignment horizontal="right"/>
    </xf>
    <xf numFmtId="38" fontId="12" fillId="0" borderId="7" xfId="17" applyFont="1" applyBorder="1" applyAlignment="1">
      <alignment horizontal="right"/>
    </xf>
    <xf numFmtId="38" fontId="0" fillId="0" borderId="2" xfId="17" applyFont="1" applyBorder="1" applyAlignment="1">
      <alignment horizontal="right"/>
    </xf>
    <xf numFmtId="38" fontId="0" fillId="0" borderId="9" xfId="0" applyNumberFormat="1" applyFont="1" applyBorder="1" applyAlignment="1">
      <alignment horizontal="right" vertical="center"/>
    </xf>
    <xf numFmtId="38" fontId="12" fillId="0" borderId="1" xfId="17" applyFont="1" applyBorder="1" applyAlignment="1">
      <alignment horizontal="right" vertical="center"/>
    </xf>
    <xf numFmtId="38" fontId="0" fillId="0" borderId="7" xfId="0" applyNumberFormat="1" applyFont="1" applyBorder="1" applyAlignment="1">
      <alignment horizontal="right" vertical="center"/>
    </xf>
    <xf numFmtId="38" fontId="0" fillId="0" borderId="25" xfId="17" applyFont="1" applyBorder="1" applyAlignment="1">
      <alignment horizontal="left" vertical="center"/>
    </xf>
    <xf numFmtId="38" fontId="0" fillId="0" borderId="27" xfId="17" applyFont="1" applyBorder="1" applyAlignment="1">
      <alignment vertical="center"/>
    </xf>
    <xf numFmtId="38" fontId="0" fillId="0" borderId="27" xfId="17" applyFont="1" applyBorder="1" applyAlignment="1">
      <alignment horizontal="right" vertical="center"/>
    </xf>
    <xf numFmtId="38" fontId="0" fillId="0" borderId="25" xfId="17" applyFont="1" applyBorder="1" applyAlignment="1">
      <alignment vertical="center"/>
    </xf>
    <xf numFmtId="0" fontId="0" fillId="0" borderId="1" xfId="0" applyFont="1" applyBorder="1" applyAlignment="1">
      <alignment horizontal="right" vertical="center"/>
    </xf>
    <xf numFmtId="0" fontId="0" fillId="0" borderId="4" xfId="0" applyFont="1" applyBorder="1" applyAlignment="1">
      <alignment horizontal="left"/>
    </xf>
    <xf numFmtId="0" fontId="0" fillId="0" borderId="1" xfId="0" applyFont="1" applyBorder="1" applyAlignment="1">
      <alignment horizontal="right"/>
    </xf>
    <xf numFmtId="0" fontId="10" fillId="0" borderId="22" xfId="0" applyFont="1" applyBorder="1" applyAlignment="1">
      <alignment horizontal="right" vertical="center"/>
    </xf>
    <xf numFmtId="0" fontId="6" fillId="0" borderId="0" xfId="0" applyFont="1" applyBorder="1" applyAlignment="1">
      <alignment horizontal="center" vertical="top"/>
    </xf>
    <xf numFmtId="0" fontId="6" fillId="0" borderId="0" xfId="0" applyFont="1" applyBorder="1" applyAlignment="1">
      <alignment horizontal="left" vertical="top"/>
    </xf>
    <xf numFmtId="38" fontId="0" fillId="0" borderId="0" xfId="17" applyFont="1" applyAlignment="1">
      <alignment horizontal="right" vertical="center"/>
    </xf>
    <xf numFmtId="178" fontId="0" fillId="0" borderId="0" xfId="0" applyNumberFormat="1" applyFont="1" applyBorder="1" applyAlignment="1">
      <alignment vertical="center" wrapText="1"/>
    </xf>
    <xf numFmtId="38" fontId="0" fillId="0" borderId="4" xfId="17" applyFont="1" applyBorder="1" applyAlignment="1">
      <alignment horizontal="right"/>
    </xf>
    <xf numFmtId="192" fontId="0" fillId="0" borderId="27" xfId="0" applyNumberFormat="1" applyBorder="1" applyAlignment="1">
      <alignment horizontal="center" vertical="center" wrapText="1"/>
    </xf>
    <xf numFmtId="178" fontId="0" fillId="0" borderId="27" xfId="0" applyNumberFormat="1" applyFont="1" applyBorder="1" applyAlignment="1">
      <alignment horizontal="center" vertical="center"/>
    </xf>
    <xf numFmtId="178" fontId="3" fillId="0" borderId="27" xfId="0" applyNumberFormat="1" applyFont="1" applyBorder="1" applyAlignment="1">
      <alignment vertical="center"/>
    </xf>
    <xf numFmtId="0" fontId="11" fillId="0" borderId="9" xfId="0" applyFont="1" applyBorder="1" applyAlignment="1">
      <alignment horizontal="center"/>
    </xf>
    <xf numFmtId="0" fontId="0" fillId="0" borderId="1" xfId="0" applyBorder="1" applyAlignment="1">
      <alignment horizontal="center"/>
    </xf>
    <xf numFmtId="38" fontId="6" fillId="0" borderId="41" xfId="17" applyFont="1" applyBorder="1" applyAlignment="1">
      <alignment vertical="center"/>
    </xf>
    <xf numFmtId="38" fontId="6" fillId="0" borderId="27" xfId="17" applyFont="1" applyBorder="1" applyAlignment="1">
      <alignment vertical="center"/>
    </xf>
    <xf numFmtId="38" fontId="6" fillId="0" borderId="25" xfId="17" applyFont="1" applyBorder="1" applyAlignment="1">
      <alignment vertical="center"/>
    </xf>
    <xf numFmtId="38" fontId="6" fillId="0" borderId="1" xfId="17" applyFont="1" applyBorder="1" applyAlignment="1">
      <alignment vertical="center"/>
    </xf>
    <xf numFmtId="38" fontId="6" fillId="0" borderId="27" xfId="17" applyFont="1" applyBorder="1" applyAlignment="1">
      <alignment vertical="center"/>
    </xf>
    <xf numFmtId="38" fontId="6" fillId="0" borderId="41" xfId="17" applyFont="1" applyBorder="1" applyAlignment="1">
      <alignment vertical="center"/>
    </xf>
    <xf numFmtId="38" fontId="6" fillId="0" borderId="17" xfId="17" applyFont="1" applyBorder="1" applyAlignment="1">
      <alignment vertical="center"/>
    </xf>
    <xf numFmtId="38" fontId="6" fillId="0" borderId="57" xfId="17" applyFont="1" applyBorder="1" applyAlignment="1">
      <alignment horizontal="center" vertical="center"/>
    </xf>
    <xf numFmtId="38" fontId="6" fillId="0" borderId="71" xfId="17" applyFont="1" applyBorder="1" applyAlignment="1">
      <alignment horizontal="center" vertical="center"/>
    </xf>
    <xf numFmtId="3" fontId="6" fillId="0" borderId="57" xfId="17" applyNumberFormat="1" applyFont="1" applyBorder="1" applyAlignment="1">
      <alignment horizontal="center" vertical="center"/>
    </xf>
    <xf numFmtId="3" fontId="6" fillId="0" borderId="19" xfId="17" applyNumberFormat="1" applyFont="1" applyBorder="1" applyAlignment="1">
      <alignment horizontal="center" vertical="center"/>
    </xf>
    <xf numFmtId="3" fontId="6" fillId="0" borderId="71" xfId="17" applyNumberFormat="1" applyFont="1" applyBorder="1" applyAlignment="1">
      <alignment horizontal="center" vertical="center"/>
    </xf>
    <xf numFmtId="3" fontId="6" fillId="0" borderId="56" xfId="17" applyNumberFormat="1" applyFont="1" applyBorder="1" applyAlignment="1">
      <alignment horizontal="center" vertical="center"/>
    </xf>
    <xf numFmtId="3" fontId="6" fillId="0" borderId="10" xfId="17" applyNumberFormat="1" applyFont="1" applyBorder="1" applyAlignment="1">
      <alignment horizontal="center" vertical="center"/>
    </xf>
    <xf numFmtId="3" fontId="6" fillId="0" borderId="72" xfId="17" applyNumberFormat="1" applyFont="1" applyBorder="1" applyAlignment="1">
      <alignment horizontal="center" vertical="center"/>
    </xf>
    <xf numFmtId="3" fontId="6" fillId="0" borderId="73" xfId="17" applyNumberFormat="1" applyFont="1" applyBorder="1" applyAlignment="1">
      <alignment horizontal="center" vertical="center"/>
    </xf>
    <xf numFmtId="38" fontId="6" fillId="0" borderId="25" xfId="17" applyFont="1" applyBorder="1" applyAlignment="1">
      <alignment horizontal="center" vertical="center"/>
    </xf>
    <xf numFmtId="38" fontId="6" fillId="0" borderId="24" xfId="17" applyFont="1" applyBorder="1" applyAlignment="1">
      <alignment horizontal="center" vertical="center"/>
    </xf>
    <xf numFmtId="0" fontId="0" fillId="0" borderId="0" xfId="0" applyBorder="1" applyAlignment="1">
      <alignment horizontal="left"/>
    </xf>
    <xf numFmtId="0" fontId="0" fillId="0" borderId="0" xfId="0" applyBorder="1" applyAlignment="1">
      <alignment horizontal="right"/>
    </xf>
    <xf numFmtId="0" fontId="6" fillId="0" borderId="3" xfId="0" applyFont="1" applyBorder="1" applyAlignment="1">
      <alignment horizontal="left" vertical="center" wrapText="1"/>
    </xf>
    <xf numFmtId="0" fontId="18" fillId="0" borderId="0" xfId="0" applyFont="1" applyAlignment="1">
      <alignment horizontal="center" vertical="center"/>
    </xf>
    <xf numFmtId="0" fontId="9" fillId="0" borderId="74" xfId="0" applyFont="1" applyBorder="1" applyAlignment="1">
      <alignment horizontal="left"/>
    </xf>
    <xf numFmtId="38" fontId="9" fillId="0" borderId="75" xfId="17" applyFont="1" applyBorder="1" applyAlignment="1">
      <alignment/>
    </xf>
    <xf numFmtId="0" fontId="19" fillId="0" borderId="7" xfId="0" applyFont="1" applyBorder="1" applyAlignment="1">
      <alignment horizontal="left" vertical="center"/>
    </xf>
    <xf numFmtId="38" fontId="19" fillId="0" borderId="0" xfId="17" applyFont="1" applyBorder="1" applyAlignment="1">
      <alignment/>
    </xf>
    <xf numFmtId="38" fontId="19" fillId="0" borderId="0" xfId="17" applyFont="1" applyBorder="1" applyAlignment="1">
      <alignment/>
    </xf>
    <xf numFmtId="38" fontId="19" fillId="0" borderId="0" xfId="17" applyFont="1" applyFill="1" applyBorder="1" applyAlignment="1">
      <alignment/>
    </xf>
    <xf numFmtId="0" fontId="19" fillId="0" borderId="0" xfId="0" applyFont="1" applyAlignment="1">
      <alignment/>
    </xf>
    <xf numFmtId="0" fontId="10" fillId="0" borderId="2" xfId="0" applyFont="1" applyFill="1" applyBorder="1" applyAlignment="1">
      <alignment/>
    </xf>
    <xf numFmtId="0" fontId="18" fillId="0" borderId="0" xfId="0" applyFont="1" applyFill="1" applyAlignment="1">
      <alignment horizontal="center" vertical="center"/>
    </xf>
    <xf numFmtId="38" fontId="11" fillId="0" borderId="0" xfId="17" applyFont="1" applyFill="1" applyBorder="1" applyAlignment="1">
      <alignment horizontal="right" vertical="center"/>
    </xf>
    <xf numFmtId="0" fontId="18" fillId="0" borderId="0" xfId="0" applyFont="1" applyAlignment="1">
      <alignment/>
    </xf>
    <xf numFmtId="0" fontId="18" fillId="0" borderId="0" xfId="0" applyFont="1" applyFill="1" applyBorder="1" applyAlignment="1">
      <alignment horizontal="center"/>
    </xf>
    <xf numFmtId="0" fontId="18" fillId="0" borderId="0" xfId="0" applyFont="1" applyFill="1" applyAlignment="1">
      <alignment/>
    </xf>
    <xf numFmtId="0" fontId="18" fillId="0" borderId="0" xfId="0" applyFont="1" applyFill="1" applyAlignment="1">
      <alignment horizontal="left" vertical="center"/>
    </xf>
    <xf numFmtId="38" fontId="18" fillId="0" borderId="0" xfId="17" applyFont="1" applyAlignment="1">
      <alignment/>
    </xf>
    <xf numFmtId="0" fontId="12" fillId="0" borderId="2" xfId="0" applyFont="1" applyBorder="1" applyAlignment="1">
      <alignment/>
    </xf>
    <xf numFmtId="0" fontId="0" fillId="0" borderId="4" xfId="0" applyBorder="1" applyAlignment="1">
      <alignment horizontal="center"/>
    </xf>
    <xf numFmtId="0" fontId="12" fillId="0" borderId="7" xfId="0" applyFont="1" applyBorder="1" applyAlignment="1">
      <alignment/>
    </xf>
    <xf numFmtId="38" fontId="19" fillId="0" borderId="0" xfId="17" applyFont="1" applyBorder="1" applyAlignment="1">
      <alignment horizontal="right" vertical="center"/>
    </xf>
    <xf numFmtId="38" fontId="19" fillId="0" borderId="7" xfId="17" applyFont="1" applyBorder="1" applyAlignment="1">
      <alignment horizontal="right" vertical="center"/>
    </xf>
    <xf numFmtId="38" fontId="19" fillId="0" borderId="0" xfId="17" applyFont="1" applyBorder="1" applyAlignment="1">
      <alignment horizontal="right"/>
    </xf>
    <xf numFmtId="0" fontId="19" fillId="0" borderId="0" xfId="0" applyFont="1" applyBorder="1" applyAlignment="1">
      <alignment/>
    </xf>
    <xf numFmtId="0" fontId="19" fillId="0" borderId="0" xfId="0" applyFont="1" applyBorder="1" applyAlignment="1">
      <alignment/>
    </xf>
    <xf numFmtId="38" fontId="19" fillId="0" borderId="0" xfId="17" applyFont="1" applyBorder="1" applyAlignment="1">
      <alignment vertical="center"/>
    </xf>
    <xf numFmtId="38" fontId="3" fillId="0" borderId="7" xfId="17" applyFont="1" applyBorder="1" applyAlignment="1">
      <alignment horizontal="right"/>
    </xf>
    <xf numFmtId="0" fontId="6" fillId="0" borderId="7" xfId="0" applyFont="1" applyBorder="1" applyAlignment="1">
      <alignment/>
    </xf>
    <xf numFmtId="38" fontId="6" fillId="0" borderId="0" xfId="17" applyFont="1" applyBorder="1" applyAlignment="1">
      <alignment horizontal="right"/>
    </xf>
    <xf numFmtId="38" fontId="6" fillId="0" borderId="0" xfId="17" applyFont="1" applyBorder="1" applyAlignment="1">
      <alignment/>
    </xf>
    <xf numFmtId="38" fontId="6" fillId="0" borderId="7" xfId="17" applyFont="1" applyBorder="1" applyAlignment="1">
      <alignment/>
    </xf>
    <xf numFmtId="0" fontId="6" fillId="0" borderId="9" xfId="17" applyNumberFormat="1" applyFont="1" applyBorder="1" applyAlignment="1">
      <alignment horizontal="right"/>
    </xf>
    <xf numFmtId="0" fontId="6" fillId="0" borderId="0" xfId="17" applyNumberFormat="1" applyFont="1" applyBorder="1" applyAlignment="1">
      <alignment horizontal="right"/>
    </xf>
    <xf numFmtId="0" fontId="6" fillId="0" borderId="7" xfId="17" applyNumberFormat="1" applyFont="1" applyBorder="1" applyAlignment="1">
      <alignment horizontal="right"/>
    </xf>
    <xf numFmtId="0" fontId="6" fillId="0" borderId="0" xfId="17" applyNumberFormat="1" applyFont="1" applyBorder="1" applyAlignment="1">
      <alignment/>
    </xf>
    <xf numFmtId="184" fontId="6" fillId="0" borderId="7" xfId="17" applyNumberFormat="1" applyFont="1" applyBorder="1" applyAlignment="1">
      <alignment horizontal="right"/>
    </xf>
    <xf numFmtId="0" fontId="6" fillId="0" borderId="6" xfId="0" applyFont="1" applyBorder="1" applyAlignment="1">
      <alignment/>
    </xf>
    <xf numFmtId="184" fontId="6" fillId="0" borderId="0" xfId="17" applyNumberFormat="1" applyFont="1" applyBorder="1" applyAlignment="1">
      <alignment horizontal="right"/>
    </xf>
    <xf numFmtId="38" fontId="6" fillId="0" borderId="6" xfId="17" applyFont="1" applyBorder="1" applyAlignment="1">
      <alignment horizontal="left" vertical="center"/>
    </xf>
    <xf numFmtId="38" fontId="6" fillId="0" borderId="6" xfId="17" applyFont="1" applyBorder="1" applyAlignment="1">
      <alignment/>
    </xf>
    <xf numFmtId="38" fontId="6" fillId="0" borderId="0" xfId="17" applyFont="1" applyBorder="1" applyAlignment="1">
      <alignment/>
    </xf>
    <xf numFmtId="184" fontId="6" fillId="0" borderId="0" xfId="17" applyNumberFormat="1" applyFont="1" applyBorder="1" applyAlignment="1">
      <alignment/>
    </xf>
    <xf numFmtId="38" fontId="6" fillId="0" borderId="27" xfId="17" applyFont="1" applyBorder="1" applyAlignment="1">
      <alignment horizontal="right"/>
    </xf>
    <xf numFmtId="38" fontId="6" fillId="0" borderId="9" xfId="17" applyFont="1" applyBorder="1" applyAlignment="1">
      <alignment/>
    </xf>
    <xf numFmtId="38" fontId="6" fillId="0" borderId="0" xfId="17" applyFont="1" applyBorder="1" applyAlignment="1">
      <alignment horizontal="center" vertical="center"/>
    </xf>
    <xf numFmtId="0" fontId="16" fillId="0" borderId="0" xfId="0" applyFont="1" applyAlignment="1">
      <alignment/>
    </xf>
    <xf numFmtId="38" fontId="6" fillId="0" borderId="3" xfId="17" applyFont="1" applyBorder="1" applyAlignment="1">
      <alignment horizontal="center" vertical="center"/>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3" fontId="6" fillId="0" borderId="0" xfId="17" applyNumberFormat="1" applyFont="1" applyBorder="1" applyAlignment="1">
      <alignment horizontal="center" vertical="center"/>
    </xf>
    <xf numFmtId="38" fontId="6" fillId="0" borderId="3" xfId="17" applyFont="1" applyBorder="1" applyAlignment="1">
      <alignment horizontal="right" vertical="center"/>
    </xf>
    <xf numFmtId="38" fontId="6" fillId="0" borderId="3" xfId="0" applyNumberFormat="1" applyFont="1" applyBorder="1" applyAlignment="1">
      <alignment horizontal="right" vertical="center"/>
    </xf>
    <xf numFmtId="38" fontId="6" fillId="0" borderId="0" xfId="0" applyNumberFormat="1" applyFont="1" applyBorder="1" applyAlignment="1">
      <alignment horizontal="right" vertical="center"/>
    </xf>
    <xf numFmtId="0" fontId="0" fillId="0" borderId="3" xfId="0" applyBorder="1" applyAlignment="1">
      <alignment horizontal="right" vertical="top"/>
    </xf>
    <xf numFmtId="0" fontId="3" fillId="0" borderId="0" xfId="0" applyFont="1" applyFill="1" applyBorder="1" applyAlignment="1">
      <alignment horizontal="left" vertical="center"/>
    </xf>
    <xf numFmtId="189" fontId="6" fillId="0" borderId="0" xfId="17" applyNumberFormat="1" applyFont="1" applyBorder="1" applyAlignment="1">
      <alignment horizontal="center" vertical="center"/>
    </xf>
    <xf numFmtId="9" fontId="6" fillId="0" borderId="0" xfId="17" applyNumberFormat="1" applyFont="1" applyBorder="1" applyAlignment="1">
      <alignment horizontal="center" vertical="center"/>
    </xf>
    <xf numFmtId="0" fontId="0"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17" fillId="0" borderId="3" xfId="0" applyFont="1" applyBorder="1" applyAlignment="1">
      <alignment horizontal="left" vertical="center" wrapText="1"/>
    </xf>
    <xf numFmtId="38" fontId="9" fillId="0" borderId="3" xfId="17" applyFont="1" applyBorder="1" applyAlignment="1">
      <alignment horizontal="center" vertical="center"/>
    </xf>
    <xf numFmtId="0" fontId="10" fillId="0" borderId="3" xfId="0" applyFont="1" applyBorder="1" applyAlignment="1">
      <alignment horizontal="right" vertical="center"/>
    </xf>
    <xf numFmtId="38" fontId="10" fillId="0" borderId="3" xfId="17" applyFont="1" applyBorder="1" applyAlignment="1">
      <alignment horizontal="right" vertical="center"/>
    </xf>
    <xf numFmtId="0" fontId="0" fillId="0" borderId="4" xfId="0" applyBorder="1" applyAlignment="1">
      <alignment/>
    </xf>
    <xf numFmtId="0" fontId="0" fillId="0" borderId="0" xfId="0" applyFont="1" applyAlignment="1">
      <alignment horizontal="right"/>
    </xf>
    <xf numFmtId="0" fontId="12" fillId="0" borderId="0" xfId="0" applyFont="1" applyAlignment="1">
      <alignment vertical="center"/>
    </xf>
    <xf numFmtId="178" fontId="4" fillId="0" borderId="24" xfId="0" applyNumberFormat="1" applyFont="1" applyFill="1" applyBorder="1" applyAlignment="1">
      <alignment horizontal="center"/>
    </xf>
    <xf numFmtId="0" fontId="0" fillId="0" borderId="0" xfId="0" applyFont="1" applyAlignment="1">
      <alignment horizontal="right"/>
    </xf>
    <xf numFmtId="38" fontId="0" fillId="0" borderId="0" xfId="17" applyFont="1" applyFill="1" applyAlignment="1">
      <alignment/>
    </xf>
    <xf numFmtId="38" fontId="11" fillId="0" borderId="0" xfId="17" applyFont="1" applyFill="1" applyAlignment="1">
      <alignment/>
    </xf>
    <xf numFmtId="38" fontId="18" fillId="0" borderId="0" xfId="17" applyFont="1" applyFill="1" applyAlignment="1">
      <alignment horizontal="center" vertical="center"/>
    </xf>
    <xf numFmtId="38" fontId="11" fillId="0" borderId="0" xfId="17" applyFont="1" applyFill="1" applyBorder="1" applyAlignment="1">
      <alignment horizontal="center"/>
    </xf>
    <xf numFmtId="38" fontId="11" fillId="0" borderId="0" xfId="17" applyFont="1" applyFill="1" applyAlignment="1">
      <alignment horizontal="center" vertical="center"/>
    </xf>
    <xf numFmtId="38" fontId="16" fillId="0" borderId="0" xfId="17" applyFont="1" applyFill="1" applyAlignment="1">
      <alignment horizontal="center" vertical="center"/>
    </xf>
    <xf numFmtId="38" fontId="16" fillId="0" borderId="0" xfId="17" applyFont="1" applyFill="1" applyAlignment="1">
      <alignment horizontal="left" vertical="center"/>
    </xf>
    <xf numFmtId="38" fontId="0" fillId="0" borderId="0" xfId="17" applyFont="1" applyFill="1" applyAlignment="1">
      <alignment horizontal="distributed"/>
    </xf>
    <xf numFmtId="38" fontId="9" fillId="0" borderId="0" xfId="17" applyFont="1" applyFill="1" applyAlignment="1">
      <alignment horizontal="left" vertical="center"/>
    </xf>
    <xf numFmtId="38" fontId="11" fillId="0" borderId="0" xfId="17" applyFont="1" applyFill="1" applyAlignment="1">
      <alignment horizontal="left"/>
    </xf>
    <xf numFmtId="38" fontId="11" fillId="0" borderId="0" xfId="17" applyFont="1" applyFill="1" applyAlignment="1">
      <alignment/>
    </xf>
    <xf numFmtId="38" fontId="6" fillId="0" borderId="0" xfId="17" applyFont="1" applyFill="1" applyAlignment="1">
      <alignment horizontal="left"/>
    </xf>
    <xf numFmtId="38" fontId="10" fillId="0" borderId="0" xfId="17" applyFont="1" applyFill="1" applyAlignment="1">
      <alignment/>
    </xf>
    <xf numFmtId="38" fontId="0" fillId="0" borderId="0" xfId="17" applyFont="1" applyFill="1" applyAlignment="1">
      <alignment horizontal="center" vertical="center"/>
    </xf>
    <xf numFmtId="38" fontId="11" fillId="0" borderId="7" xfId="17" applyFont="1" applyFill="1" applyBorder="1" applyAlignment="1">
      <alignment horizontal="center"/>
    </xf>
    <xf numFmtId="38" fontId="10" fillId="0" borderId="0" xfId="17" applyFont="1" applyFill="1" applyBorder="1" applyAlignment="1">
      <alignment horizontal="center"/>
    </xf>
    <xf numFmtId="38" fontId="14" fillId="0" borderId="0" xfId="17" applyFont="1" applyFill="1" applyBorder="1" applyAlignment="1">
      <alignment horizontal="center" vertical="center"/>
    </xf>
    <xf numFmtId="38" fontId="19" fillId="0" borderId="7" xfId="17" applyFont="1" applyFill="1" applyBorder="1" applyAlignment="1">
      <alignment horizontal="left" vertical="center"/>
    </xf>
    <xf numFmtId="38" fontId="19" fillId="0" borderId="0" xfId="17" applyFont="1" applyFill="1" applyAlignment="1">
      <alignment/>
    </xf>
    <xf numFmtId="38" fontId="11" fillId="0" borderId="7" xfId="17" applyFont="1" applyFill="1" applyBorder="1" applyAlignment="1">
      <alignment horizontal="left" vertical="center"/>
    </xf>
    <xf numFmtId="38" fontId="10" fillId="0" borderId="7" xfId="17" applyFont="1" applyFill="1" applyBorder="1" applyAlignment="1">
      <alignment/>
    </xf>
    <xf numFmtId="38" fontId="11" fillId="0" borderId="0" xfId="17" applyFont="1" applyFill="1" applyBorder="1" applyAlignment="1">
      <alignment horizontal="distributed"/>
    </xf>
    <xf numFmtId="38" fontId="11" fillId="0" borderId="0" xfId="17" applyFont="1" applyFill="1" applyAlignment="1">
      <alignment horizontal="distributed"/>
    </xf>
    <xf numFmtId="38" fontId="10" fillId="0" borderId="2" xfId="17" applyFont="1" applyFill="1" applyBorder="1" applyAlignment="1">
      <alignment/>
    </xf>
    <xf numFmtId="38" fontId="0" fillId="0" borderId="0" xfId="17" applyFont="1" applyFill="1" applyBorder="1" applyAlignment="1">
      <alignment/>
    </xf>
    <xf numFmtId="38" fontId="10" fillId="0" borderId="7" xfId="17" applyFont="1" applyFill="1" applyBorder="1" applyAlignment="1">
      <alignment horizontal="center"/>
    </xf>
    <xf numFmtId="38" fontId="10" fillId="0" borderId="7" xfId="17" applyFont="1" applyFill="1" applyBorder="1" applyAlignment="1">
      <alignment horizontal="left"/>
    </xf>
    <xf numFmtId="38" fontId="14" fillId="0" borderId="7" xfId="17" applyFont="1" applyFill="1" applyBorder="1" applyAlignment="1">
      <alignment/>
    </xf>
    <xf numFmtId="38" fontId="3" fillId="0" borderId="27" xfId="17" applyFont="1" applyFill="1" applyBorder="1" applyAlignment="1">
      <alignment/>
    </xf>
    <xf numFmtId="38" fontId="3" fillId="0" borderId="27" xfId="17" applyFont="1" applyFill="1" applyBorder="1" applyAlignment="1">
      <alignment horizontal="distributed"/>
    </xf>
    <xf numFmtId="38" fontId="3" fillId="0" borderId="0" xfId="17" applyFont="1" applyFill="1" applyBorder="1" applyAlignment="1">
      <alignment/>
    </xf>
    <xf numFmtId="38" fontId="3" fillId="0" borderId="0" xfId="17" applyFont="1" applyFill="1" applyBorder="1" applyAlignment="1">
      <alignment horizontal="distributed"/>
    </xf>
    <xf numFmtId="38" fontId="4" fillId="0" borderId="0" xfId="17" applyFont="1" applyFill="1" applyBorder="1" applyAlignment="1">
      <alignment/>
    </xf>
    <xf numFmtId="38" fontId="2" fillId="0" borderId="0" xfId="17" applyFont="1" applyFill="1" applyBorder="1" applyAlignment="1">
      <alignment/>
    </xf>
    <xf numFmtId="38" fontId="0" fillId="0" borderId="0" xfId="17" applyFont="1" applyFill="1" applyBorder="1" applyAlignment="1">
      <alignment horizontal="distributed"/>
    </xf>
    <xf numFmtId="38" fontId="0" fillId="0" borderId="0" xfId="17" applyFont="1" applyFill="1" applyBorder="1" applyAlignment="1">
      <alignment horizontal="center"/>
    </xf>
    <xf numFmtId="38" fontId="0" fillId="0" borderId="0" xfId="17" applyFont="1" applyFill="1" applyAlignment="1">
      <alignment horizontal="center"/>
    </xf>
    <xf numFmtId="38" fontId="11" fillId="0" borderId="7" xfId="17" applyFont="1" applyFill="1" applyBorder="1" applyAlignment="1">
      <alignment/>
    </xf>
    <xf numFmtId="200" fontId="11" fillId="0" borderId="0" xfId="17" applyNumberFormat="1" applyFont="1" applyBorder="1" applyAlignment="1">
      <alignment/>
    </xf>
    <xf numFmtId="200" fontId="11" fillId="0" borderId="7" xfId="17" applyNumberFormat="1" applyFont="1" applyBorder="1" applyAlignment="1">
      <alignment/>
    </xf>
    <xf numFmtId="200" fontId="11" fillId="0" borderId="0" xfId="17" applyNumberFormat="1" applyFont="1" applyAlignment="1">
      <alignment horizontal="right"/>
    </xf>
    <xf numFmtId="200" fontId="11" fillId="0" borderId="0" xfId="17" applyNumberFormat="1" applyFont="1" applyBorder="1" applyAlignment="1">
      <alignment horizontal="right"/>
    </xf>
    <xf numFmtId="200" fontId="11" fillId="0" borderId="7" xfId="17" applyNumberFormat="1" applyFont="1" applyBorder="1" applyAlignment="1">
      <alignment horizontal="right"/>
    </xf>
    <xf numFmtId="200" fontId="11" fillId="0" borderId="0" xfId="17" applyNumberFormat="1" applyFont="1" applyFill="1" applyBorder="1" applyAlignment="1">
      <alignment/>
    </xf>
    <xf numFmtId="38" fontId="9" fillId="0" borderId="74" xfId="17" applyFont="1" applyBorder="1" applyAlignment="1">
      <alignment/>
    </xf>
    <xf numFmtId="38" fontId="19" fillId="0" borderId="7" xfId="17" applyFont="1" applyBorder="1" applyAlignment="1">
      <alignment/>
    </xf>
    <xf numFmtId="0" fontId="4" fillId="0" borderId="27" xfId="0" applyFont="1" applyBorder="1" applyAlignment="1">
      <alignment/>
    </xf>
    <xf numFmtId="38" fontId="10" fillId="0" borderId="1" xfId="17" applyFont="1" applyFill="1" applyBorder="1" applyAlignment="1">
      <alignment horizontal="center"/>
    </xf>
    <xf numFmtId="38" fontId="19" fillId="0" borderId="7" xfId="17" applyFont="1" applyFill="1" applyBorder="1" applyAlignment="1">
      <alignment/>
    </xf>
    <xf numFmtId="38" fontId="0" fillId="0" borderId="1" xfId="17" applyFont="1" applyBorder="1" applyAlignment="1">
      <alignment/>
    </xf>
    <xf numFmtId="38" fontId="19" fillId="0" borderId="7" xfId="17" applyFont="1" applyFill="1" applyBorder="1" applyAlignment="1">
      <alignment horizontal="right"/>
    </xf>
    <xf numFmtId="38" fontId="20" fillId="0" borderId="0" xfId="17" applyFont="1" applyBorder="1" applyAlignment="1">
      <alignment horizontal="right"/>
    </xf>
    <xf numFmtId="38" fontId="20" fillId="0" borderId="7" xfId="17" applyFont="1" applyBorder="1" applyAlignment="1">
      <alignment horizontal="right"/>
    </xf>
    <xf numFmtId="0" fontId="21" fillId="0" borderId="0" xfId="0" applyFont="1" applyBorder="1" applyAlignment="1">
      <alignment/>
    </xf>
    <xf numFmtId="38" fontId="20" fillId="0" borderId="0" xfId="17" applyFont="1" applyFill="1" applyBorder="1" applyAlignment="1">
      <alignment horizontal="right"/>
    </xf>
    <xf numFmtId="38" fontId="20" fillId="0" borderId="7" xfId="17" applyFont="1" applyFill="1" applyBorder="1" applyAlignment="1">
      <alignment horizontal="right"/>
    </xf>
    <xf numFmtId="203" fontId="11" fillId="0" borderId="0" xfId="17" applyNumberFormat="1" applyFont="1" applyFill="1" applyBorder="1" applyAlignment="1">
      <alignment horizontal="right"/>
    </xf>
    <xf numFmtId="203" fontId="11" fillId="0" borderId="7" xfId="17" applyNumberFormat="1" applyFont="1" applyFill="1" applyBorder="1" applyAlignment="1">
      <alignment horizontal="right"/>
    </xf>
    <xf numFmtId="38" fontId="9" fillId="0" borderId="75" xfId="17" applyFont="1" applyFill="1" applyBorder="1" applyAlignment="1">
      <alignment/>
    </xf>
    <xf numFmtId="38" fontId="19" fillId="0" borderId="0" xfId="17" applyFont="1" applyFill="1" applyBorder="1" applyAlignment="1">
      <alignment/>
    </xf>
    <xf numFmtId="0" fontId="12" fillId="0" borderId="0" xfId="0" applyFont="1" applyAlignment="1">
      <alignment horizontal="left"/>
    </xf>
    <xf numFmtId="0" fontId="12" fillId="0" borderId="7" xfId="0" applyFont="1" applyBorder="1" applyAlignment="1">
      <alignment horizontal="left"/>
    </xf>
    <xf numFmtId="0" fontId="4" fillId="0" borderId="0" xfId="0" applyFont="1" applyAlignment="1">
      <alignment horizontal="left"/>
    </xf>
    <xf numFmtId="0" fontId="4" fillId="0" borderId="7" xfId="0" applyFont="1" applyBorder="1" applyAlignment="1">
      <alignment horizontal="left"/>
    </xf>
    <xf numFmtId="0" fontId="12" fillId="0" borderId="0" xfId="0" applyFont="1" applyBorder="1" applyAlignment="1">
      <alignment horizontal="left"/>
    </xf>
    <xf numFmtId="0" fontId="3" fillId="0" borderId="0" xfId="0" applyFont="1" applyBorder="1" applyAlignment="1">
      <alignment horizontal="left" vertical="center"/>
    </xf>
    <xf numFmtId="0" fontId="6" fillId="0" borderId="50"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xf>
    <xf numFmtId="0" fontId="0" fillId="0" borderId="5" xfId="0" applyBorder="1" applyAlignment="1">
      <alignment horizontal="center"/>
    </xf>
    <xf numFmtId="0" fontId="11" fillId="0" borderId="22" xfId="0" applyFont="1" applyBorder="1" applyAlignment="1">
      <alignment horizontal="center" vertical="center"/>
    </xf>
    <xf numFmtId="0" fontId="11" fillId="0" borderId="3" xfId="0" applyFont="1" applyBorder="1" applyAlignment="1">
      <alignment horizontal="center" vertical="center"/>
    </xf>
    <xf numFmtId="0" fontId="10" fillId="0" borderId="27" xfId="0" applyFont="1" applyBorder="1" applyAlignment="1">
      <alignment horizontal="center"/>
    </xf>
    <xf numFmtId="0" fontId="0" fillId="0" borderId="3" xfId="0" applyBorder="1" applyAlignment="1">
      <alignment horizontal="center" vertical="center"/>
    </xf>
    <xf numFmtId="0" fontId="0" fillId="0" borderId="5" xfId="0" applyBorder="1" applyAlignment="1">
      <alignment horizontal="center" vertical="center"/>
    </xf>
    <xf numFmtId="0" fontId="6" fillId="0" borderId="9" xfId="0" applyFont="1" applyBorder="1" applyAlignment="1">
      <alignment horizontal="center" vertical="center"/>
    </xf>
    <xf numFmtId="38" fontId="6" fillId="0" borderId="0" xfId="17"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10" fillId="0" borderId="76" xfId="0" applyFont="1" applyBorder="1" applyAlignment="1">
      <alignment horizontal="center" vertical="center"/>
    </xf>
    <xf numFmtId="0" fontId="10" fillId="0" borderId="20" xfId="0" applyFont="1" applyBorder="1" applyAlignment="1">
      <alignment horizontal="center" vertical="center"/>
    </xf>
    <xf numFmtId="0" fontId="6" fillId="0" borderId="16" xfId="0" applyFont="1" applyBorder="1" applyAlignment="1">
      <alignment horizontal="center" vertical="center"/>
    </xf>
    <xf numFmtId="0" fontId="0" fillId="0" borderId="9" xfId="0" applyFont="1" applyBorder="1" applyAlignment="1">
      <alignment horizontal="center" vertical="center"/>
    </xf>
    <xf numFmtId="0" fontId="10" fillId="0" borderId="62" xfId="0" applyFont="1" applyBorder="1" applyAlignment="1">
      <alignment horizontal="center" vertical="center"/>
    </xf>
    <xf numFmtId="0" fontId="6"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3" xfId="0" applyFont="1" applyBorder="1" applyAlignment="1">
      <alignment horizontal="center" vertical="center"/>
    </xf>
    <xf numFmtId="0" fontId="2" fillId="0" borderId="4" xfId="0" applyFont="1" applyBorder="1" applyAlignment="1">
      <alignment horizontal="right" vertical="center"/>
    </xf>
    <xf numFmtId="0" fontId="10" fillId="0" borderId="0" xfId="0" applyFont="1" applyBorder="1" applyAlignment="1">
      <alignment horizontal="left"/>
    </xf>
    <xf numFmtId="178" fontId="0" fillId="0" borderId="33" xfId="0" applyNumberFormat="1" applyFont="1" applyBorder="1" applyAlignment="1">
      <alignment horizontal="center" vertical="center"/>
    </xf>
    <xf numFmtId="178" fontId="9" fillId="0" borderId="4" xfId="0" applyNumberFormat="1" applyFont="1" applyBorder="1" applyAlignment="1">
      <alignment horizontal="left" vertical="center"/>
    </xf>
    <xf numFmtId="0" fontId="11" fillId="0" borderId="4" xfId="0" applyFont="1" applyBorder="1" applyAlignment="1">
      <alignment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6" fillId="0" borderId="48" xfId="0" applyFont="1" applyBorder="1" applyAlignment="1">
      <alignment horizontal="center" vertical="center"/>
    </xf>
    <xf numFmtId="0" fontId="6" fillId="0" borderId="36" xfId="0" applyFont="1" applyBorder="1" applyAlignment="1">
      <alignment horizontal="center" vertical="center"/>
    </xf>
    <xf numFmtId="38" fontId="11" fillId="0" borderId="17" xfId="17" applyFont="1" applyBorder="1" applyAlignment="1">
      <alignment horizontal="center" vertical="center"/>
    </xf>
    <xf numFmtId="38" fontId="11" fillId="0" borderId="19" xfId="17" applyFont="1" applyBorder="1" applyAlignment="1">
      <alignment horizontal="center" vertical="center"/>
    </xf>
    <xf numFmtId="38" fontId="11" fillId="0" borderId="19" xfId="17" applyFont="1" applyFill="1" applyBorder="1" applyAlignment="1">
      <alignment horizontal="center" vertical="center"/>
    </xf>
    <xf numFmtId="38" fontId="11" fillId="0" borderId="1" xfId="17" applyFont="1" applyFill="1" applyBorder="1" applyAlignment="1">
      <alignment horizontal="center" vertical="center"/>
    </xf>
    <xf numFmtId="38" fontId="11" fillId="0" borderId="2" xfId="17" applyFont="1" applyFill="1" applyBorder="1" applyAlignment="1">
      <alignment horizontal="center" vertical="center"/>
    </xf>
    <xf numFmtId="38" fontId="10" fillId="0" borderId="27" xfId="17" applyFont="1" applyFill="1" applyBorder="1" applyAlignment="1">
      <alignment horizontal="left"/>
    </xf>
    <xf numFmtId="38" fontId="11" fillId="0" borderId="25" xfId="17" applyFont="1" applyFill="1" applyBorder="1" applyAlignment="1">
      <alignment horizontal="center" vertical="center"/>
    </xf>
    <xf numFmtId="38" fontId="11" fillId="0" borderId="24" xfId="17" applyFont="1" applyFill="1" applyBorder="1" applyAlignment="1">
      <alignment horizontal="center" vertical="center"/>
    </xf>
    <xf numFmtId="0" fontId="11" fillId="0" borderId="27" xfId="0" applyFont="1" applyBorder="1" applyAlignment="1">
      <alignment horizontal="center" vertical="center"/>
    </xf>
    <xf numFmtId="0" fontId="11" fillId="0" borderId="4" xfId="0" applyFont="1" applyBorder="1" applyAlignment="1">
      <alignment horizontal="center" vertical="center"/>
    </xf>
    <xf numFmtId="0" fontId="10" fillId="0" borderId="27" xfId="0" applyFont="1" applyBorder="1" applyAlignment="1">
      <alignment horizontal="left"/>
    </xf>
    <xf numFmtId="38" fontId="11" fillId="0" borderId="27" xfId="17" applyFont="1" applyBorder="1" applyAlignment="1">
      <alignment horizontal="center" vertical="center"/>
    </xf>
    <xf numFmtId="38" fontId="11" fillId="0" borderId="4" xfId="17" applyFont="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4" xfId="0" applyFont="1" applyFill="1" applyBorder="1" applyAlignment="1">
      <alignment horizontal="center" vertical="center"/>
    </xf>
    <xf numFmtId="6" fontId="11" fillId="0" borderId="17" xfId="19" applyFont="1" applyFill="1" applyBorder="1" applyAlignment="1">
      <alignment horizontal="center" vertical="center"/>
    </xf>
    <xf numFmtId="6" fontId="11" fillId="0" borderId="19" xfId="19" applyFont="1" applyFill="1" applyBorder="1" applyAlignment="1">
      <alignment horizontal="center" vertical="center"/>
    </xf>
    <xf numFmtId="38" fontId="11" fillId="0" borderId="27" xfId="17" applyFont="1" applyFill="1" applyBorder="1" applyAlignment="1">
      <alignment horizontal="center" vertical="center"/>
    </xf>
    <xf numFmtId="38" fontId="11" fillId="0" borderId="4" xfId="17" applyFont="1" applyFill="1" applyBorder="1" applyAlignment="1">
      <alignment horizontal="center" vertical="center"/>
    </xf>
    <xf numFmtId="38" fontId="11" fillId="0" borderId="17" xfId="17" applyFont="1" applyFill="1" applyBorder="1" applyAlignment="1">
      <alignment horizontal="center" vertical="center"/>
    </xf>
    <xf numFmtId="0" fontId="6" fillId="0" borderId="27" xfId="0" applyFont="1" applyBorder="1" applyAlignment="1">
      <alignment horizontal="center" vertical="center"/>
    </xf>
    <xf numFmtId="0" fontId="6" fillId="0" borderId="24"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2" xfId="0" applyFont="1"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4" fillId="0" borderId="27" xfId="0" applyFont="1" applyBorder="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15" fillId="0" borderId="0" xfId="0" applyFont="1" applyAlignment="1">
      <alignment vertical="center" wrapText="1"/>
    </xf>
    <xf numFmtId="184" fontId="0" fillId="0" borderId="0" xfId="17" applyNumberFormat="1" applyFont="1" applyBorder="1" applyAlignment="1">
      <alignment horizontal="center" vertical="center"/>
    </xf>
    <xf numFmtId="0" fontId="6" fillId="0" borderId="4" xfId="0" applyFont="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0" fontId="15" fillId="0" borderId="4" xfId="0" applyFont="1" applyBorder="1" applyAlignment="1">
      <alignment vertical="center" wrapText="1"/>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0" borderId="8" xfId="0" applyFont="1" applyBorder="1" applyAlignment="1">
      <alignment horizontal="left" vertical="center"/>
    </xf>
    <xf numFmtId="0" fontId="0" fillId="0" borderId="8" xfId="0" applyFont="1" applyBorder="1" applyAlignment="1">
      <alignment horizontal="right" vertical="center"/>
    </xf>
    <xf numFmtId="0" fontId="3" fillId="0" borderId="46" xfId="0" applyFont="1" applyBorder="1" applyAlignment="1">
      <alignment horizontal="center" vertical="center"/>
    </xf>
    <xf numFmtId="0" fontId="3" fillId="0" borderId="2" xfId="0" applyFont="1" applyBorder="1" applyAlignment="1">
      <alignment horizontal="center" vertical="center"/>
    </xf>
    <xf numFmtId="0" fontId="3" fillId="0" borderId="77" xfId="0" applyFont="1" applyBorder="1" applyAlignment="1">
      <alignment horizontal="center" vertical="center"/>
    </xf>
    <xf numFmtId="0" fontId="3" fillId="0" borderId="24" xfId="0" applyFont="1" applyBorder="1" applyAlignment="1">
      <alignment horizontal="center" vertical="center"/>
    </xf>
    <xf numFmtId="0" fontId="0" fillId="0" borderId="77" xfId="0" applyFont="1" applyBorder="1" applyAlignment="1">
      <alignment horizontal="center" vertical="center"/>
    </xf>
    <xf numFmtId="0" fontId="0"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6" fillId="0" borderId="53"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67" xfId="0" applyFont="1" applyBorder="1" applyAlignment="1">
      <alignment horizontal="center" vertical="center" wrapText="1"/>
    </xf>
    <xf numFmtId="0" fontId="3" fillId="0" borderId="68" xfId="0" applyFont="1" applyBorder="1" applyAlignment="1">
      <alignment horizontal="center" vertical="center"/>
    </xf>
    <xf numFmtId="0" fontId="3" fillId="0" borderId="44" xfId="0" applyFont="1" applyBorder="1" applyAlignment="1">
      <alignment horizontal="center" vertical="center"/>
    </xf>
    <xf numFmtId="0" fontId="6" fillId="0" borderId="61" xfId="0" applyFont="1" applyBorder="1" applyAlignment="1">
      <alignment horizontal="center" vertical="center" wrapText="1"/>
    </xf>
    <xf numFmtId="0" fontId="6" fillId="0" borderId="40" xfId="0" applyFont="1" applyBorder="1" applyAlignment="1">
      <alignment horizontal="center" vertical="center"/>
    </xf>
    <xf numFmtId="0" fontId="6" fillId="0" borderId="40" xfId="0" applyFont="1" applyBorder="1" applyAlignment="1">
      <alignment horizontal="center" vertical="center" wrapText="1"/>
    </xf>
    <xf numFmtId="0" fontId="6" fillId="0" borderId="66" xfId="0" applyFont="1" applyBorder="1" applyAlignment="1">
      <alignment horizontal="center" vertical="center"/>
    </xf>
    <xf numFmtId="0" fontId="14" fillId="0" borderId="78" xfId="0" applyFont="1" applyBorder="1" applyAlignment="1">
      <alignment horizontal="center" vertical="center" wrapText="1"/>
    </xf>
    <xf numFmtId="0" fontId="14" fillId="0" borderId="79"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56" xfId="0" applyFont="1" applyBorder="1" applyAlignment="1">
      <alignment horizontal="center" vertical="center"/>
    </xf>
    <xf numFmtId="0" fontId="3" fillId="0" borderId="8" xfId="0" applyFont="1" applyBorder="1" applyAlignment="1">
      <alignment horizontal="center" vertical="center"/>
    </xf>
    <xf numFmtId="0" fontId="6" fillId="0" borderId="56" xfId="0" applyFont="1" applyBorder="1" applyAlignment="1">
      <alignment horizontal="left"/>
    </xf>
    <xf numFmtId="0" fontId="6" fillId="0" borderId="8" xfId="0" applyFont="1" applyBorder="1" applyAlignment="1">
      <alignment horizontal="left"/>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22" xfId="0" applyFont="1" applyBorder="1" applyAlignment="1">
      <alignment horizontal="center" vertical="center"/>
    </xf>
    <xf numFmtId="0" fontId="3" fillId="0" borderId="38" xfId="0" applyFont="1" applyBorder="1" applyAlignment="1">
      <alignment horizontal="center" vertical="center"/>
    </xf>
    <xf numFmtId="0" fontId="3" fillId="0" borderId="14" xfId="0" applyFont="1" applyBorder="1" applyAlignment="1">
      <alignment horizontal="center" vertical="center"/>
    </xf>
    <xf numFmtId="0" fontId="10" fillId="0" borderId="37" xfId="0" applyFont="1" applyBorder="1" applyAlignment="1">
      <alignment horizontal="center" vertical="center"/>
    </xf>
    <xf numFmtId="0" fontId="10" fillId="0" borderId="46" xfId="0" applyFont="1" applyBorder="1" applyAlignment="1">
      <alignment horizontal="center" vertical="center"/>
    </xf>
    <xf numFmtId="0" fontId="10" fillId="0" borderId="39" xfId="0" applyFont="1" applyBorder="1" applyAlignment="1">
      <alignment horizontal="center" vertical="center"/>
    </xf>
    <xf numFmtId="0" fontId="10" fillId="0" borderId="7" xfId="0" applyFont="1" applyBorder="1" applyAlignment="1">
      <alignment horizontal="center" vertical="center"/>
    </xf>
    <xf numFmtId="0" fontId="10" fillId="0" borderId="56" xfId="0" applyFont="1" applyBorder="1" applyAlignment="1">
      <alignment horizontal="center" vertical="center"/>
    </xf>
    <xf numFmtId="0" fontId="10" fillId="0" borderId="31"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60" xfId="0" applyFont="1" applyBorder="1" applyAlignment="1">
      <alignment horizontal="center" vertical="center"/>
    </xf>
    <xf numFmtId="0" fontId="3" fillId="0" borderId="72" xfId="0" applyFont="1" applyBorder="1" applyAlignment="1">
      <alignment horizontal="center" vertical="center"/>
    </xf>
    <xf numFmtId="0" fontId="3" fillId="0" borderId="76" xfId="0" applyFont="1" applyBorder="1" applyAlignment="1">
      <alignment horizontal="center" vertical="center"/>
    </xf>
    <xf numFmtId="0" fontId="3" fillId="0" borderId="30" xfId="0" applyFont="1" applyBorder="1" applyAlignment="1">
      <alignment horizontal="center" vertical="center"/>
    </xf>
    <xf numFmtId="189" fontId="6" fillId="0" borderId="60" xfId="0" applyNumberFormat="1" applyFont="1" applyBorder="1" applyAlignment="1">
      <alignment horizontal="center" vertical="center"/>
    </xf>
    <xf numFmtId="189" fontId="6" fillId="0" borderId="71" xfId="0" applyNumberFormat="1" applyFont="1" applyBorder="1" applyAlignment="1">
      <alignment horizontal="center" vertical="center"/>
    </xf>
    <xf numFmtId="9" fontId="6" fillId="0" borderId="65" xfId="17" applyNumberFormat="1" applyFont="1" applyBorder="1" applyAlignment="1">
      <alignment horizontal="center" vertical="center"/>
    </xf>
    <xf numFmtId="9" fontId="6" fillId="0" borderId="72" xfId="17" applyNumberFormat="1" applyFont="1" applyBorder="1" applyAlignment="1">
      <alignment horizontal="center" vertical="center"/>
    </xf>
    <xf numFmtId="189" fontId="6" fillId="0" borderId="65" xfId="0" applyNumberFormat="1" applyFont="1" applyBorder="1" applyAlignment="1">
      <alignment horizontal="center" vertical="center"/>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Alignment="1">
      <alignment horizontal="right" vertical="center"/>
    </xf>
    <xf numFmtId="189" fontId="6" fillId="0" borderId="72" xfId="0" applyNumberFormat="1" applyFont="1" applyBorder="1" applyAlignment="1">
      <alignment horizontal="center" vertical="center"/>
    </xf>
    <xf numFmtId="9" fontId="6" fillId="0" borderId="60" xfId="17" applyNumberFormat="1" applyFont="1" applyBorder="1" applyAlignment="1">
      <alignment horizontal="center" vertical="center"/>
    </xf>
    <xf numFmtId="9" fontId="6" fillId="0" borderId="64" xfId="17" applyNumberFormat="1" applyFont="1" applyBorder="1" applyAlignment="1">
      <alignment horizontal="center" vertical="center"/>
    </xf>
    <xf numFmtId="38" fontId="12" fillId="0" borderId="3" xfId="17" applyFont="1" applyBorder="1" applyAlignment="1">
      <alignment horizontal="center" vertical="center"/>
    </xf>
    <xf numFmtId="38" fontId="6" fillId="0" borderId="3" xfId="17" applyFont="1" applyBorder="1" applyAlignment="1">
      <alignment horizontal="center" vertical="center"/>
    </xf>
    <xf numFmtId="38" fontId="10" fillId="0" borderId="22" xfId="17" applyFont="1" applyBorder="1" applyAlignment="1">
      <alignment horizontal="center" vertical="center"/>
    </xf>
    <xf numFmtId="38" fontId="10" fillId="0" borderId="3" xfId="17" applyFont="1" applyBorder="1" applyAlignment="1">
      <alignment horizontal="center" vertical="center"/>
    </xf>
    <xf numFmtId="38" fontId="10" fillId="0" borderId="33" xfId="17" applyFont="1" applyBorder="1" applyAlignment="1">
      <alignment horizontal="center" vertical="center"/>
    </xf>
    <xf numFmtId="38" fontId="11" fillId="0" borderId="1" xfId="17" applyFont="1" applyBorder="1" applyAlignment="1">
      <alignment horizontal="center" vertical="center"/>
    </xf>
    <xf numFmtId="38" fontId="11" fillId="0" borderId="0" xfId="17" applyFont="1" applyBorder="1" applyAlignment="1">
      <alignment horizontal="center" vertical="center"/>
    </xf>
    <xf numFmtId="38" fontId="11" fillId="0" borderId="7" xfId="17" applyFont="1" applyBorder="1" applyAlignment="1">
      <alignment horizontal="center" vertical="center"/>
    </xf>
    <xf numFmtId="38" fontId="11" fillId="0" borderId="2" xfId="17" applyFont="1" applyBorder="1" applyAlignment="1">
      <alignment horizontal="center" vertical="center"/>
    </xf>
    <xf numFmtId="0" fontId="14" fillId="0" borderId="0" xfId="0" applyFont="1" applyAlignment="1">
      <alignment horizontal="left"/>
    </xf>
    <xf numFmtId="0" fontId="10" fillId="0" borderId="22" xfId="0" applyFont="1" applyBorder="1" applyAlignment="1">
      <alignment horizontal="center"/>
    </xf>
    <xf numFmtId="0" fontId="10" fillId="0" borderId="3" xfId="0" applyFont="1" applyBorder="1" applyAlignment="1">
      <alignment horizontal="center"/>
    </xf>
    <xf numFmtId="0" fontId="10" fillId="0" borderId="5" xfId="0" applyFont="1" applyBorder="1" applyAlignment="1">
      <alignment horizontal="center"/>
    </xf>
    <xf numFmtId="38" fontId="12" fillId="0" borderId="5" xfId="17" applyFont="1" applyBorder="1" applyAlignment="1">
      <alignment horizontal="center" vertical="center"/>
    </xf>
    <xf numFmtId="0" fontId="9" fillId="0" borderId="0" xfId="0" applyFont="1" applyAlignment="1">
      <alignment horizontal="left"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6" fillId="0" borderId="3" xfId="0" applyFont="1" applyBorder="1" applyAlignment="1">
      <alignment horizontal="center" vertical="center" wrapText="1"/>
    </xf>
    <xf numFmtId="0" fontId="9" fillId="0" borderId="4" xfId="0" applyFont="1" applyBorder="1" applyAlignment="1">
      <alignment horizontal="left" vertical="center"/>
    </xf>
    <xf numFmtId="0" fontId="3" fillId="0" borderId="0" xfId="0" applyFont="1" applyAlignment="1">
      <alignment horizontal="right"/>
    </xf>
    <xf numFmtId="0" fontId="3" fillId="0" borderId="7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9" xfId="0" applyFont="1" applyBorder="1" applyAlignment="1">
      <alignment horizontal="center" vertical="center" wrapText="1"/>
    </xf>
    <xf numFmtId="0" fontId="6" fillId="0" borderId="18" xfId="0" applyFont="1" applyBorder="1" applyAlignment="1">
      <alignment horizontal="center" vertical="center"/>
    </xf>
    <xf numFmtId="0" fontId="0" fillId="0" borderId="27" xfId="0" applyFont="1" applyBorder="1" applyAlignment="1">
      <alignment horizontal="left" vertical="center"/>
    </xf>
    <xf numFmtId="0" fontId="0" fillId="0" borderId="1" xfId="0" applyFont="1" applyBorder="1" applyAlignment="1">
      <alignment horizontal="left" vertical="center"/>
    </xf>
    <xf numFmtId="0" fontId="3" fillId="0" borderId="20" xfId="0" applyFont="1" applyBorder="1" applyAlignment="1">
      <alignment horizontal="center" vertical="center"/>
    </xf>
    <xf numFmtId="0" fontId="6" fillId="0" borderId="5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15" fillId="0" borderId="27" xfId="0" applyFont="1" applyBorder="1" applyAlignment="1">
      <alignment horizontal="left" vertical="center" wrapText="1"/>
    </xf>
    <xf numFmtId="0" fontId="15" fillId="0" borderId="1" xfId="0" applyFont="1" applyBorder="1" applyAlignment="1">
      <alignment horizontal="left" vertical="center" wrapText="1"/>
    </xf>
    <xf numFmtId="0" fontId="0" fillId="0" borderId="25" xfId="0" applyFont="1" applyBorder="1" applyAlignment="1">
      <alignment horizontal="left" vertical="center"/>
    </xf>
    <xf numFmtId="0" fontId="2" fillId="0" borderId="41" xfId="0" applyFont="1" applyBorder="1" applyAlignment="1">
      <alignment horizontal="left" vertical="center" wrapText="1"/>
    </xf>
    <xf numFmtId="0" fontId="2" fillId="0" borderId="1" xfId="0" applyFont="1" applyBorder="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72" xfId="0" applyFont="1" applyBorder="1" applyAlignment="1">
      <alignment horizontal="center" vertical="center" wrapText="1"/>
    </xf>
    <xf numFmtId="0" fontId="0" fillId="0" borderId="39" xfId="0" applyFont="1" applyBorder="1" applyAlignment="1">
      <alignment horizontal="left" vertical="center" wrapText="1"/>
    </xf>
    <xf numFmtId="0" fontId="0" fillId="0" borderId="7" xfId="0" applyFont="1" applyBorder="1" applyAlignment="1">
      <alignment horizontal="left" vertical="center" wrapText="1"/>
    </xf>
    <xf numFmtId="0" fontId="0" fillId="0" borderId="17" xfId="0" applyFont="1" applyBorder="1" applyAlignment="1">
      <alignment horizontal="center" vertical="center"/>
    </xf>
    <xf numFmtId="0" fontId="0" fillId="0" borderId="6" xfId="0" applyFont="1" applyBorder="1" applyAlignment="1">
      <alignment horizontal="center" vertical="center"/>
    </xf>
    <xf numFmtId="0" fontId="3" fillId="0" borderId="8" xfId="0" applyFont="1" applyBorder="1" applyAlignment="1">
      <alignment horizontal="right"/>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3" fillId="0" borderId="64" xfId="0" applyFont="1" applyBorder="1" applyAlignment="1">
      <alignment horizontal="center" vertical="center"/>
    </xf>
    <xf numFmtId="0" fontId="0" fillId="0" borderId="50"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left" vertical="center"/>
    </xf>
    <xf numFmtId="0" fontId="0" fillId="0" borderId="41" xfId="0" applyFont="1" applyBorder="1" applyAlignment="1">
      <alignment horizontal="left" vertical="center" wrapText="1"/>
    </xf>
    <xf numFmtId="0" fontId="0" fillId="0" borderId="1" xfId="0" applyFont="1" applyBorder="1" applyAlignment="1">
      <alignment horizontal="left" vertical="center" wrapText="1"/>
    </xf>
    <xf numFmtId="0" fontId="0" fillId="0" borderId="57" xfId="0" applyFont="1" applyBorder="1" applyAlignment="1">
      <alignment horizontal="left" vertical="center" wrapText="1"/>
    </xf>
    <xf numFmtId="0" fontId="0" fillId="0" borderId="2" xfId="0" applyFont="1" applyBorder="1" applyAlignment="1">
      <alignment horizontal="left" vertical="center" wrapText="1"/>
    </xf>
    <xf numFmtId="0" fontId="0" fillId="0" borderId="19" xfId="0" applyFont="1" applyBorder="1" applyAlignment="1">
      <alignment horizontal="center" vertical="center"/>
    </xf>
    <xf numFmtId="0" fontId="0" fillId="0" borderId="53" xfId="0" applyFont="1" applyBorder="1" applyAlignment="1">
      <alignment horizontal="center" vertical="center"/>
    </xf>
    <xf numFmtId="0" fontId="6" fillId="0" borderId="14" xfId="0" applyFont="1" applyBorder="1" applyAlignment="1">
      <alignment horizontal="center" vertical="center"/>
    </xf>
    <xf numFmtId="0" fontId="0" fillId="0" borderId="3" xfId="0" applyFont="1" applyBorder="1" applyAlignment="1">
      <alignment horizontal="left" vertical="center" wrapText="1"/>
    </xf>
    <xf numFmtId="0" fontId="0" fillId="0" borderId="17" xfId="0" applyFont="1" applyBorder="1" applyAlignment="1">
      <alignment horizontal="left" vertical="center" wrapText="1"/>
    </xf>
    <xf numFmtId="0" fontId="0" fillId="0" borderId="26" xfId="0" applyFont="1" applyBorder="1" applyAlignment="1">
      <alignment horizontal="left" vertical="center" wrapText="1"/>
    </xf>
    <xf numFmtId="0" fontId="0" fillId="0" borderId="5" xfId="0" applyFont="1" applyBorder="1" applyAlignment="1">
      <alignment horizontal="left" vertical="center" wrapText="1"/>
    </xf>
    <xf numFmtId="0" fontId="0" fillId="0" borderId="25" xfId="0" applyFont="1" applyBorder="1" applyAlignment="1">
      <alignment horizontal="left" vertical="center" wrapText="1"/>
    </xf>
    <xf numFmtId="0" fontId="0" fillId="0" borderId="13" xfId="0" applyFont="1" applyBorder="1" applyAlignment="1">
      <alignment horizontal="left" vertical="center" wrapText="1"/>
    </xf>
    <xf numFmtId="0" fontId="0" fillId="0" borderId="27" xfId="0" applyFont="1" applyBorder="1" applyAlignment="1">
      <alignment horizontal="left" vertical="center" wrapText="1"/>
    </xf>
    <xf numFmtId="0" fontId="0" fillId="0" borderId="24" xfId="0" applyFont="1" applyBorder="1" applyAlignment="1">
      <alignment horizontal="left" vertical="center" wrapText="1"/>
    </xf>
    <xf numFmtId="0" fontId="0" fillId="0" borderId="4" xfId="0" applyFont="1" applyBorder="1" applyAlignment="1">
      <alignment horizontal="left" vertical="center" wrapText="1"/>
    </xf>
    <xf numFmtId="0" fontId="14" fillId="0" borderId="54" xfId="0" applyFont="1" applyBorder="1" applyAlignment="1">
      <alignment horizontal="center" vertical="center"/>
    </xf>
    <xf numFmtId="0" fontId="14" fillId="0" borderId="80" xfId="0" applyFont="1" applyBorder="1" applyAlignment="1">
      <alignment horizontal="center" vertical="center"/>
    </xf>
    <xf numFmtId="0" fontId="14" fillId="0" borderId="68" xfId="0" applyFont="1" applyBorder="1" applyAlignment="1">
      <alignment horizontal="center" vertical="center"/>
    </xf>
    <xf numFmtId="0" fontId="14" fillId="0" borderId="59" xfId="0" applyFont="1" applyBorder="1" applyAlignment="1">
      <alignment horizontal="center" vertical="center"/>
    </xf>
    <xf numFmtId="0" fontId="14" fillId="0" borderId="81" xfId="0" applyFont="1" applyBorder="1" applyAlignment="1">
      <alignment horizontal="center" vertical="center"/>
    </xf>
    <xf numFmtId="0" fontId="0" fillId="0" borderId="23" xfId="0" applyFont="1" applyBorder="1" applyAlignment="1">
      <alignment horizontal="left" vertical="center" wrapText="1"/>
    </xf>
    <xf numFmtId="0" fontId="0" fillId="0" borderId="23" xfId="0" applyFont="1" applyBorder="1" applyAlignment="1">
      <alignment horizontal="left" vertical="center"/>
    </xf>
    <xf numFmtId="0" fontId="0" fillId="0" borderId="28" xfId="0" applyFont="1" applyBorder="1" applyAlignment="1">
      <alignment horizontal="left" vertical="center"/>
    </xf>
    <xf numFmtId="0" fontId="0" fillId="0" borderId="3" xfId="0" applyFont="1" applyBorder="1" applyAlignment="1">
      <alignment horizontal="left" vertical="center"/>
    </xf>
    <xf numFmtId="0" fontId="0" fillId="0" borderId="5" xfId="0" applyFont="1" applyBorder="1" applyAlignment="1">
      <alignment horizontal="left" vertical="center"/>
    </xf>
    <xf numFmtId="188" fontId="6" fillId="0" borderId="24" xfId="0" applyNumberFormat="1" applyFont="1" applyBorder="1" applyAlignment="1">
      <alignment horizontal="center" vertical="center"/>
    </xf>
    <xf numFmtId="188" fontId="6" fillId="0" borderId="4"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81" xfId="0" applyFont="1" applyBorder="1" applyAlignment="1">
      <alignment horizontal="center" vertical="center"/>
    </xf>
    <xf numFmtId="0" fontId="6" fillId="0" borderId="77" xfId="0" applyFont="1" applyBorder="1" applyAlignment="1">
      <alignment horizontal="center" vertical="center"/>
    </xf>
    <xf numFmtId="0" fontId="6" fillId="0" borderId="46" xfId="0" applyFont="1" applyBorder="1" applyAlignment="1">
      <alignment horizontal="center" vertical="center"/>
    </xf>
    <xf numFmtId="0" fontId="4" fillId="0" borderId="12" xfId="0" applyFont="1" applyBorder="1" applyAlignment="1">
      <alignment horizontal="left" vertical="center"/>
    </xf>
    <xf numFmtId="38" fontId="12" fillId="0" borderId="1" xfId="17" applyFont="1" applyBorder="1" applyAlignment="1">
      <alignment horizontal="distributed" vertical="center" wrapText="1"/>
    </xf>
    <xf numFmtId="38" fontId="12" fillId="0" borderId="31" xfId="17" applyFont="1" applyBorder="1" applyAlignment="1">
      <alignment horizontal="distributed" vertical="center" wrapText="1"/>
    </xf>
    <xf numFmtId="38" fontId="12" fillId="0" borderId="17" xfId="17" applyFont="1" applyBorder="1" applyAlignment="1">
      <alignment horizontal="left" vertical="center"/>
    </xf>
    <xf numFmtId="38" fontId="12" fillId="0" borderId="10" xfId="17" applyFont="1" applyBorder="1" applyAlignment="1">
      <alignment horizontal="left" vertical="center"/>
    </xf>
    <xf numFmtId="38" fontId="12" fillId="0" borderId="25" xfId="17" applyFont="1" applyBorder="1" applyAlignment="1">
      <alignment horizontal="right" vertical="center"/>
    </xf>
    <xf numFmtId="38" fontId="12" fillId="0" borderId="11" xfId="17" applyFont="1" applyBorder="1" applyAlignment="1">
      <alignment horizontal="right" vertical="center"/>
    </xf>
    <xf numFmtId="38" fontId="12" fillId="0" borderId="17" xfId="17" applyFont="1" applyBorder="1" applyAlignment="1">
      <alignment horizontal="center" vertical="center"/>
    </xf>
    <xf numFmtId="38" fontId="12" fillId="0" borderId="10" xfId="17" applyFont="1" applyBorder="1" applyAlignment="1">
      <alignment horizontal="center" vertical="center"/>
    </xf>
    <xf numFmtId="38" fontId="12" fillId="0" borderId="19" xfId="17" applyFont="1" applyBorder="1" applyAlignment="1">
      <alignment horizontal="center" vertical="center"/>
    </xf>
    <xf numFmtId="38" fontId="12" fillId="0" borderId="19" xfId="17" applyFont="1" applyBorder="1" applyAlignment="1">
      <alignment horizontal="left" vertical="center"/>
    </xf>
    <xf numFmtId="38" fontId="12" fillId="0" borderId="27" xfId="17" applyFont="1" applyBorder="1" applyAlignment="1">
      <alignment horizontal="right" vertical="center"/>
    </xf>
    <xf numFmtId="38" fontId="12" fillId="0" borderId="4" xfId="17" applyFont="1" applyBorder="1" applyAlignment="1">
      <alignment horizontal="right" vertical="center"/>
    </xf>
    <xf numFmtId="0" fontId="12" fillId="0" borderId="1" xfId="0" applyFont="1" applyBorder="1" applyAlignment="1">
      <alignment horizontal="distributed" vertical="center"/>
    </xf>
    <xf numFmtId="0" fontId="12" fillId="0" borderId="2" xfId="0" applyFont="1" applyBorder="1" applyAlignment="1">
      <alignment horizontal="distributed"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38" fontId="12" fillId="0" borderId="24" xfId="17" applyFont="1" applyBorder="1" applyAlignment="1">
      <alignment horizontal="right" vertical="center"/>
    </xf>
    <xf numFmtId="38" fontId="12" fillId="0" borderId="3" xfId="17" applyFont="1" applyBorder="1" applyAlignment="1">
      <alignment horizontal="left" vertical="center"/>
    </xf>
    <xf numFmtId="38" fontId="12" fillId="0" borderId="5" xfId="17" applyFont="1" applyBorder="1" applyAlignment="1">
      <alignment horizontal="right" vertical="center"/>
    </xf>
    <xf numFmtId="38" fontId="12" fillId="0" borderId="82" xfId="17" applyFont="1" applyBorder="1" applyAlignment="1">
      <alignment horizontal="distributed" vertical="center" wrapText="1"/>
    </xf>
    <xf numFmtId="38" fontId="12" fillId="0" borderId="2" xfId="17" applyFont="1" applyBorder="1" applyAlignment="1">
      <alignment horizontal="distributed" vertical="center" wrapText="1"/>
    </xf>
    <xf numFmtId="38" fontId="12" fillId="0" borderId="35" xfId="17" applyFont="1" applyBorder="1" applyAlignment="1">
      <alignment horizontal="left" vertical="center"/>
    </xf>
    <xf numFmtId="0" fontId="11" fillId="0" borderId="16" xfId="0" applyFont="1" applyBorder="1" applyAlignment="1">
      <alignment horizontal="center" vertical="center"/>
    </xf>
    <xf numFmtId="0" fontId="11" fillId="0" borderId="23" xfId="0"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1" fillId="0" borderId="13" xfId="0" applyFont="1" applyBorder="1" applyAlignment="1">
      <alignment horizontal="center" vertical="center"/>
    </xf>
    <xf numFmtId="0" fontId="3" fillId="0" borderId="31"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9" xfId="0" applyFont="1" applyBorder="1" applyAlignment="1">
      <alignment horizontal="left" vertical="center"/>
    </xf>
    <xf numFmtId="0" fontId="0" fillId="0" borderId="22" xfId="0" applyFont="1" applyBorder="1" applyAlignment="1">
      <alignment horizontal="left" vertical="center" wrapText="1"/>
    </xf>
    <xf numFmtId="0" fontId="0" fillId="0" borderId="14" xfId="0" applyFont="1" applyBorder="1" applyAlignment="1">
      <alignment horizontal="left" vertical="center" wrapText="1"/>
    </xf>
    <xf numFmtId="0" fontId="0" fillId="0" borderId="26" xfId="0" applyFont="1" applyBorder="1" applyAlignment="1">
      <alignment horizontal="left" vertical="center"/>
    </xf>
    <xf numFmtId="0" fontId="9" fillId="0" borderId="0" xfId="0" applyFont="1" applyBorder="1" applyAlignment="1">
      <alignment horizontal="left" vertical="center"/>
    </xf>
    <xf numFmtId="0" fontId="10" fillId="0" borderId="17" xfId="0" applyFont="1" applyBorder="1" applyAlignment="1">
      <alignment horizontal="center" vertical="center" wrapText="1"/>
    </xf>
    <xf numFmtId="0" fontId="10" fillId="0" borderId="6" xfId="0" applyFont="1" applyBorder="1" applyAlignment="1">
      <alignment horizontal="center" vertical="center"/>
    </xf>
    <xf numFmtId="0" fontId="10" fillId="0" borderId="19" xfId="0" applyFont="1" applyBorder="1" applyAlignment="1">
      <alignment horizontal="center" vertical="center"/>
    </xf>
    <xf numFmtId="0" fontId="3" fillId="0" borderId="0" xfId="0" applyFont="1" applyAlignment="1">
      <alignment horizontal="left"/>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33" xfId="0" applyFont="1" applyBorder="1" applyAlignment="1">
      <alignment horizontal="center" vertical="center"/>
    </xf>
    <xf numFmtId="0" fontId="10" fillId="0" borderId="22" xfId="0" applyFont="1" applyBorder="1" applyAlignment="1">
      <alignment horizontal="center" vertical="center"/>
    </xf>
    <xf numFmtId="0" fontId="3" fillId="0" borderId="6" xfId="0" applyFont="1" applyBorder="1" applyAlignment="1">
      <alignment horizontal="center" vertical="center" wrapText="1"/>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4" xfId="0" applyFont="1" applyBorder="1" applyAlignment="1">
      <alignment horizontal="right" vertical="center"/>
    </xf>
    <xf numFmtId="0" fontId="0" fillId="0" borderId="3" xfId="0" applyBorder="1" applyAlignment="1">
      <alignment horizontal="distributed" vertical="center"/>
    </xf>
    <xf numFmtId="0" fontId="0" fillId="0" borderId="5" xfId="0" applyBorder="1" applyAlignment="1">
      <alignment horizontal="distributed" vertical="center"/>
    </xf>
    <xf numFmtId="0" fontId="0" fillId="0" borderId="33" xfId="0" applyBorder="1" applyAlignment="1">
      <alignment horizontal="distributed" vertical="center"/>
    </xf>
    <xf numFmtId="0" fontId="0" fillId="0" borderId="22" xfId="0" applyBorder="1" applyAlignment="1">
      <alignment horizontal="distributed" vertical="center"/>
    </xf>
    <xf numFmtId="0" fontId="0" fillId="0" borderId="3" xfId="0" applyBorder="1" applyAlignment="1">
      <alignment horizontal="distributed" vertical="center" wrapText="1"/>
    </xf>
    <xf numFmtId="0" fontId="6" fillId="0" borderId="3"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176</xdr:row>
      <xdr:rowOff>133350</xdr:rowOff>
    </xdr:from>
    <xdr:ext cx="114300" cy="285750"/>
    <xdr:sp>
      <xdr:nvSpPr>
        <xdr:cNvPr id="1" name="TextBox 1"/>
        <xdr:cNvSpPr txBox="1">
          <a:spLocks noChangeArrowheads="1"/>
        </xdr:cNvSpPr>
      </xdr:nvSpPr>
      <xdr:spPr>
        <a:xfrm>
          <a:off x="6353175" y="44186475"/>
          <a:ext cx="114300" cy="2857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2</xdr:col>
      <xdr:colOff>9525</xdr:colOff>
      <xdr:row>3</xdr:row>
      <xdr:rowOff>342900</xdr:rowOff>
    </xdr:to>
    <xdr:sp>
      <xdr:nvSpPr>
        <xdr:cNvPr id="1" name="Line 1"/>
        <xdr:cNvSpPr>
          <a:spLocks/>
        </xdr:cNvSpPr>
      </xdr:nvSpPr>
      <xdr:spPr>
        <a:xfrm>
          <a:off x="9525" y="742950"/>
          <a:ext cx="15430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19050</xdr:rowOff>
    </xdr:from>
    <xdr:to>
      <xdr:col>3</xdr:col>
      <xdr:colOff>9525</xdr:colOff>
      <xdr:row>21</xdr:row>
      <xdr:rowOff>180975</xdr:rowOff>
    </xdr:to>
    <xdr:sp>
      <xdr:nvSpPr>
        <xdr:cNvPr id="1" name="Line 1"/>
        <xdr:cNvSpPr>
          <a:spLocks/>
        </xdr:cNvSpPr>
      </xdr:nvSpPr>
      <xdr:spPr>
        <a:xfrm>
          <a:off x="0" y="4800600"/>
          <a:ext cx="16383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495300</xdr:colOff>
      <xdr:row>2</xdr:row>
      <xdr:rowOff>361950</xdr:rowOff>
    </xdr:to>
    <xdr:sp>
      <xdr:nvSpPr>
        <xdr:cNvPr id="1" name="Line 1"/>
        <xdr:cNvSpPr>
          <a:spLocks/>
        </xdr:cNvSpPr>
      </xdr:nvSpPr>
      <xdr:spPr>
        <a:xfrm>
          <a:off x="9525" y="590550"/>
          <a:ext cx="23050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I113"/>
  <sheetViews>
    <sheetView tabSelected="1" workbookViewId="0" topLeftCell="A1">
      <selection activeCell="A1" sqref="A1"/>
    </sheetView>
  </sheetViews>
  <sheetFormatPr defaultColWidth="9.00390625" defaultRowHeight="13.5"/>
  <cols>
    <col min="1" max="1" width="12.625" style="5" customWidth="1"/>
    <col min="2" max="4" width="9.625" style="5" customWidth="1"/>
    <col min="5" max="8" width="8.625" style="5" customWidth="1"/>
    <col min="9" max="9" width="17.50390625" style="5" customWidth="1"/>
    <col min="10" max="10" width="7.625" style="5" customWidth="1"/>
    <col min="11" max="16384" width="9.00390625" style="5" customWidth="1"/>
  </cols>
  <sheetData>
    <row r="1" s="26" customFormat="1" ht="24.75" customHeight="1">
      <c r="A1" s="26" t="s">
        <v>755</v>
      </c>
    </row>
    <row r="2" spans="1:9" ht="20.25" customHeight="1">
      <c r="A2" s="1102" t="s">
        <v>2833</v>
      </c>
      <c r="B2" s="1102"/>
      <c r="C2" s="1102"/>
      <c r="D2" s="1102"/>
      <c r="E2" s="1102"/>
      <c r="F2" s="1102"/>
      <c r="G2" s="1102"/>
      <c r="H2" s="1102"/>
      <c r="I2" s="1102"/>
    </row>
    <row r="3" spans="1:9" ht="15.75" customHeight="1">
      <c r="A3" s="1105" t="s">
        <v>2</v>
      </c>
      <c r="B3" s="1101" t="s">
        <v>3</v>
      </c>
      <c r="C3" s="1101" t="s">
        <v>4</v>
      </c>
      <c r="D3" s="1101" t="s">
        <v>5</v>
      </c>
      <c r="E3" s="1101"/>
      <c r="F3" s="1101"/>
      <c r="G3" s="105" t="s">
        <v>3013</v>
      </c>
      <c r="H3" s="105" t="s">
        <v>3014</v>
      </c>
      <c r="I3" s="1103" t="s">
        <v>3015</v>
      </c>
    </row>
    <row r="4" spans="1:9" ht="15.75" customHeight="1">
      <c r="A4" s="1106"/>
      <c r="B4" s="1101"/>
      <c r="C4" s="1101"/>
      <c r="D4" s="23" t="s">
        <v>3016</v>
      </c>
      <c r="E4" s="23" t="s">
        <v>3241</v>
      </c>
      <c r="F4" s="23" t="s">
        <v>3242</v>
      </c>
      <c r="G4" s="106" t="s">
        <v>3017</v>
      </c>
      <c r="H4" s="106" t="s">
        <v>3018</v>
      </c>
      <c r="I4" s="1104"/>
    </row>
    <row r="5" spans="1:2" ht="15" customHeight="1">
      <c r="A5" s="107"/>
      <c r="B5" s="108" t="s">
        <v>3019</v>
      </c>
    </row>
    <row r="6" spans="1:9" ht="15" customHeight="1">
      <c r="A6" s="112" t="s">
        <v>3020</v>
      </c>
      <c r="B6" s="108">
        <v>7.365</v>
      </c>
      <c r="C6" s="109">
        <v>6678</v>
      </c>
      <c r="D6" s="109">
        <v>33154</v>
      </c>
      <c r="E6" s="109">
        <v>16254</v>
      </c>
      <c r="F6" s="109">
        <v>16900</v>
      </c>
      <c r="G6" s="5">
        <v>4.96</v>
      </c>
      <c r="H6" s="109">
        <v>4502</v>
      </c>
      <c r="I6" s="104" t="s">
        <v>3021</v>
      </c>
    </row>
    <row r="7" spans="1:8" ht="15" customHeight="1">
      <c r="A7" s="112">
        <v>6</v>
      </c>
      <c r="B7" s="108">
        <v>7.365</v>
      </c>
      <c r="C7" s="109">
        <v>6946</v>
      </c>
      <c r="D7" s="109">
        <v>33472</v>
      </c>
      <c r="E7" s="109">
        <v>16027</v>
      </c>
      <c r="F7" s="109">
        <v>17445</v>
      </c>
      <c r="G7" s="5">
        <v>4.82</v>
      </c>
      <c r="H7" s="109">
        <v>4545</v>
      </c>
    </row>
    <row r="8" spans="1:8" ht="15" customHeight="1">
      <c r="A8" s="112">
        <v>7</v>
      </c>
      <c r="B8" s="108">
        <v>7.365</v>
      </c>
      <c r="C8" s="109">
        <v>7313</v>
      </c>
      <c r="D8" s="109">
        <v>35243</v>
      </c>
      <c r="E8" s="109">
        <v>17942</v>
      </c>
      <c r="F8" s="109">
        <v>17301</v>
      </c>
      <c r="G8" s="5">
        <v>4.82</v>
      </c>
      <c r="H8" s="109">
        <v>4785</v>
      </c>
    </row>
    <row r="9" spans="1:8" ht="15" customHeight="1">
      <c r="A9" s="112">
        <v>8</v>
      </c>
      <c r="B9" s="108">
        <v>7.365</v>
      </c>
      <c r="C9" s="109">
        <v>7479</v>
      </c>
      <c r="D9" s="109">
        <v>36338</v>
      </c>
      <c r="E9" s="109">
        <v>18575</v>
      </c>
      <c r="F9" s="109">
        <v>17763</v>
      </c>
      <c r="G9" s="5">
        <v>4.86</v>
      </c>
      <c r="H9" s="109">
        <v>4934</v>
      </c>
    </row>
    <row r="10" spans="1:9" ht="15" customHeight="1">
      <c r="A10" s="112">
        <v>9</v>
      </c>
      <c r="B10" s="108">
        <v>7.365</v>
      </c>
      <c r="C10" s="109">
        <v>7526</v>
      </c>
      <c r="D10" s="109">
        <v>38461</v>
      </c>
      <c r="E10" s="109">
        <v>19836</v>
      </c>
      <c r="F10" s="109">
        <v>18625</v>
      </c>
      <c r="G10" s="5">
        <v>5.11</v>
      </c>
      <c r="H10" s="109">
        <v>5222</v>
      </c>
      <c r="I10" s="18" t="s">
        <v>1021</v>
      </c>
    </row>
    <row r="11" spans="1:9" ht="15" customHeight="1">
      <c r="A11" s="112">
        <v>10</v>
      </c>
      <c r="B11" s="108">
        <v>7.365</v>
      </c>
      <c r="C11" s="109">
        <v>7751</v>
      </c>
      <c r="D11" s="109">
        <v>39338</v>
      </c>
      <c r="E11" s="109">
        <v>20091</v>
      </c>
      <c r="F11" s="109">
        <v>19247</v>
      </c>
      <c r="G11" s="5">
        <v>5.08</v>
      </c>
      <c r="H11" s="109">
        <v>5341</v>
      </c>
      <c r="I11" s="18"/>
    </row>
    <row r="12" spans="1:9" ht="15" customHeight="1">
      <c r="A12" s="112">
        <v>11</v>
      </c>
      <c r="B12" s="108">
        <v>7.365</v>
      </c>
      <c r="C12" s="109">
        <v>8238</v>
      </c>
      <c r="D12" s="109">
        <v>41288</v>
      </c>
      <c r="E12" s="109">
        <v>21310</v>
      </c>
      <c r="F12" s="109">
        <v>19978</v>
      </c>
      <c r="G12" s="5">
        <v>5.01</v>
      </c>
      <c r="H12" s="109">
        <v>5606</v>
      </c>
      <c r="I12" s="18"/>
    </row>
    <row r="13" spans="1:9" ht="15" customHeight="1">
      <c r="A13" s="112">
        <v>12</v>
      </c>
      <c r="B13" s="108">
        <v>7.365</v>
      </c>
      <c r="C13" s="109">
        <v>8592</v>
      </c>
      <c r="D13" s="109">
        <v>43192</v>
      </c>
      <c r="E13" s="109">
        <v>22487</v>
      </c>
      <c r="F13" s="109">
        <v>20705</v>
      </c>
      <c r="G13" s="5">
        <v>5.03</v>
      </c>
      <c r="H13" s="109">
        <v>5865</v>
      </c>
      <c r="I13" s="18"/>
    </row>
    <row r="14" spans="1:9" ht="15" customHeight="1">
      <c r="A14" s="112">
        <v>13</v>
      </c>
      <c r="B14" s="108">
        <v>7.365</v>
      </c>
      <c r="C14" s="109">
        <v>9356</v>
      </c>
      <c r="D14" s="109">
        <v>45476</v>
      </c>
      <c r="E14" s="109">
        <v>23840</v>
      </c>
      <c r="F14" s="109">
        <v>21636</v>
      </c>
      <c r="G14" s="5">
        <v>4.86</v>
      </c>
      <c r="H14" s="109">
        <v>6175</v>
      </c>
      <c r="I14" s="18"/>
    </row>
    <row r="15" spans="1:9" ht="15" customHeight="1">
      <c r="A15" s="112">
        <v>14</v>
      </c>
      <c r="B15" s="108">
        <v>7.365</v>
      </c>
      <c r="C15" s="109">
        <v>9887</v>
      </c>
      <c r="D15" s="109">
        <v>44241</v>
      </c>
      <c r="E15" s="109">
        <v>21939</v>
      </c>
      <c r="F15" s="109">
        <v>22302</v>
      </c>
      <c r="G15" s="5">
        <v>4.47</v>
      </c>
      <c r="H15" s="109">
        <v>6007</v>
      </c>
      <c r="I15" s="18" t="s">
        <v>1022</v>
      </c>
    </row>
    <row r="16" spans="1:9" ht="15" customHeight="1">
      <c r="A16" s="112" t="s">
        <v>1815</v>
      </c>
      <c r="B16" s="108">
        <v>7.365</v>
      </c>
      <c r="C16" s="109">
        <v>9859</v>
      </c>
      <c r="D16" s="109">
        <v>46536</v>
      </c>
      <c r="E16" s="109">
        <v>23174</v>
      </c>
      <c r="F16" s="109">
        <v>23362</v>
      </c>
      <c r="G16" s="5">
        <v>4.72</v>
      </c>
      <c r="H16" s="109">
        <v>6319</v>
      </c>
      <c r="I16" s="18"/>
    </row>
    <row r="17" spans="1:9" ht="15" customHeight="1">
      <c r="A17" s="112">
        <v>2</v>
      </c>
      <c r="B17" s="108">
        <v>7.365</v>
      </c>
      <c r="C17" s="109">
        <v>9995</v>
      </c>
      <c r="D17" s="109">
        <v>47987</v>
      </c>
      <c r="E17" s="109">
        <v>24005</v>
      </c>
      <c r="F17" s="109">
        <v>23982</v>
      </c>
      <c r="G17" s="110">
        <v>4.8</v>
      </c>
      <c r="H17" s="109">
        <v>6516</v>
      </c>
      <c r="I17" s="18"/>
    </row>
    <row r="18" spans="1:9" ht="15" customHeight="1">
      <c r="A18" s="112">
        <v>3</v>
      </c>
      <c r="B18" s="108">
        <v>7.365</v>
      </c>
      <c r="C18" s="109">
        <v>10127</v>
      </c>
      <c r="D18" s="109">
        <v>49308</v>
      </c>
      <c r="E18" s="109">
        <v>24699</v>
      </c>
      <c r="F18" s="109">
        <v>24609</v>
      </c>
      <c r="G18" s="5">
        <v>4.87</v>
      </c>
      <c r="H18" s="109">
        <v>6695</v>
      </c>
      <c r="I18" s="18"/>
    </row>
    <row r="19" spans="1:9" ht="15" customHeight="1">
      <c r="A19" s="112">
        <v>4</v>
      </c>
      <c r="B19" s="108">
        <v>7.365</v>
      </c>
      <c r="C19" s="109">
        <v>10341</v>
      </c>
      <c r="D19" s="109">
        <v>50258</v>
      </c>
      <c r="E19" s="109">
        <v>25175</v>
      </c>
      <c r="F19" s="109">
        <v>25083</v>
      </c>
      <c r="G19" s="5">
        <v>4.86</v>
      </c>
      <c r="H19" s="109">
        <v>6824</v>
      </c>
      <c r="I19" s="18"/>
    </row>
    <row r="20" spans="1:9" ht="15" customHeight="1">
      <c r="A20" s="112">
        <v>5</v>
      </c>
      <c r="B20" s="108">
        <v>7.365</v>
      </c>
      <c r="C20" s="109">
        <v>11252</v>
      </c>
      <c r="D20" s="109">
        <v>50064</v>
      </c>
      <c r="E20" s="109">
        <v>25725</v>
      </c>
      <c r="F20" s="109">
        <v>24339</v>
      </c>
      <c r="G20" s="5">
        <v>4.45</v>
      </c>
      <c r="H20" s="109">
        <v>6798</v>
      </c>
      <c r="I20" s="18" t="s">
        <v>2673</v>
      </c>
    </row>
    <row r="21" spans="1:9" ht="15" customHeight="1">
      <c r="A21" s="112">
        <v>6</v>
      </c>
      <c r="B21" s="108">
        <v>7.365</v>
      </c>
      <c r="C21" s="109">
        <v>10984</v>
      </c>
      <c r="D21" s="109">
        <v>51907</v>
      </c>
      <c r="E21" s="109">
        <v>26652</v>
      </c>
      <c r="F21" s="109">
        <v>25255</v>
      </c>
      <c r="G21" s="5">
        <v>4.73</v>
      </c>
      <c r="H21" s="109">
        <v>7048</v>
      </c>
      <c r="I21" s="18"/>
    </row>
    <row r="22" spans="1:9" ht="15" customHeight="1">
      <c r="A22" s="112">
        <v>7</v>
      </c>
      <c r="B22" s="108">
        <v>7.365</v>
      </c>
      <c r="C22" s="109">
        <v>11650</v>
      </c>
      <c r="D22" s="109">
        <v>54365</v>
      </c>
      <c r="E22" s="109">
        <v>27909</v>
      </c>
      <c r="F22" s="109">
        <v>26456</v>
      </c>
      <c r="G22" s="5">
        <v>4.67</v>
      </c>
      <c r="H22" s="109">
        <v>7382</v>
      </c>
      <c r="I22" s="18"/>
    </row>
    <row r="23" spans="1:9" ht="15" customHeight="1">
      <c r="A23" s="112">
        <v>8</v>
      </c>
      <c r="B23" s="108">
        <v>7.365</v>
      </c>
      <c r="C23" s="109">
        <v>12504</v>
      </c>
      <c r="D23" s="109">
        <v>57653</v>
      </c>
      <c r="E23" s="109">
        <v>29580</v>
      </c>
      <c r="F23" s="109">
        <v>28073</v>
      </c>
      <c r="G23" s="5">
        <v>4.61</v>
      </c>
      <c r="H23" s="109">
        <v>7828</v>
      </c>
      <c r="I23" s="18"/>
    </row>
    <row r="24" spans="1:9" ht="15" customHeight="1">
      <c r="A24" s="112">
        <v>9</v>
      </c>
      <c r="B24" s="108">
        <v>7.365</v>
      </c>
      <c r="C24" s="109">
        <v>13656</v>
      </c>
      <c r="D24" s="109">
        <v>59949</v>
      </c>
      <c r="E24" s="109">
        <v>30768</v>
      </c>
      <c r="F24" s="109">
        <v>29181</v>
      </c>
      <c r="G24" s="5">
        <v>4.39</v>
      </c>
      <c r="H24" s="109">
        <v>8140</v>
      </c>
      <c r="I24" s="18"/>
    </row>
    <row r="25" spans="1:9" ht="15" customHeight="1">
      <c r="A25" s="112">
        <v>10</v>
      </c>
      <c r="B25" s="108">
        <v>7.365</v>
      </c>
      <c r="C25" s="109">
        <v>14872</v>
      </c>
      <c r="D25" s="109">
        <v>71072</v>
      </c>
      <c r="E25" s="109">
        <v>37537</v>
      </c>
      <c r="F25" s="109">
        <v>33535</v>
      </c>
      <c r="G25" s="5">
        <v>4.78</v>
      </c>
      <c r="H25" s="109">
        <v>9650</v>
      </c>
      <c r="I25" s="18" t="s">
        <v>73</v>
      </c>
    </row>
    <row r="26" spans="1:9" ht="15" customHeight="1">
      <c r="A26" s="112">
        <v>11</v>
      </c>
      <c r="B26" s="108">
        <v>16.319</v>
      </c>
      <c r="C26" s="109">
        <v>29773</v>
      </c>
      <c r="D26" s="109">
        <v>137428</v>
      </c>
      <c r="E26" s="109">
        <v>71561</v>
      </c>
      <c r="F26" s="109">
        <v>65867</v>
      </c>
      <c r="G26" s="5">
        <v>4.62</v>
      </c>
      <c r="H26" s="109">
        <v>8421</v>
      </c>
      <c r="I26" s="18"/>
    </row>
    <row r="27" spans="1:9" ht="15" customHeight="1">
      <c r="A27" s="112">
        <v>12</v>
      </c>
      <c r="B27" s="108">
        <v>16.319</v>
      </c>
      <c r="C27" s="109">
        <v>31946</v>
      </c>
      <c r="D27" s="109">
        <v>147628</v>
      </c>
      <c r="E27" s="109">
        <v>76866</v>
      </c>
      <c r="F27" s="109">
        <v>70762</v>
      </c>
      <c r="G27" s="5">
        <v>4.62</v>
      </c>
      <c r="H27" s="109">
        <v>9046</v>
      </c>
      <c r="I27" s="18"/>
    </row>
    <row r="28" spans="1:9" ht="15" customHeight="1">
      <c r="A28" s="112">
        <v>13</v>
      </c>
      <c r="B28" s="108">
        <v>16.319</v>
      </c>
      <c r="C28" s="109">
        <v>34359</v>
      </c>
      <c r="D28" s="109">
        <v>158894</v>
      </c>
      <c r="E28" s="109">
        <v>82979</v>
      </c>
      <c r="F28" s="109">
        <v>75915</v>
      </c>
      <c r="G28" s="5">
        <v>4.62</v>
      </c>
      <c r="H28" s="109">
        <v>9737</v>
      </c>
      <c r="I28" s="18"/>
    </row>
    <row r="29" spans="1:9" ht="15" customHeight="1">
      <c r="A29" s="112">
        <v>14</v>
      </c>
      <c r="B29" s="108">
        <v>16.319</v>
      </c>
      <c r="C29" s="109">
        <v>37013</v>
      </c>
      <c r="D29" s="109">
        <v>171663</v>
      </c>
      <c r="E29" s="109">
        <v>89872</v>
      </c>
      <c r="F29" s="109">
        <v>81791</v>
      </c>
      <c r="G29" s="5">
        <v>4.64</v>
      </c>
      <c r="H29" s="109">
        <v>10519</v>
      </c>
      <c r="I29" s="18"/>
    </row>
    <row r="30" spans="1:9" ht="15" customHeight="1">
      <c r="A30" s="112">
        <v>15</v>
      </c>
      <c r="B30" s="108">
        <v>16.319</v>
      </c>
      <c r="C30" s="109">
        <v>39164</v>
      </c>
      <c r="D30" s="109">
        <v>181011</v>
      </c>
      <c r="E30" s="109">
        <v>96115</v>
      </c>
      <c r="F30" s="109">
        <v>84896</v>
      </c>
      <c r="G30" s="5">
        <v>4.62</v>
      </c>
      <c r="H30" s="109">
        <v>11092</v>
      </c>
      <c r="I30" s="18" t="s">
        <v>74</v>
      </c>
    </row>
    <row r="31" spans="1:9" ht="15" customHeight="1">
      <c r="A31" s="112">
        <v>16</v>
      </c>
      <c r="B31" s="108">
        <v>16.319</v>
      </c>
      <c r="C31" s="109">
        <v>42573</v>
      </c>
      <c r="D31" s="109">
        <v>199160</v>
      </c>
      <c r="E31" s="109">
        <v>104646</v>
      </c>
      <c r="F31" s="109">
        <v>94514</v>
      </c>
      <c r="G31" s="5">
        <v>4.68</v>
      </c>
      <c r="H31" s="109">
        <v>12204</v>
      </c>
      <c r="I31" s="18"/>
    </row>
    <row r="32" spans="1:9" ht="15" customHeight="1">
      <c r="A32" s="112">
        <v>17</v>
      </c>
      <c r="B32" s="108">
        <v>39.606</v>
      </c>
      <c r="C32" s="109">
        <v>68074</v>
      </c>
      <c r="D32" s="109">
        <v>310020</v>
      </c>
      <c r="E32" s="109">
        <v>162742</v>
      </c>
      <c r="F32" s="109">
        <v>147278</v>
      </c>
      <c r="G32" s="5">
        <v>4.55</v>
      </c>
      <c r="H32" s="109">
        <v>7828</v>
      </c>
      <c r="I32" s="18"/>
    </row>
    <row r="33" spans="1:9" ht="15" customHeight="1">
      <c r="A33" s="112">
        <v>18</v>
      </c>
      <c r="B33" s="108">
        <v>39.606</v>
      </c>
      <c r="C33" s="109">
        <v>71679</v>
      </c>
      <c r="D33" s="109">
        <v>335149</v>
      </c>
      <c r="E33" s="109">
        <v>176692</v>
      </c>
      <c r="F33" s="109">
        <v>158457</v>
      </c>
      <c r="G33" s="5">
        <v>4.68</v>
      </c>
      <c r="H33" s="109">
        <v>8462</v>
      </c>
      <c r="I33" s="18"/>
    </row>
    <row r="34" spans="1:9" ht="15" customHeight="1">
      <c r="A34" s="112">
        <v>19</v>
      </c>
      <c r="B34" s="108">
        <v>39.606</v>
      </c>
      <c r="C34" s="109">
        <v>60612</v>
      </c>
      <c r="D34" s="109">
        <v>270073</v>
      </c>
      <c r="E34" s="109">
        <v>138567</v>
      </c>
      <c r="F34" s="109">
        <v>131506</v>
      </c>
      <c r="G34" s="5">
        <v>4.46</v>
      </c>
      <c r="H34" s="109">
        <v>6819</v>
      </c>
      <c r="I34" s="18" t="s">
        <v>2834</v>
      </c>
    </row>
    <row r="35" spans="1:9" ht="15" customHeight="1">
      <c r="A35" s="112">
        <v>20</v>
      </c>
      <c r="B35" s="108">
        <v>39.606</v>
      </c>
      <c r="C35" s="109">
        <v>41102</v>
      </c>
      <c r="D35" s="109">
        <v>153051</v>
      </c>
      <c r="E35" s="109">
        <v>77201</v>
      </c>
      <c r="F35" s="109">
        <v>75850</v>
      </c>
      <c r="G35" s="5">
        <v>3.72</v>
      </c>
      <c r="H35" s="109">
        <v>3864</v>
      </c>
      <c r="I35" s="18" t="s">
        <v>2835</v>
      </c>
    </row>
    <row r="36" spans="1:9" ht="15" customHeight="1">
      <c r="A36" s="112">
        <v>21</v>
      </c>
      <c r="B36" s="108">
        <v>39.606</v>
      </c>
      <c r="C36" s="109">
        <v>40901</v>
      </c>
      <c r="D36" s="109">
        <v>172557</v>
      </c>
      <c r="E36" s="109">
        <v>86846</v>
      </c>
      <c r="F36" s="109">
        <v>85711</v>
      </c>
      <c r="G36" s="5">
        <v>4.22</v>
      </c>
      <c r="H36" s="109">
        <v>4357</v>
      </c>
      <c r="I36" s="18" t="s">
        <v>2836</v>
      </c>
    </row>
    <row r="37" spans="1:9" ht="15" customHeight="1">
      <c r="A37" s="112">
        <v>22</v>
      </c>
      <c r="B37" s="108">
        <v>47.81</v>
      </c>
      <c r="C37" s="109">
        <v>54272</v>
      </c>
      <c r="D37" s="109">
        <v>232755</v>
      </c>
      <c r="E37" s="109">
        <v>119613</v>
      </c>
      <c r="F37" s="109">
        <v>113142</v>
      </c>
      <c r="G37" s="5">
        <v>4.29</v>
      </c>
      <c r="H37" s="109">
        <v>4868</v>
      </c>
      <c r="I37" s="18" t="s">
        <v>75</v>
      </c>
    </row>
    <row r="38" spans="1:9" ht="15" customHeight="1">
      <c r="A38" s="112">
        <v>23</v>
      </c>
      <c r="B38" s="108">
        <v>47.81</v>
      </c>
      <c r="C38" s="109">
        <v>56365</v>
      </c>
      <c r="D38" s="109">
        <v>249319</v>
      </c>
      <c r="E38" s="109">
        <v>128563</v>
      </c>
      <c r="F38" s="109">
        <v>120756</v>
      </c>
      <c r="G38" s="5">
        <v>4.42</v>
      </c>
      <c r="H38" s="109">
        <v>5215</v>
      </c>
      <c r="I38" s="18" t="s">
        <v>2837</v>
      </c>
    </row>
    <row r="39" spans="1:9" ht="15" customHeight="1">
      <c r="A39" s="112">
        <v>24</v>
      </c>
      <c r="B39" s="108">
        <v>47.81</v>
      </c>
      <c r="C39" s="109">
        <v>67786</v>
      </c>
      <c r="D39" s="109">
        <v>271143</v>
      </c>
      <c r="E39" s="109">
        <v>142685</v>
      </c>
      <c r="F39" s="109">
        <v>128458</v>
      </c>
      <c r="G39" s="110">
        <v>4</v>
      </c>
      <c r="H39" s="109">
        <v>5671</v>
      </c>
      <c r="I39" s="18"/>
    </row>
    <row r="40" spans="1:9" ht="15" customHeight="1">
      <c r="A40" s="112">
        <v>25</v>
      </c>
      <c r="B40" s="108">
        <v>47.81</v>
      </c>
      <c r="C40" s="109">
        <v>63600</v>
      </c>
      <c r="D40" s="109">
        <v>279269</v>
      </c>
      <c r="E40" s="109">
        <v>140741</v>
      </c>
      <c r="F40" s="109">
        <v>138528</v>
      </c>
      <c r="G40" s="5">
        <v>4.39</v>
      </c>
      <c r="H40" s="109">
        <v>5841</v>
      </c>
      <c r="I40" s="18" t="s">
        <v>76</v>
      </c>
    </row>
    <row r="41" spans="1:9" ht="15" customHeight="1">
      <c r="A41" s="112">
        <v>26</v>
      </c>
      <c r="B41" s="108">
        <v>47.81</v>
      </c>
      <c r="C41" s="109">
        <v>69614</v>
      </c>
      <c r="D41" s="109">
        <v>306303</v>
      </c>
      <c r="E41" s="109">
        <v>154070</v>
      </c>
      <c r="F41" s="109">
        <v>152233</v>
      </c>
      <c r="G41" s="110">
        <v>4.4</v>
      </c>
      <c r="H41" s="109">
        <v>6407</v>
      </c>
      <c r="I41" s="18"/>
    </row>
    <row r="42" spans="1:9" ht="15" customHeight="1">
      <c r="A42" s="112">
        <v>27</v>
      </c>
      <c r="B42" s="108">
        <v>47.81</v>
      </c>
      <c r="C42" s="109">
        <v>71800</v>
      </c>
      <c r="D42" s="109">
        <v>318167</v>
      </c>
      <c r="E42" s="109">
        <v>160699</v>
      </c>
      <c r="F42" s="109">
        <v>157468</v>
      </c>
      <c r="G42" s="5">
        <v>4.43</v>
      </c>
      <c r="H42" s="109">
        <v>6655</v>
      </c>
      <c r="I42" s="18"/>
    </row>
    <row r="43" spans="1:9" ht="15" customHeight="1">
      <c r="A43" s="112">
        <v>28</v>
      </c>
      <c r="B43" s="108">
        <v>47.81</v>
      </c>
      <c r="C43" s="109">
        <v>78949</v>
      </c>
      <c r="D43" s="109">
        <v>343622</v>
      </c>
      <c r="E43" s="109">
        <v>174106</v>
      </c>
      <c r="F43" s="109">
        <v>169516</v>
      </c>
      <c r="G43" s="5">
        <v>4.35</v>
      </c>
      <c r="H43" s="109">
        <v>7187</v>
      </c>
      <c r="I43" s="18"/>
    </row>
    <row r="44" spans="1:9" ht="15" customHeight="1">
      <c r="A44" s="112">
        <v>29</v>
      </c>
      <c r="B44" s="108">
        <v>47.81</v>
      </c>
      <c r="C44" s="109">
        <v>83052</v>
      </c>
      <c r="D44" s="109">
        <v>355438</v>
      </c>
      <c r="E44" s="109">
        <v>180463</v>
      </c>
      <c r="F44" s="109">
        <v>174975</v>
      </c>
      <c r="G44" s="5">
        <v>4.28</v>
      </c>
      <c r="H44" s="109">
        <v>7434</v>
      </c>
      <c r="I44" s="18"/>
    </row>
    <row r="45" spans="1:9" ht="15" customHeight="1">
      <c r="A45" s="112">
        <v>30</v>
      </c>
      <c r="B45" s="108">
        <v>47.81</v>
      </c>
      <c r="C45" s="109">
        <v>77033</v>
      </c>
      <c r="D45" s="109">
        <v>335513</v>
      </c>
      <c r="E45" s="109">
        <v>167906</v>
      </c>
      <c r="F45" s="109">
        <v>167607</v>
      </c>
      <c r="G45" s="5">
        <v>4.36</v>
      </c>
      <c r="H45" s="109">
        <v>7018</v>
      </c>
      <c r="I45" s="18" t="s">
        <v>77</v>
      </c>
    </row>
    <row r="46" spans="1:9" ht="15" customHeight="1">
      <c r="A46" s="112">
        <v>31</v>
      </c>
      <c r="B46" s="108">
        <v>47.81</v>
      </c>
      <c r="C46" s="109">
        <v>77766</v>
      </c>
      <c r="D46" s="109">
        <v>337504</v>
      </c>
      <c r="E46" s="109">
        <v>168757</v>
      </c>
      <c r="F46" s="109">
        <v>168747</v>
      </c>
      <c r="G46" s="5">
        <v>4.34</v>
      </c>
      <c r="H46" s="109">
        <v>7059.276302028864</v>
      </c>
      <c r="I46" s="18"/>
    </row>
    <row r="47" spans="1:9" ht="15" customHeight="1">
      <c r="A47" s="112">
        <v>32</v>
      </c>
      <c r="B47" s="108">
        <v>47.81</v>
      </c>
      <c r="C47" s="109">
        <v>80526</v>
      </c>
      <c r="D47" s="109">
        <v>348471</v>
      </c>
      <c r="E47" s="109">
        <v>174920</v>
      </c>
      <c r="F47" s="109">
        <v>173551</v>
      </c>
      <c r="G47" s="110">
        <v>4.33</v>
      </c>
      <c r="H47" s="109">
        <v>7288.663459527295</v>
      </c>
      <c r="I47" s="18"/>
    </row>
    <row r="48" spans="1:9" ht="15" customHeight="1">
      <c r="A48" s="112">
        <v>33</v>
      </c>
      <c r="B48" s="108">
        <v>47.81</v>
      </c>
      <c r="C48" s="109">
        <v>84987</v>
      </c>
      <c r="D48" s="109">
        <v>365765</v>
      </c>
      <c r="E48" s="109">
        <v>185045</v>
      </c>
      <c r="F48" s="109">
        <v>180720</v>
      </c>
      <c r="G48" s="110">
        <v>4.3</v>
      </c>
      <c r="H48" s="109">
        <v>7650.386948337167</v>
      </c>
      <c r="I48" s="18"/>
    </row>
    <row r="49" spans="1:9" ht="15" customHeight="1">
      <c r="A49" s="112">
        <v>34</v>
      </c>
      <c r="B49" s="108">
        <v>47.81</v>
      </c>
      <c r="C49" s="109">
        <v>88522</v>
      </c>
      <c r="D49" s="109">
        <v>378156</v>
      </c>
      <c r="E49" s="109">
        <v>191108</v>
      </c>
      <c r="F49" s="109">
        <v>187048</v>
      </c>
      <c r="G49" s="5">
        <v>4.27</v>
      </c>
      <c r="H49" s="109">
        <v>7909.558669734365</v>
      </c>
      <c r="I49" s="18"/>
    </row>
    <row r="50" spans="1:9" ht="15" customHeight="1">
      <c r="A50" s="112">
        <v>35</v>
      </c>
      <c r="B50" s="108">
        <v>47.81</v>
      </c>
      <c r="C50" s="109">
        <v>101854</v>
      </c>
      <c r="D50" s="109">
        <v>405955</v>
      </c>
      <c r="E50" s="109">
        <v>207592</v>
      </c>
      <c r="F50" s="109">
        <v>198363</v>
      </c>
      <c r="G50" s="5">
        <v>3.99</v>
      </c>
      <c r="H50" s="109">
        <v>8491.006065676636</v>
      </c>
      <c r="I50" s="18" t="s">
        <v>46</v>
      </c>
    </row>
    <row r="51" spans="1:9" ht="15" customHeight="1">
      <c r="A51" s="112">
        <v>36</v>
      </c>
      <c r="B51" s="108">
        <v>47.81</v>
      </c>
      <c r="C51" s="109">
        <v>103243</v>
      </c>
      <c r="D51" s="109">
        <v>410215</v>
      </c>
      <c r="E51" s="109">
        <v>210350</v>
      </c>
      <c r="F51" s="109">
        <v>199865</v>
      </c>
      <c r="G51" s="5">
        <v>3.97</v>
      </c>
      <c r="H51" s="109">
        <v>8580.108763856933</v>
      </c>
      <c r="I51" s="18"/>
    </row>
    <row r="52" spans="1:9" ht="15" customHeight="1">
      <c r="A52" s="112">
        <v>37</v>
      </c>
      <c r="B52" s="108">
        <v>47.81</v>
      </c>
      <c r="C52" s="109">
        <v>111092</v>
      </c>
      <c r="D52" s="109">
        <v>432658</v>
      </c>
      <c r="E52" s="109">
        <v>223740</v>
      </c>
      <c r="F52" s="109">
        <v>208918</v>
      </c>
      <c r="G52" s="5">
        <v>3.89</v>
      </c>
      <c r="H52" s="109">
        <v>9049.529387157498</v>
      </c>
      <c r="I52" s="18"/>
    </row>
    <row r="53" spans="1:9" ht="15" customHeight="1">
      <c r="A53" s="416">
        <v>38</v>
      </c>
      <c r="B53" s="415">
        <v>47.81</v>
      </c>
      <c r="C53" s="119">
        <v>120409</v>
      </c>
      <c r="D53" s="119">
        <v>455322</v>
      </c>
      <c r="E53" s="119">
        <v>235665</v>
      </c>
      <c r="F53" s="119">
        <v>219657</v>
      </c>
      <c r="G53" s="27">
        <v>3.87</v>
      </c>
      <c r="H53" s="119">
        <v>9523.572474377745</v>
      </c>
      <c r="I53" s="27"/>
    </row>
    <row r="54" spans="1:9" ht="18" customHeight="1">
      <c r="A54" s="367" t="s">
        <v>982</v>
      </c>
      <c r="B54" s="6"/>
      <c r="C54" s="6"/>
      <c r="D54" s="6"/>
      <c r="E54" s="6"/>
      <c r="F54" s="6"/>
      <c r="G54" s="6"/>
      <c r="H54" s="6"/>
      <c r="I54" s="6"/>
    </row>
    <row r="55" spans="1:9" ht="18" customHeight="1">
      <c r="A55" s="367"/>
      <c r="B55" s="6"/>
      <c r="C55" s="6"/>
      <c r="D55" s="6"/>
      <c r="E55" s="6"/>
      <c r="F55" s="6"/>
      <c r="G55" s="6"/>
      <c r="H55" s="6"/>
      <c r="I55" s="6"/>
    </row>
    <row r="56" spans="1:9" ht="15.75" customHeight="1">
      <c r="A56" s="1105" t="s">
        <v>2</v>
      </c>
      <c r="B56" s="1101" t="s">
        <v>3</v>
      </c>
      <c r="C56" s="1101" t="s">
        <v>4</v>
      </c>
      <c r="D56" s="1101" t="s">
        <v>5</v>
      </c>
      <c r="E56" s="1101"/>
      <c r="F56" s="1101"/>
      <c r="G56" s="105" t="s">
        <v>3013</v>
      </c>
      <c r="H56" s="105" t="s">
        <v>3014</v>
      </c>
      <c r="I56" s="1103" t="s">
        <v>3015</v>
      </c>
    </row>
    <row r="57" spans="1:9" ht="15.75" customHeight="1">
      <c r="A57" s="1106"/>
      <c r="B57" s="1101"/>
      <c r="C57" s="1101"/>
      <c r="D57" s="23" t="s">
        <v>3016</v>
      </c>
      <c r="E57" s="23" t="s">
        <v>3241</v>
      </c>
      <c r="F57" s="23" t="s">
        <v>3242</v>
      </c>
      <c r="G57" s="106" t="s">
        <v>3017</v>
      </c>
      <c r="H57" s="106" t="s">
        <v>3018</v>
      </c>
      <c r="I57" s="1104"/>
    </row>
    <row r="58" spans="1:9" ht="15.75" customHeight="1">
      <c r="A58" s="112" t="s">
        <v>3221</v>
      </c>
      <c r="B58" s="108">
        <v>47.81</v>
      </c>
      <c r="C58" s="109">
        <v>129460</v>
      </c>
      <c r="D58" s="109">
        <v>475415</v>
      </c>
      <c r="E58" s="109">
        <v>246029</v>
      </c>
      <c r="F58" s="109">
        <v>229386</v>
      </c>
      <c r="G58" s="5">
        <v>3.67</v>
      </c>
      <c r="H58" s="109">
        <v>9943.840200794812</v>
      </c>
      <c r="I58" s="18"/>
    </row>
    <row r="59" spans="1:9" ht="15" customHeight="1">
      <c r="A59" s="112">
        <v>40</v>
      </c>
      <c r="B59" s="108">
        <v>47.81</v>
      </c>
      <c r="C59" s="109">
        <v>135938</v>
      </c>
      <c r="D59" s="109">
        <v>500990</v>
      </c>
      <c r="E59" s="109">
        <v>255682</v>
      </c>
      <c r="F59" s="109">
        <v>245308</v>
      </c>
      <c r="G59" s="5">
        <v>3.69</v>
      </c>
      <c r="H59" s="109">
        <v>10478.770131771595</v>
      </c>
      <c r="I59" s="18" t="s">
        <v>47</v>
      </c>
    </row>
    <row r="60" spans="1:8" ht="15" customHeight="1">
      <c r="A60" s="112">
        <v>41</v>
      </c>
      <c r="B60" s="108">
        <v>47.81</v>
      </c>
      <c r="C60" s="109">
        <v>137669</v>
      </c>
      <c r="D60" s="109">
        <v>504318</v>
      </c>
      <c r="E60" s="109">
        <v>257009</v>
      </c>
      <c r="F60" s="109">
        <v>247309</v>
      </c>
      <c r="G60" s="5">
        <v>3.66</v>
      </c>
      <c r="H60" s="109">
        <v>10548.379000209161</v>
      </c>
    </row>
    <row r="61" spans="1:8" ht="15" customHeight="1">
      <c r="A61" s="112">
        <v>42</v>
      </c>
      <c r="B61" s="108">
        <v>47.81</v>
      </c>
      <c r="C61" s="109">
        <v>142786</v>
      </c>
      <c r="D61" s="109">
        <v>515723</v>
      </c>
      <c r="E61" s="109">
        <v>262436</v>
      </c>
      <c r="F61" s="109">
        <v>253287</v>
      </c>
      <c r="G61" s="5">
        <v>3.61</v>
      </c>
      <c r="H61" s="109">
        <v>10786.927421041622</v>
      </c>
    </row>
    <row r="62" spans="1:8" ht="15" customHeight="1">
      <c r="A62" s="112">
        <v>43</v>
      </c>
      <c r="B62" s="108">
        <v>48.38</v>
      </c>
      <c r="C62" s="109">
        <v>147935</v>
      </c>
      <c r="D62" s="109">
        <v>529914</v>
      </c>
      <c r="E62" s="109">
        <v>269772</v>
      </c>
      <c r="F62" s="109">
        <v>260142</v>
      </c>
      <c r="G62" s="5">
        <v>3.58</v>
      </c>
      <c r="H62" s="109">
        <v>10953.162463828028</v>
      </c>
    </row>
    <row r="63" spans="1:8" ht="15" customHeight="1">
      <c r="A63" s="112">
        <v>44</v>
      </c>
      <c r="B63" s="108">
        <v>48.39</v>
      </c>
      <c r="C63" s="109">
        <v>170298</v>
      </c>
      <c r="D63" s="109">
        <v>539774</v>
      </c>
      <c r="E63" s="109">
        <v>274471</v>
      </c>
      <c r="F63" s="109">
        <v>265303</v>
      </c>
      <c r="G63" s="110">
        <v>3.17</v>
      </c>
      <c r="H63" s="109">
        <v>11154.66005373011</v>
      </c>
    </row>
    <row r="64" spans="1:9" ht="15" customHeight="1">
      <c r="A64" s="112">
        <v>45</v>
      </c>
      <c r="B64" s="108">
        <v>48.91</v>
      </c>
      <c r="C64" s="109">
        <v>162027</v>
      </c>
      <c r="D64" s="109">
        <v>553696</v>
      </c>
      <c r="E64" s="109">
        <v>280990</v>
      </c>
      <c r="F64" s="109">
        <v>272706</v>
      </c>
      <c r="G64" s="5">
        <v>3.42</v>
      </c>
      <c r="H64" s="109">
        <v>11320.71151093846</v>
      </c>
      <c r="I64" s="18" t="s">
        <v>1420</v>
      </c>
    </row>
    <row r="65" spans="1:9" ht="15" customHeight="1">
      <c r="A65" s="112">
        <v>46</v>
      </c>
      <c r="B65" s="108">
        <v>48.91</v>
      </c>
      <c r="C65" s="109">
        <v>161550</v>
      </c>
      <c r="D65" s="109">
        <v>553241</v>
      </c>
      <c r="E65" s="109">
        <v>280391</v>
      </c>
      <c r="F65" s="109">
        <v>272850</v>
      </c>
      <c r="G65" s="5">
        <v>3.42</v>
      </c>
      <c r="H65" s="109">
        <v>11311.408709875283</v>
      </c>
      <c r="I65" s="6"/>
    </row>
    <row r="66" spans="1:9" ht="15" customHeight="1">
      <c r="A66" s="112">
        <v>47</v>
      </c>
      <c r="B66" s="108">
        <v>48.95</v>
      </c>
      <c r="C66" s="109">
        <v>162039</v>
      </c>
      <c r="D66" s="109">
        <v>552008</v>
      </c>
      <c r="E66" s="109">
        <v>279058</v>
      </c>
      <c r="F66" s="109">
        <v>272950</v>
      </c>
      <c r="G66" s="110">
        <v>3.41</v>
      </c>
      <c r="H66" s="109">
        <v>11276.976506639427</v>
      </c>
      <c r="I66" s="6"/>
    </row>
    <row r="67" spans="1:8" ht="15" customHeight="1">
      <c r="A67" s="112">
        <v>48</v>
      </c>
      <c r="B67" s="108">
        <v>48.99</v>
      </c>
      <c r="C67" s="109">
        <v>161737</v>
      </c>
      <c r="D67" s="109">
        <v>550179</v>
      </c>
      <c r="E67" s="109">
        <v>277512</v>
      </c>
      <c r="F67" s="109">
        <v>272667</v>
      </c>
      <c r="G67" s="110">
        <v>3.4</v>
      </c>
      <c r="H67" s="109">
        <v>11230.434782608696</v>
      </c>
    </row>
    <row r="68" spans="1:8" ht="15" customHeight="1">
      <c r="A68" s="112">
        <v>49</v>
      </c>
      <c r="B68" s="108">
        <v>48.99</v>
      </c>
      <c r="C68" s="109">
        <v>162490</v>
      </c>
      <c r="D68" s="109">
        <v>548767</v>
      </c>
      <c r="E68" s="109">
        <v>276244</v>
      </c>
      <c r="F68" s="109">
        <v>272523</v>
      </c>
      <c r="G68" s="5">
        <v>3.38</v>
      </c>
      <c r="H68" s="109">
        <v>11201.612573994693</v>
      </c>
    </row>
    <row r="69" spans="1:9" ht="15" customHeight="1">
      <c r="A69" s="112">
        <v>50</v>
      </c>
      <c r="B69" s="108">
        <v>49.11</v>
      </c>
      <c r="C69" s="109">
        <v>170999</v>
      </c>
      <c r="D69" s="109">
        <v>545783</v>
      </c>
      <c r="E69" s="109">
        <v>274176</v>
      </c>
      <c r="F69" s="109">
        <v>271607</v>
      </c>
      <c r="G69" s="113">
        <v>3.19</v>
      </c>
      <c r="H69" s="109">
        <v>11113.479942985135</v>
      </c>
      <c r="I69" s="18" t="s">
        <v>1421</v>
      </c>
    </row>
    <row r="70" spans="1:8" s="116" customFormat="1" ht="15" customHeight="1">
      <c r="A70" s="120">
        <v>51</v>
      </c>
      <c r="B70" s="114">
        <v>49.11</v>
      </c>
      <c r="C70" s="115">
        <v>170894</v>
      </c>
      <c r="D70" s="115">
        <v>545535</v>
      </c>
      <c r="E70" s="115">
        <v>273854</v>
      </c>
      <c r="F70" s="115">
        <v>271681</v>
      </c>
      <c r="G70" s="113">
        <v>3.19</v>
      </c>
      <c r="H70" s="115">
        <v>11108</v>
      </c>
    </row>
    <row r="71" spans="1:8" ht="15" customHeight="1">
      <c r="A71" s="121">
        <v>52</v>
      </c>
      <c r="B71" s="117">
        <v>49.11</v>
      </c>
      <c r="C71" s="109">
        <v>171151</v>
      </c>
      <c r="D71" s="109">
        <v>544497</v>
      </c>
      <c r="E71" s="109">
        <v>272614</v>
      </c>
      <c r="F71" s="109">
        <v>271883</v>
      </c>
      <c r="G71" s="118">
        <v>3.18</v>
      </c>
      <c r="H71" s="109">
        <v>11087</v>
      </c>
    </row>
    <row r="72" spans="1:8" ht="15" customHeight="1">
      <c r="A72" s="112">
        <v>53</v>
      </c>
      <c r="B72" s="117">
        <v>49.11</v>
      </c>
      <c r="C72" s="109">
        <v>170433</v>
      </c>
      <c r="D72" s="109">
        <v>540073</v>
      </c>
      <c r="E72" s="109">
        <v>269851</v>
      </c>
      <c r="F72" s="109">
        <v>270222</v>
      </c>
      <c r="G72" s="118">
        <v>3.17</v>
      </c>
      <c r="H72" s="109">
        <v>10997</v>
      </c>
    </row>
    <row r="73" spans="1:8" ht="15" customHeight="1">
      <c r="A73" s="112">
        <v>54</v>
      </c>
      <c r="B73" s="117">
        <v>49.11</v>
      </c>
      <c r="C73" s="109">
        <v>169490</v>
      </c>
      <c r="D73" s="109">
        <v>534990</v>
      </c>
      <c r="E73" s="109">
        <v>266881</v>
      </c>
      <c r="F73" s="109">
        <v>268109</v>
      </c>
      <c r="G73" s="118">
        <v>3.16</v>
      </c>
      <c r="H73" s="109">
        <v>10894</v>
      </c>
    </row>
    <row r="74" spans="1:9" ht="15" customHeight="1">
      <c r="A74" s="112">
        <v>55</v>
      </c>
      <c r="B74" s="117">
        <v>49.11</v>
      </c>
      <c r="C74" s="109">
        <v>168871</v>
      </c>
      <c r="D74" s="109">
        <v>530198</v>
      </c>
      <c r="E74" s="109">
        <v>264066</v>
      </c>
      <c r="F74" s="109">
        <v>266132</v>
      </c>
      <c r="G74" s="118">
        <v>3.14</v>
      </c>
      <c r="H74" s="109">
        <v>10796</v>
      </c>
      <c r="I74" s="18" t="s">
        <v>1422</v>
      </c>
    </row>
    <row r="75" spans="1:8" ht="15" customHeight="1">
      <c r="A75" s="112">
        <v>55</v>
      </c>
      <c r="B75" s="117">
        <v>49.11</v>
      </c>
      <c r="C75" s="109">
        <v>178151</v>
      </c>
      <c r="D75" s="109">
        <v>523650</v>
      </c>
      <c r="E75" s="109">
        <v>260694</v>
      </c>
      <c r="F75" s="109">
        <v>262956</v>
      </c>
      <c r="G75" s="118">
        <v>2.94</v>
      </c>
      <c r="H75" s="109">
        <v>10663</v>
      </c>
    </row>
    <row r="76" spans="1:8" ht="15" customHeight="1">
      <c r="A76" s="112">
        <v>56</v>
      </c>
      <c r="B76" s="117">
        <v>49.21</v>
      </c>
      <c r="C76" s="109">
        <v>177825</v>
      </c>
      <c r="D76" s="109">
        <v>523038</v>
      </c>
      <c r="E76" s="109">
        <v>260259</v>
      </c>
      <c r="F76" s="109">
        <v>262779</v>
      </c>
      <c r="G76" s="118">
        <v>2.94</v>
      </c>
      <c r="H76" s="109">
        <v>10629</v>
      </c>
    </row>
    <row r="77" spans="1:8" ht="15" customHeight="1">
      <c r="A77" s="112">
        <v>57</v>
      </c>
      <c r="B77" s="117">
        <v>49.26</v>
      </c>
      <c r="C77" s="109">
        <v>177450</v>
      </c>
      <c r="D77" s="109">
        <v>518626</v>
      </c>
      <c r="E77" s="109">
        <v>258028</v>
      </c>
      <c r="F77" s="109">
        <v>260598</v>
      </c>
      <c r="G77" s="118">
        <v>2.92</v>
      </c>
      <c r="H77" s="109">
        <v>10528</v>
      </c>
    </row>
    <row r="78" spans="1:8" ht="15" customHeight="1">
      <c r="A78" s="112">
        <v>58</v>
      </c>
      <c r="B78" s="117">
        <v>49.28</v>
      </c>
      <c r="C78" s="109">
        <v>178078</v>
      </c>
      <c r="D78" s="109">
        <v>516354</v>
      </c>
      <c r="E78" s="109">
        <v>256799</v>
      </c>
      <c r="F78" s="109">
        <v>259555</v>
      </c>
      <c r="G78" s="110">
        <v>2.9</v>
      </c>
      <c r="H78" s="109">
        <v>10478</v>
      </c>
    </row>
    <row r="79" spans="1:8" ht="15" customHeight="1">
      <c r="A79" s="112">
        <v>59</v>
      </c>
      <c r="B79" s="117">
        <v>49.28</v>
      </c>
      <c r="C79" s="109">
        <v>179196</v>
      </c>
      <c r="D79" s="109">
        <v>514785</v>
      </c>
      <c r="E79" s="109">
        <v>256083</v>
      </c>
      <c r="F79" s="109">
        <v>258702</v>
      </c>
      <c r="G79" s="118">
        <v>2.87</v>
      </c>
      <c r="H79" s="109">
        <v>10446</v>
      </c>
    </row>
    <row r="80" spans="1:8" ht="15" customHeight="1">
      <c r="A80" s="112">
        <v>60</v>
      </c>
      <c r="B80" s="117">
        <v>49.47</v>
      </c>
      <c r="C80" s="109">
        <v>180294</v>
      </c>
      <c r="D80" s="109">
        <v>511544</v>
      </c>
      <c r="E80" s="109">
        <v>254212</v>
      </c>
      <c r="F80" s="109">
        <v>257332</v>
      </c>
      <c r="G80" s="118">
        <v>2.83</v>
      </c>
      <c r="H80" s="109">
        <v>10340</v>
      </c>
    </row>
    <row r="81" spans="1:9" ht="15" customHeight="1">
      <c r="A81" s="112">
        <v>60</v>
      </c>
      <c r="B81" s="117">
        <v>49.47</v>
      </c>
      <c r="C81" s="109">
        <v>177817</v>
      </c>
      <c r="D81" s="109">
        <v>509115</v>
      </c>
      <c r="E81" s="109">
        <v>252688</v>
      </c>
      <c r="F81" s="109">
        <v>256427</v>
      </c>
      <c r="G81" s="118">
        <v>2.86</v>
      </c>
      <c r="H81" s="109">
        <v>10291</v>
      </c>
      <c r="I81" s="18" t="s">
        <v>1423</v>
      </c>
    </row>
    <row r="82" spans="1:9" ht="15" customHeight="1">
      <c r="A82" s="112">
        <v>61</v>
      </c>
      <c r="B82" s="117">
        <v>49.47</v>
      </c>
      <c r="C82" s="109">
        <v>178327</v>
      </c>
      <c r="D82" s="109">
        <v>509405</v>
      </c>
      <c r="E82" s="109">
        <v>252801</v>
      </c>
      <c r="F82" s="109">
        <v>256604</v>
      </c>
      <c r="G82" s="118">
        <v>2.86</v>
      </c>
      <c r="H82" s="109">
        <v>10297</v>
      </c>
      <c r="I82" s="18"/>
    </row>
    <row r="83" spans="1:9" ht="15" customHeight="1">
      <c r="A83" s="112">
        <v>62</v>
      </c>
      <c r="B83" s="117">
        <v>49.47</v>
      </c>
      <c r="C83" s="109">
        <v>179026</v>
      </c>
      <c r="D83" s="109">
        <v>507753</v>
      </c>
      <c r="E83" s="109">
        <v>251851</v>
      </c>
      <c r="F83" s="109">
        <v>255902</v>
      </c>
      <c r="G83" s="118">
        <v>2.84</v>
      </c>
      <c r="H83" s="109">
        <v>10264</v>
      </c>
      <c r="I83" s="18"/>
    </row>
    <row r="84" spans="1:9" ht="15" customHeight="1">
      <c r="A84" s="112">
        <v>63</v>
      </c>
      <c r="B84" s="117">
        <v>49.47</v>
      </c>
      <c r="C84" s="109">
        <v>179840</v>
      </c>
      <c r="D84" s="109">
        <v>504879</v>
      </c>
      <c r="E84" s="109">
        <v>250010</v>
      </c>
      <c r="F84" s="109">
        <v>254869</v>
      </c>
      <c r="G84" s="118">
        <v>2.81</v>
      </c>
      <c r="H84" s="109">
        <v>10206</v>
      </c>
      <c r="I84" s="18"/>
    </row>
    <row r="85" spans="1:9" ht="15" customHeight="1">
      <c r="A85" s="112">
        <v>64</v>
      </c>
      <c r="B85" s="117">
        <v>49.47</v>
      </c>
      <c r="C85" s="109">
        <v>180972</v>
      </c>
      <c r="D85" s="109">
        <v>502727</v>
      </c>
      <c r="E85" s="109">
        <v>248643</v>
      </c>
      <c r="F85" s="109">
        <v>254084</v>
      </c>
      <c r="G85" s="118">
        <v>2.78</v>
      </c>
      <c r="H85" s="109">
        <v>10162</v>
      </c>
      <c r="I85" s="18"/>
    </row>
    <row r="86" spans="1:9" ht="15" customHeight="1">
      <c r="A86" s="112" t="s">
        <v>1424</v>
      </c>
      <c r="B86" s="117">
        <v>49.51</v>
      </c>
      <c r="C86" s="109">
        <v>182557</v>
      </c>
      <c r="D86" s="109">
        <v>500848</v>
      </c>
      <c r="E86" s="109">
        <v>247752</v>
      </c>
      <c r="F86" s="109">
        <v>253096</v>
      </c>
      <c r="G86" s="118">
        <v>2.74</v>
      </c>
      <c r="H86" s="109">
        <v>10116</v>
      </c>
      <c r="I86" s="18"/>
    </row>
    <row r="87" spans="1:9" ht="15" customHeight="1">
      <c r="A87" s="112">
        <v>2</v>
      </c>
      <c r="B87" s="117">
        <v>49.51</v>
      </c>
      <c r="C87" s="109">
        <v>185819</v>
      </c>
      <c r="D87" s="109">
        <v>498999</v>
      </c>
      <c r="E87" s="109">
        <v>247065</v>
      </c>
      <c r="F87" s="109">
        <v>251934</v>
      </c>
      <c r="G87" s="118">
        <v>2.69</v>
      </c>
      <c r="H87" s="109">
        <v>10079</v>
      </c>
      <c r="I87" s="18" t="s">
        <v>1425</v>
      </c>
    </row>
    <row r="88" spans="1:9" ht="15" customHeight="1">
      <c r="A88" s="112">
        <v>3</v>
      </c>
      <c r="B88" s="117">
        <v>49.51</v>
      </c>
      <c r="C88" s="109">
        <v>186228</v>
      </c>
      <c r="D88" s="109">
        <v>499068</v>
      </c>
      <c r="E88" s="109">
        <v>247066</v>
      </c>
      <c r="F88" s="109">
        <v>252002</v>
      </c>
      <c r="G88" s="118">
        <v>2.68</v>
      </c>
      <c r="H88" s="109">
        <v>10080</v>
      </c>
      <c r="I88" s="18"/>
    </row>
    <row r="89" spans="1:8" ht="15" customHeight="1">
      <c r="A89" s="112">
        <v>4</v>
      </c>
      <c r="B89" s="117">
        <v>49.51</v>
      </c>
      <c r="C89" s="109">
        <v>188515</v>
      </c>
      <c r="D89" s="109">
        <v>497930</v>
      </c>
      <c r="E89" s="109">
        <v>246707</v>
      </c>
      <c r="F89" s="109">
        <v>251223</v>
      </c>
      <c r="G89" s="118">
        <v>2.64</v>
      </c>
      <c r="H89" s="109">
        <v>10057</v>
      </c>
    </row>
    <row r="90" spans="1:8" ht="15" customHeight="1">
      <c r="A90" s="112">
        <v>5</v>
      </c>
      <c r="B90" s="117">
        <v>49.69</v>
      </c>
      <c r="C90" s="109">
        <v>190688</v>
      </c>
      <c r="D90" s="109">
        <v>497283</v>
      </c>
      <c r="E90" s="109">
        <v>246538</v>
      </c>
      <c r="F90" s="109">
        <v>250745</v>
      </c>
      <c r="G90" s="118">
        <v>2.61</v>
      </c>
      <c r="H90" s="109">
        <v>10008</v>
      </c>
    </row>
    <row r="91" spans="1:8" ht="15" customHeight="1">
      <c r="A91" s="112">
        <v>6</v>
      </c>
      <c r="B91" s="117">
        <v>49.69</v>
      </c>
      <c r="C91" s="109">
        <v>192499</v>
      </c>
      <c r="D91" s="109">
        <v>495894</v>
      </c>
      <c r="E91" s="109">
        <v>245557</v>
      </c>
      <c r="F91" s="109">
        <v>250337</v>
      </c>
      <c r="G91" s="118">
        <v>2.58</v>
      </c>
      <c r="H91" s="109">
        <v>9980</v>
      </c>
    </row>
    <row r="92" spans="1:8" ht="15" customHeight="1">
      <c r="A92" s="112">
        <v>7</v>
      </c>
      <c r="B92" s="117">
        <v>49.69</v>
      </c>
      <c r="C92" s="109">
        <v>193337</v>
      </c>
      <c r="D92" s="109">
        <v>492793</v>
      </c>
      <c r="E92" s="109">
        <v>243888</v>
      </c>
      <c r="F92" s="109">
        <v>248905</v>
      </c>
      <c r="G92" s="118">
        <v>2.55</v>
      </c>
      <c r="H92" s="109">
        <v>9917</v>
      </c>
    </row>
    <row r="93" spans="1:9" ht="15" customHeight="1">
      <c r="A93" s="112">
        <v>7</v>
      </c>
      <c r="B93" s="117">
        <v>49.69</v>
      </c>
      <c r="C93" s="109">
        <v>191407</v>
      </c>
      <c r="D93" s="109">
        <v>488586</v>
      </c>
      <c r="E93" s="109">
        <v>241786</v>
      </c>
      <c r="F93" s="109">
        <v>246800</v>
      </c>
      <c r="G93" s="118">
        <v>2.55</v>
      </c>
      <c r="H93" s="109">
        <v>9833</v>
      </c>
      <c r="I93" s="18" t="s">
        <v>1426</v>
      </c>
    </row>
    <row r="94" spans="1:9" ht="15" customHeight="1">
      <c r="A94" s="112">
        <v>8</v>
      </c>
      <c r="B94" s="117">
        <v>49.69</v>
      </c>
      <c r="C94" s="109">
        <v>191242</v>
      </c>
      <c r="D94" s="109">
        <v>487665</v>
      </c>
      <c r="E94" s="109">
        <v>241299</v>
      </c>
      <c r="F94" s="109">
        <v>246366</v>
      </c>
      <c r="G94" s="118">
        <v>2.55</v>
      </c>
      <c r="H94" s="109">
        <v>9814</v>
      </c>
      <c r="I94" s="18"/>
    </row>
    <row r="95" spans="1:9" ht="15" customHeight="1">
      <c r="A95" s="112">
        <v>9</v>
      </c>
      <c r="B95" s="117">
        <v>49.69</v>
      </c>
      <c r="C95" s="109">
        <v>192456</v>
      </c>
      <c r="D95" s="109">
        <v>484724</v>
      </c>
      <c r="E95" s="109">
        <v>239852</v>
      </c>
      <c r="F95" s="109">
        <v>244872</v>
      </c>
      <c r="G95" s="118">
        <v>2.52</v>
      </c>
      <c r="H95" s="109">
        <v>9755</v>
      </c>
      <c r="I95" s="18"/>
    </row>
    <row r="96" spans="1:9" ht="15" customHeight="1">
      <c r="A96" s="112">
        <v>10</v>
      </c>
      <c r="B96" s="117">
        <v>49.69</v>
      </c>
      <c r="C96" s="109">
        <v>193246</v>
      </c>
      <c r="D96" s="109">
        <v>480382</v>
      </c>
      <c r="E96" s="109">
        <v>237644</v>
      </c>
      <c r="F96" s="109">
        <v>242738</v>
      </c>
      <c r="G96" s="118">
        <v>2.49</v>
      </c>
      <c r="H96" s="109">
        <v>9668</v>
      </c>
      <c r="I96" s="18"/>
    </row>
    <row r="97" spans="1:9" ht="15" customHeight="1">
      <c r="A97" s="112">
        <v>11</v>
      </c>
      <c r="B97" s="117">
        <v>49.69</v>
      </c>
      <c r="C97" s="109">
        <v>194739</v>
      </c>
      <c r="D97" s="109">
        <v>478000</v>
      </c>
      <c r="E97" s="109">
        <v>236333</v>
      </c>
      <c r="F97" s="109">
        <v>241667</v>
      </c>
      <c r="G97" s="118">
        <v>2.45</v>
      </c>
      <c r="H97" s="109">
        <v>9620</v>
      </c>
      <c r="I97" s="18"/>
    </row>
    <row r="98" spans="1:9" ht="15" customHeight="1">
      <c r="A98" s="112">
        <v>12</v>
      </c>
      <c r="B98" s="117">
        <v>49.69</v>
      </c>
      <c r="C98" s="109">
        <v>195479</v>
      </c>
      <c r="D98" s="109">
        <v>474973</v>
      </c>
      <c r="E98" s="109">
        <v>234277</v>
      </c>
      <c r="F98" s="109">
        <v>240696</v>
      </c>
      <c r="G98" s="118">
        <v>2.43</v>
      </c>
      <c r="H98" s="109">
        <v>9559</v>
      </c>
      <c r="I98" s="18"/>
    </row>
    <row r="99" spans="1:9" ht="15" customHeight="1">
      <c r="A99" s="112">
        <v>12</v>
      </c>
      <c r="B99" s="117">
        <v>49.69</v>
      </c>
      <c r="C99" s="109">
        <v>190894</v>
      </c>
      <c r="D99" s="109">
        <v>466187</v>
      </c>
      <c r="E99" s="109">
        <v>228861</v>
      </c>
      <c r="F99" s="109">
        <v>237326</v>
      </c>
      <c r="G99" s="118">
        <v>2.44</v>
      </c>
      <c r="H99" s="109">
        <v>9382</v>
      </c>
      <c r="I99" s="18" t="s">
        <v>1427</v>
      </c>
    </row>
    <row r="100" spans="1:9" ht="15" customHeight="1">
      <c r="A100" s="112">
        <v>13</v>
      </c>
      <c r="B100" s="117">
        <v>49.69</v>
      </c>
      <c r="C100" s="109">
        <v>190577</v>
      </c>
      <c r="D100" s="109">
        <v>465135</v>
      </c>
      <c r="E100" s="109">
        <v>228128</v>
      </c>
      <c r="F100" s="109">
        <v>237007</v>
      </c>
      <c r="G100" s="118">
        <v>2.44</v>
      </c>
      <c r="H100" s="109">
        <v>9360</v>
      </c>
      <c r="I100" s="18"/>
    </row>
    <row r="101" spans="1:9" ht="15" customHeight="1">
      <c r="A101" s="112">
        <v>14</v>
      </c>
      <c r="B101" s="117">
        <v>49.77</v>
      </c>
      <c r="C101" s="109">
        <v>192140</v>
      </c>
      <c r="D101" s="109">
        <v>464286</v>
      </c>
      <c r="E101" s="109">
        <v>227116</v>
      </c>
      <c r="F101" s="109">
        <v>237170</v>
      </c>
      <c r="G101" s="118">
        <v>2.42</v>
      </c>
      <c r="H101" s="109">
        <v>9329</v>
      </c>
      <c r="I101" s="18"/>
    </row>
    <row r="102" spans="1:9" ht="15" customHeight="1">
      <c r="A102" s="112">
        <v>15</v>
      </c>
      <c r="B102" s="117">
        <v>49.77</v>
      </c>
      <c r="C102" s="109">
        <v>193821</v>
      </c>
      <c r="D102" s="109">
        <v>463544</v>
      </c>
      <c r="E102" s="109">
        <v>226383</v>
      </c>
      <c r="F102" s="109">
        <v>237161</v>
      </c>
      <c r="G102" s="118">
        <v>2.39</v>
      </c>
      <c r="H102" s="109">
        <v>9314</v>
      </c>
      <c r="I102" s="18"/>
    </row>
    <row r="103" spans="1:9" ht="15" customHeight="1">
      <c r="A103" s="112">
        <v>16</v>
      </c>
      <c r="B103" s="117">
        <v>49.77</v>
      </c>
      <c r="C103" s="109">
        <v>195603</v>
      </c>
      <c r="D103" s="109">
        <v>462849</v>
      </c>
      <c r="E103" s="109">
        <v>225713</v>
      </c>
      <c r="F103" s="109">
        <v>237136</v>
      </c>
      <c r="G103" s="118">
        <v>2.37</v>
      </c>
      <c r="H103" s="109">
        <v>9300</v>
      </c>
      <c r="I103" s="18"/>
    </row>
    <row r="104" spans="1:9" ht="15" customHeight="1">
      <c r="A104" s="112">
        <v>17</v>
      </c>
      <c r="B104" s="117">
        <v>49.77</v>
      </c>
      <c r="C104" s="109">
        <v>197181</v>
      </c>
      <c r="D104" s="109">
        <v>461713</v>
      </c>
      <c r="E104" s="109">
        <v>224815</v>
      </c>
      <c r="F104" s="109">
        <v>236898</v>
      </c>
      <c r="G104" s="118">
        <v>2.34</v>
      </c>
      <c r="H104" s="109">
        <v>9277</v>
      </c>
      <c r="I104" s="18"/>
    </row>
    <row r="105" spans="1:9" ht="15" customHeight="1">
      <c r="A105" s="112">
        <v>17</v>
      </c>
      <c r="B105" s="117">
        <v>49.77</v>
      </c>
      <c r="C105" s="109">
        <v>198653</v>
      </c>
      <c r="D105" s="109">
        <v>462647</v>
      </c>
      <c r="E105" s="109">
        <v>226084</v>
      </c>
      <c r="F105" s="109">
        <v>236563</v>
      </c>
      <c r="G105" s="118">
        <v>2.33</v>
      </c>
      <c r="H105" s="109">
        <v>9296</v>
      </c>
      <c r="I105" s="18" t="s">
        <v>1428</v>
      </c>
    </row>
    <row r="106" spans="1:8" ht="15" customHeight="1">
      <c r="A106" s="112">
        <v>18</v>
      </c>
      <c r="B106" s="117">
        <v>49.77</v>
      </c>
      <c r="C106" s="109">
        <v>200977</v>
      </c>
      <c r="D106" s="109">
        <v>461903</v>
      </c>
      <c r="E106" s="109">
        <v>225506</v>
      </c>
      <c r="F106" s="109">
        <v>236397</v>
      </c>
      <c r="G106" s="110">
        <v>2.3</v>
      </c>
      <c r="H106" s="109">
        <v>9281</v>
      </c>
    </row>
    <row r="107" spans="1:8" ht="15" customHeight="1">
      <c r="A107" s="112">
        <v>19</v>
      </c>
      <c r="B107" s="117">
        <v>49.77</v>
      </c>
      <c r="C107" s="109">
        <v>201522</v>
      </c>
      <c r="D107" s="109">
        <v>462200</v>
      </c>
      <c r="E107" s="109">
        <v>225635</v>
      </c>
      <c r="F107" s="109">
        <v>236565</v>
      </c>
      <c r="G107" s="118">
        <v>2.29</v>
      </c>
      <c r="H107" s="109">
        <v>9286.7</v>
      </c>
    </row>
    <row r="108" spans="1:8" ht="15" customHeight="1">
      <c r="A108" s="112">
        <v>20</v>
      </c>
      <c r="B108" s="407">
        <v>49.8</v>
      </c>
      <c r="C108" s="204">
        <v>203317</v>
      </c>
      <c r="D108" s="204">
        <v>461202</v>
      </c>
      <c r="E108" s="204">
        <v>224930</v>
      </c>
      <c r="F108" s="204">
        <v>236272</v>
      </c>
      <c r="G108" s="408">
        <v>2.27</v>
      </c>
      <c r="H108" s="204">
        <v>9261</v>
      </c>
    </row>
    <row r="109" spans="1:9" ht="15" customHeight="1">
      <c r="A109" s="112">
        <v>21</v>
      </c>
      <c r="B109" s="407">
        <v>49.8</v>
      </c>
      <c r="C109" s="204">
        <v>205960</v>
      </c>
      <c r="D109" s="204">
        <v>462002</v>
      </c>
      <c r="E109" s="204">
        <v>225185</v>
      </c>
      <c r="F109" s="204">
        <v>236817</v>
      </c>
      <c r="G109" s="408">
        <v>2.24</v>
      </c>
      <c r="H109" s="204">
        <v>9277</v>
      </c>
      <c r="I109" s="6"/>
    </row>
    <row r="110" spans="1:9" ht="15" customHeight="1">
      <c r="A110" s="122">
        <v>22</v>
      </c>
      <c r="B110" s="407">
        <v>49.81</v>
      </c>
      <c r="C110" s="204">
        <v>208446</v>
      </c>
      <c r="D110" s="204">
        <v>462748</v>
      </c>
      <c r="E110" s="204">
        <v>225372</v>
      </c>
      <c r="F110" s="204">
        <v>237376</v>
      </c>
      <c r="G110" s="570">
        <v>2.22</v>
      </c>
      <c r="H110" s="204">
        <v>9290</v>
      </c>
      <c r="I110" s="6"/>
    </row>
    <row r="111" spans="1:9" ht="7.5" customHeight="1">
      <c r="A111" s="414"/>
      <c r="B111" s="417"/>
      <c r="C111" s="418"/>
      <c r="D111" s="418"/>
      <c r="E111" s="418"/>
      <c r="F111" s="418"/>
      <c r="G111" s="419"/>
      <c r="H111" s="418"/>
      <c r="I111" s="111"/>
    </row>
    <row r="113" ht="13.5">
      <c r="E113" s="315"/>
    </row>
  </sheetData>
  <mergeCells count="11">
    <mergeCell ref="I56:I57"/>
    <mergeCell ref="A3:A4"/>
    <mergeCell ref="B3:B4"/>
    <mergeCell ref="A56:A57"/>
    <mergeCell ref="B56:B57"/>
    <mergeCell ref="C56:C57"/>
    <mergeCell ref="D56:F56"/>
    <mergeCell ref="C3:C4"/>
    <mergeCell ref="D3:F3"/>
    <mergeCell ref="A2:I2"/>
    <mergeCell ref="I3:I4"/>
  </mergeCells>
  <printOptions/>
  <pageMargins left="0.3937007874015748" right="0.5905511811023623" top="0.4724409448818898" bottom="0.5118110236220472" header="0.5118110236220472" footer="0.5118110236220472"/>
  <pageSetup firstPageNumber="2"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3"/>
  </sheetPr>
  <dimension ref="A1:IV317"/>
  <sheetViews>
    <sheetView zoomScale="50" zoomScaleNormal="50" zoomScaleSheetLayoutView="50" workbookViewId="0" topLeftCell="A1">
      <selection activeCell="A3" sqref="A3"/>
    </sheetView>
  </sheetViews>
  <sheetFormatPr defaultColWidth="9.00390625" defaultRowHeight="13.5"/>
  <cols>
    <col min="1" max="1" width="25.625" style="5" customWidth="1"/>
    <col min="2" max="5" width="12.625" style="5" customWidth="1"/>
    <col min="6" max="12" width="12.125" style="5" customWidth="1"/>
    <col min="13" max="13" width="12.125" style="591" customWidth="1"/>
    <col min="14" max="14" width="12.125" style="5" customWidth="1"/>
    <col min="15" max="20" width="12.125" style="116" customWidth="1"/>
    <col min="21" max="23" width="12.125" style="5" customWidth="1"/>
    <col min="24" max="16384" width="9.00390625" style="5" customWidth="1"/>
  </cols>
  <sheetData>
    <row r="1" spans="5:23" s="897" customFormat="1" ht="30" customHeight="1">
      <c r="E1" s="895" t="s">
        <v>39</v>
      </c>
      <c r="I1" s="898"/>
      <c r="K1" s="898"/>
      <c r="L1" s="898"/>
      <c r="M1" s="899"/>
      <c r="N1" s="895"/>
      <c r="O1" s="895"/>
      <c r="P1" s="895"/>
      <c r="Q1" s="895"/>
      <c r="R1" s="895"/>
      <c r="S1" s="900"/>
      <c r="T1" s="900"/>
      <c r="U1" s="900"/>
      <c r="V1" s="900"/>
      <c r="W1" s="900"/>
    </row>
    <row r="2" spans="6:23" ht="12.75" customHeight="1">
      <c r="F2" s="22"/>
      <c r="G2" s="22"/>
      <c r="H2" s="22"/>
      <c r="I2" s="508"/>
      <c r="J2" s="508"/>
      <c r="K2" s="508"/>
      <c r="L2" s="508"/>
      <c r="M2" s="508"/>
      <c r="N2" s="508"/>
      <c r="P2" s="585"/>
      <c r="U2" s="116"/>
      <c r="V2" s="116"/>
      <c r="W2" s="116"/>
    </row>
    <row r="3" spans="1:21" ht="24" customHeight="1">
      <c r="A3" s="590" t="s">
        <v>2307</v>
      </c>
      <c r="B3" s="505"/>
      <c r="C3" s="505"/>
      <c r="D3" s="505"/>
      <c r="E3" s="509" t="s">
        <v>1931</v>
      </c>
      <c r="F3" s="505"/>
      <c r="H3" s="22"/>
      <c r="I3" s="22"/>
      <c r="K3" s="22"/>
      <c r="L3" s="13"/>
      <c r="P3" s="586"/>
      <c r="T3" s="586"/>
      <c r="U3" s="592"/>
    </row>
    <row r="4" spans="1:23" ht="22.5" customHeight="1">
      <c r="A4" s="1086" t="s">
        <v>2218</v>
      </c>
      <c r="B4" s="1084" t="s">
        <v>2219</v>
      </c>
      <c r="C4" s="1084" t="s">
        <v>41</v>
      </c>
      <c r="D4" s="1084" t="s">
        <v>1313</v>
      </c>
      <c r="E4" s="1065" t="s">
        <v>1314</v>
      </c>
      <c r="F4" s="1084" t="s">
        <v>2220</v>
      </c>
      <c r="G4" s="1084" t="s">
        <v>2221</v>
      </c>
      <c r="H4" s="1084" t="s">
        <v>2222</v>
      </c>
      <c r="I4" s="1084" t="s">
        <v>2223</v>
      </c>
      <c r="J4" s="1084" t="s">
        <v>2224</v>
      </c>
      <c r="K4" s="1084" t="s">
        <v>2225</v>
      </c>
      <c r="L4" s="1084" t="s">
        <v>2226</v>
      </c>
      <c r="M4" s="1084" t="s">
        <v>2227</v>
      </c>
      <c r="N4" s="1084" t="s">
        <v>2228</v>
      </c>
      <c r="O4" s="1070" t="s">
        <v>2229</v>
      </c>
      <c r="P4" s="1074" t="s">
        <v>2230</v>
      </c>
      <c r="Q4" s="1070" t="s">
        <v>2231</v>
      </c>
      <c r="R4" s="1070" t="s">
        <v>2232</v>
      </c>
      <c r="S4" s="1070" t="s">
        <v>2233</v>
      </c>
      <c r="T4" s="1070" t="s">
        <v>2234</v>
      </c>
      <c r="U4" s="1072" t="s">
        <v>2327</v>
      </c>
      <c r="V4" s="530"/>
      <c r="W4" s="530"/>
    </row>
    <row r="5" spans="1:23" ht="16.5" customHeight="1">
      <c r="A5" s="1087"/>
      <c r="B5" s="1085"/>
      <c r="C5" s="1085"/>
      <c r="D5" s="1085"/>
      <c r="E5" s="1066"/>
      <c r="F5" s="1085"/>
      <c r="G5" s="1085"/>
      <c r="H5" s="1085"/>
      <c r="I5" s="1085"/>
      <c r="J5" s="1085"/>
      <c r="K5" s="1085"/>
      <c r="L5" s="1085"/>
      <c r="M5" s="1085"/>
      <c r="N5" s="1085"/>
      <c r="O5" s="1071"/>
      <c r="P5" s="1075"/>
      <c r="Q5" s="1071"/>
      <c r="R5" s="1071"/>
      <c r="S5" s="1071"/>
      <c r="T5" s="1071"/>
      <c r="U5" s="1073"/>
      <c r="V5" s="530"/>
      <c r="W5" s="530"/>
    </row>
    <row r="6" spans="1:21" ht="21.75" customHeight="1">
      <c r="A6" s="9"/>
      <c r="B6" s="615"/>
      <c r="C6" s="111"/>
      <c r="D6" s="111"/>
      <c r="E6" s="9"/>
      <c r="F6" s="14"/>
      <c r="G6" s="14"/>
      <c r="H6" s="368"/>
      <c r="I6" s="349"/>
      <c r="J6" s="369"/>
      <c r="K6" s="369"/>
      <c r="L6" s="369"/>
      <c r="M6" s="585"/>
      <c r="N6" s="116"/>
      <c r="U6" s="116"/>
    </row>
    <row r="7" spans="1:21" s="893" customFormat="1" ht="24.75" customHeight="1">
      <c r="A7" s="889" t="s">
        <v>2308</v>
      </c>
      <c r="B7" s="890">
        <f>SUM(B9:B99)</f>
        <v>43201</v>
      </c>
      <c r="C7" s="890">
        <f aca="true" t="shared" si="0" ref="C7:U7">SUM(C9:C99)</f>
        <v>93202</v>
      </c>
      <c r="D7" s="890">
        <f t="shared" si="0"/>
        <v>45857</v>
      </c>
      <c r="E7" s="999">
        <f t="shared" si="0"/>
        <v>47345</v>
      </c>
      <c r="F7" s="890">
        <f t="shared" si="0"/>
        <v>4584</v>
      </c>
      <c r="G7" s="890">
        <f t="shared" si="0"/>
        <v>4107</v>
      </c>
      <c r="H7" s="890">
        <f t="shared" si="0"/>
        <v>4327</v>
      </c>
      <c r="I7" s="890">
        <f t="shared" si="0"/>
        <v>4143</v>
      </c>
      <c r="J7" s="890">
        <f t="shared" si="0"/>
        <v>4579</v>
      </c>
      <c r="K7" s="890">
        <f t="shared" si="0"/>
        <v>6269</v>
      </c>
      <c r="L7" s="890">
        <f t="shared" si="0"/>
        <v>7016</v>
      </c>
      <c r="M7" s="890">
        <f t="shared" si="0"/>
        <v>8447</v>
      </c>
      <c r="N7" s="890">
        <f t="shared" si="0"/>
        <v>7848</v>
      </c>
      <c r="O7" s="890">
        <f t="shared" si="0"/>
        <v>5889</v>
      </c>
      <c r="P7" s="890">
        <f t="shared" si="0"/>
        <v>4798</v>
      </c>
      <c r="Q7" s="890">
        <f t="shared" si="0"/>
        <v>5177</v>
      </c>
      <c r="R7" s="890">
        <f t="shared" si="0"/>
        <v>7316</v>
      </c>
      <c r="S7" s="890">
        <f t="shared" si="0"/>
        <v>5746</v>
      </c>
      <c r="T7" s="890">
        <f t="shared" si="0"/>
        <v>4961</v>
      </c>
      <c r="U7" s="890">
        <f t="shared" si="0"/>
        <v>7995</v>
      </c>
    </row>
    <row r="8" spans="1:21" s="22" customFormat="1" ht="21.75" customHeight="1">
      <c r="A8" s="576"/>
      <c r="B8" s="617"/>
      <c r="C8" s="519"/>
      <c r="D8" s="519"/>
      <c r="E8" s="587"/>
      <c r="F8" s="512"/>
      <c r="G8" s="512"/>
      <c r="H8" s="512"/>
      <c r="I8" s="512"/>
      <c r="J8" s="512"/>
      <c r="K8" s="512"/>
      <c r="L8" s="512"/>
      <c r="M8" s="512"/>
      <c r="N8" s="512"/>
      <c r="O8" s="512"/>
      <c r="P8" s="512"/>
      <c r="Q8" s="512"/>
      <c r="R8" s="512"/>
      <c r="S8" s="512"/>
      <c r="T8" s="512"/>
      <c r="U8" s="512"/>
    </row>
    <row r="9" spans="1:21" s="21" customFormat="1" ht="19.5" customHeight="1">
      <c r="A9" s="510" t="s">
        <v>2090</v>
      </c>
      <c r="B9" s="617">
        <v>1186</v>
      </c>
      <c r="C9" s="519">
        <f aca="true" t="shared" si="1" ref="C9:C72">SUM(F9:U9)</f>
        <v>2603</v>
      </c>
      <c r="D9" s="519">
        <v>1299</v>
      </c>
      <c r="E9" s="587">
        <v>1304</v>
      </c>
      <c r="F9" s="513">
        <v>185</v>
      </c>
      <c r="G9" s="513">
        <v>135</v>
      </c>
      <c r="H9" s="513">
        <v>103</v>
      </c>
      <c r="I9" s="513">
        <v>104</v>
      </c>
      <c r="J9" s="513">
        <v>122</v>
      </c>
      <c r="K9" s="513">
        <v>194</v>
      </c>
      <c r="L9" s="513">
        <v>234</v>
      </c>
      <c r="M9" s="513">
        <v>276</v>
      </c>
      <c r="N9" s="513">
        <v>199</v>
      </c>
      <c r="O9" s="512">
        <v>170</v>
      </c>
      <c r="P9" s="512">
        <v>146</v>
      </c>
      <c r="Q9" s="512">
        <v>136</v>
      </c>
      <c r="R9" s="512">
        <v>176</v>
      </c>
      <c r="S9" s="512">
        <v>137</v>
      </c>
      <c r="T9" s="512">
        <v>101</v>
      </c>
      <c r="U9" s="512">
        <v>185</v>
      </c>
    </row>
    <row r="10" spans="1:21" s="21" customFormat="1" ht="19.5" customHeight="1">
      <c r="A10" s="510" t="s">
        <v>1725</v>
      </c>
      <c r="B10" s="617">
        <v>1274</v>
      </c>
      <c r="C10" s="519">
        <f t="shared" si="1"/>
        <v>2804</v>
      </c>
      <c r="D10" s="519">
        <v>1338</v>
      </c>
      <c r="E10" s="587">
        <v>1466</v>
      </c>
      <c r="F10" s="513">
        <v>140</v>
      </c>
      <c r="G10" s="513">
        <v>155</v>
      </c>
      <c r="H10" s="513">
        <v>123</v>
      </c>
      <c r="I10" s="513">
        <v>109</v>
      </c>
      <c r="J10" s="513">
        <v>131</v>
      </c>
      <c r="K10" s="513">
        <v>178</v>
      </c>
      <c r="L10" s="513">
        <v>224</v>
      </c>
      <c r="M10" s="513">
        <v>300</v>
      </c>
      <c r="N10" s="513">
        <v>211</v>
      </c>
      <c r="O10" s="512">
        <v>176</v>
      </c>
      <c r="P10" s="512">
        <v>124</v>
      </c>
      <c r="Q10" s="512">
        <v>156</v>
      </c>
      <c r="R10" s="512">
        <v>232</v>
      </c>
      <c r="S10" s="512">
        <v>152</v>
      </c>
      <c r="T10" s="512">
        <v>153</v>
      </c>
      <c r="U10" s="512">
        <v>240</v>
      </c>
    </row>
    <row r="11" spans="1:21" s="21" customFormat="1" ht="19.5" customHeight="1">
      <c r="A11" s="510" t="s">
        <v>1726</v>
      </c>
      <c r="B11" s="617">
        <v>1629</v>
      </c>
      <c r="C11" s="519">
        <f t="shared" si="1"/>
        <v>3679</v>
      </c>
      <c r="D11" s="519">
        <v>1743</v>
      </c>
      <c r="E11" s="587">
        <v>1936</v>
      </c>
      <c r="F11" s="513">
        <v>152</v>
      </c>
      <c r="G11" s="513">
        <v>150</v>
      </c>
      <c r="H11" s="513">
        <v>169</v>
      </c>
      <c r="I11" s="513">
        <v>151</v>
      </c>
      <c r="J11" s="513">
        <v>152</v>
      </c>
      <c r="K11" s="513">
        <v>183</v>
      </c>
      <c r="L11" s="513">
        <v>205</v>
      </c>
      <c r="M11" s="513">
        <v>289</v>
      </c>
      <c r="N11" s="513">
        <v>273</v>
      </c>
      <c r="O11" s="512">
        <v>222</v>
      </c>
      <c r="P11" s="512">
        <v>200</v>
      </c>
      <c r="Q11" s="512">
        <v>241</v>
      </c>
      <c r="R11" s="512">
        <v>343</v>
      </c>
      <c r="S11" s="512">
        <v>289</v>
      </c>
      <c r="T11" s="512">
        <v>237</v>
      </c>
      <c r="U11" s="512">
        <v>423</v>
      </c>
    </row>
    <row r="12" spans="1:21" s="21" customFormat="1" ht="19.5" customHeight="1">
      <c r="A12" s="510" t="s">
        <v>1727</v>
      </c>
      <c r="B12" s="617">
        <v>1217</v>
      </c>
      <c r="C12" s="519">
        <f t="shared" si="1"/>
        <v>2567</v>
      </c>
      <c r="D12" s="519">
        <v>1221</v>
      </c>
      <c r="E12" s="587">
        <v>1346</v>
      </c>
      <c r="F12" s="513">
        <v>95</v>
      </c>
      <c r="G12" s="513">
        <v>88</v>
      </c>
      <c r="H12" s="513">
        <v>102</v>
      </c>
      <c r="I12" s="513">
        <v>113</v>
      </c>
      <c r="J12" s="513">
        <v>135</v>
      </c>
      <c r="K12" s="513">
        <v>165</v>
      </c>
      <c r="L12" s="513">
        <v>173</v>
      </c>
      <c r="M12" s="513">
        <v>186</v>
      </c>
      <c r="N12" s="513">
        <v>203</v>
      </c>
      <c r="O12" s="512">
        <v>172</v>
      </c>
      <c r="P12" s="512">
        <v>153</v>
      </c>
      <c r="Q12" s="512">
        <v>169</v>
      </c>
      <c r="R12" s="512">
        <v>224</v>
      </c>
      <c r="S12" s="512">
        <v>158</v>
      </c>
      <c r="T12" s="512">
        <v>158</v>
      </c>
      <c r="U12" s="512">
        <v>273</v>
      </c>
    </row>
    <row r="13" spans="1:21" s="21" customFormat="1" ht="19.5" customHeight="1">
      <c r="A13" s="510" t="s">
        <v>1728</v>
      </c>
      <c r="B13" s="617">
        <v>1684</v>
      </c>
      <c r="C13" s="519">
        <f t="shared" si="1"/>
        <v>2967</v>
      </c>
      <c r="D13" s="519">
        <v>1488</v>
      </c>
      <c r="E13" s="587">
        <v>1479</v>
      </c>
      <c r="F13" s="513">
        <v>108</v>
      </c>
      <c r="G13" s="513">
        <v>92</v>
      </c>
      <c r="H13" s="513">
        <v>110</v>
      </c>
      <c r="I13" s="513">
        <v>89</v>
      </c>
      <c r="J13" s="513">
        <v>146</v>
      </c>
      <c r="K13" s="513">
        <v>243</v>
      </c>
      <c r="L13" s="513">
        <v>223</v>
      </c>
      <c r="M13" s="513">
        <v>271</v>
      </c>
      <c r="N13" s="513">
        <v>274</v>
      </c>
      <c r="O13" s="512">
        <v>167</v>
      </c>
      <c r="P13" s="512">
        <v>177</v>
      </c>
      <c r="Q13" s="512">
        <v>185</v>
      </c>
      <c r="R13" s="512">
        <v>244</v>
      </c>
      <c r="S13" s="512">
        <v>184</v>
      </c>
      <c r="T13" s="512">
        <v>178</v>
      </c>
      <c r="U13" s="512">
        <v>276</v>
      </c>
    </row>
    <row r="14" spans="1:21" s="21" customFormat="1" ht="19.5" customHeight="1">
      <c r="A14" s="510" t="s">
        <v>1729</v>
      </c>
      <c r="B14" s="617">
        <v>1765</v>
      </c>
      <c r="C14" s="519">
        <f t="shared" si="1"/>
        <v>3919</v>
      </c>
      <c r="D14" s="519">
        <v>1949</v>
      </c>
      <c r="E14" s="587">
        <v>1970</v>
      </c>
      <c r="F14" s="513">
        <v>176</v>
      </c>
      <c r="G14" s="513">
        <v>193</v>
      </c>
      <c r="H14" s="513">
        <v>193</v>
      </c>
      <c r="I14" s="513">
        <v>203</v>
      </c>
      <c r="J14" s="513">
        <v>173</v>
      </c>
      <c r="K14" s="513">
        <v>222</v>
      </c>
      <c r="L14" s="513">
        <v>261</v>
      </c>
      <c r="M14" s="513">
        <v>419</v>
      </c>
      <c r="N14" s="513">
        <v>400</v>
      </c>
      <c r="O14" s="512">
        <v>305</v>
      </c>
      <c r="P14" s="512">
        <v>211</v>
      </c>
      <c r="Q14" s="512">
        <v>215</v>
      </c>
      <c r="R14" s="512">
        <v>304</v>
      </c>
      <c r="S14" s="512">
        <v>193</v>
      </c>
      <c r="T14" s="512">
        <v>137</v>
      </c>
      <c r="U14" s="512">
        <v>314</v>
      </c>
    </row>
    <row r="15" spans="1:21" s="21" customFormat="1" ht="19.5" customHeight="1">
      <c r="A15" s="510" t="s">
        <v>1730</v>
      </c>
      <c r="B15" s="617">
        <v>855</v>
      </c>
      <c r="C15" s="519">
        <f t="shared" si="1"/>
        <v>1671</v>
      </c>
      <c r="D15" s="519">
        <v>842</v>
      </c>
      <c r="E15" s="587">
        <v>829</v>
      </c>
      <c r="F15" s="513">
        <v>71</v>
      </c>
      <c r="G15" s="513">
        <v>55</v>
      </c>
      <c r="H15" s="513">
        <v>51</v>
      </c>
      <c r="I15" s="513">
        <v>58</v>
      </c>
      <c r="J15" s="513">
        <v>94</v>
      </c>
      <c r="K15" s="513">
        <v>144</v>
      </c>
      <c r="L15" s="513">
        <v>111</v>
      </c>
      <c r="M15" s="513">
        <v>122</v>
      </c>
      <c r="N15" s="513">
        <v>106</v>
      </c>
      <c r="O15" s="512">
        <v>85</v>
      </c>
      <c r="P15" s="512">
        <v>73</v>
      </c>
      <c r="Q15" s="512">
        <v>102</v>
      </c>
      <c r="R15" s="512">
        <v>170</v>
      </c>
      <c r="S15" s="512">
        <v>126</v>
      </c>
      <c r="T15" s="512">
        <v>91</v>
      </c>
      <c r="U15" s="512">
        <v>212</v>
      </c>
    </row>
    <row r="16" spans="1:21" s="21" customFormat="1" ht="19.5" customHeight="1">
      <c r="A16" s="510" t="s">
        <v>1874</v>
      </c>
      <c r="B16" s="617">
        <v>1101</v>
      </c>
      <c r="C16" s="519">
        <f t="shared" si="1"/>
        <v>2228</v>
      </c>
      <c r="D16" s="519">
        <v>1101</v>
      </c>
      <c r="E16" s="587">
        <v>1127</v>
      </c>
      <c r="F16" s="513">
        <v>80</v>
      </c>
      <c r="G16" s="513">
        <v>74</v>
      </c>
      <c r="H16" s="513">
        <v>90</v>
      </c>
      <c r="I16" s="513">
        <v>79</v>
      </c>
      <c r="J16" s="513">
        <v>96</v>
      </c>
      <c r="K16" s="513">
        <v>130</v>
      </c>
      <c r="L16" s="513">
        <v>136</v>
      </c>
      <c r="M16" s="513">
        <v>166</v>
      </c>
      <c r="N16" s="513">
        <v>174</v>
      </c>
      <c r="O16" s="512">
        <v>143</v>
      </c>
      <c r="P16" s="512">
        <v>144</v>
      </c>
      <c r="Q16" s="512">
        <v>143</v>
      </c>
      <c r="R16" s="512">
        <v>219</v>
      </c>
      <c r="S16" s="512">
        <v>180</v>
      </c>
      <c r="T16" s="512">
        <v>151</v>
      </c>
      <c r="U16" s="512">
        <v>223</v>
      </c>
    </row>
    <row r="17" spans="1:21" s="21" customFormat="1" ht="19.5" customHeight="1">
      <c r="A17" s="510" t="s">
        <v>1875</v>
      </c>
      <c r="B17" s="617">
        <v>1148</v>
      </c>
      <c r="C17" s="519">
        <f t="shared" si="1"/>
        <v>2011</v>
      </c>
      <c r="D17" s="519">
        <v>1020</v>
      </c>
      <c r="E17" s="587">
        <v>991</v>
      </c>
      <c r="F17" s="513">
        <v>70</v>
      </c>
      <c r="G17" s="513">
        <v>67</v>
      </c>
      <c r="H17" s="513">
        <v>62</v>
      </c>
      <c r="I17" s="513">
        <v>72</v>
      </c>
      <c r="J17" s="513">
        <v>92</v>
      </c>
      <c r="K17" s="513">
        <v>136</v>
      </c>
      <c r="L17" s="513">
        <v>153</v>
      </c>
      <c r="M17" s="513">
        <v>202</v>
      </c>
      <c r="N17" s="513">
        <v>163</v>
      </c>
      <c r="O17" s="512">
        <v>132</v>
      </c>
      <c r="P17" s="512">
        <v>133</v>
      </c>
      <c r="Q17" s="512">
        <v>122</v>
      </c>
      <c r="R17" s="512">
        <v>174</v>
      </c>
      <c r="S17" s="512">
        <v>117</v>
      </c>
      <c r="T17" s="512">
        <v>114</v>
      </c>
      <c r="U17" s="512">
        <v>202</v>
      </c>
    </row>
    <row r="18" spans="1:21" s="21" customFormat="1" ht="19.5" customHeight="1">
      <c r="A18" s="510"/>
      <c r="B18" s="617"/>
      <c r="C18" s="519"/>
      <c r="D18" s="519"/>
      <c r="E18" s="587"/>
      <c r="F18" s="513"/>
      <c r="G18" s="513"/>
      <c r="H18" s="513"/>
      <c r="I18" s="515"/>
      <c r="J18" s="516"/>
      <c r="K18" s="516"/>
      <c r="L18" s="516"/>
      <c r="M18" s="507"/>
      <c r="N18" s="202"/>
      <c r="O18" s="518"/>
      <c r="P18" s="518"/>
      <c r="Q18" s="518"/>
      <c r="R18" s="518"/>
      <c r="S18" s="518"/>
      <c r="T18" s="518"/>
      <c r="U18" s="202"/>
    </row>
    <row r="19" spans="1:21" s="21" customFormat="1" ht="19.5" customHeight="1">
      <c r="A19" s="510" t="s">
        <v>1876</v>
      </c>
      <c r="B19" s="617">
        <v>136</v>
      </c>
      <c r="C19" s="519">
        <f t="shared" si="1"/>
        <v>301</v>
      </c>
      <c r="D19" s="519">
        <v>156</v>
      </c>
      <c r="E19" s="587">
        <v>145</v>
      </c>
      <c r="F19" s="513">
        <v>2</v>
      </c>
      <c r="G19" s="513">
        <v>8</v>
      </c>
      <c r="H19" s="513">
        <v>5</v>
      </c>
      <c r="I19" s="513">
        <v>11</v>
      </c>
      <c r="J19" s="513">
        <v>12</v>
      </c>
      <c r="K19" s="513">
        <v>12</v>
      </c>
      <c r="L19" s="513">
        <v>16</v>
      </c>
      <c r="M19" s="513">
        <v>14</v>
      </c>
      <c r="N19" s="513">
        <v>21</v>
      </c>
      <c r="O19" s="512">
        <v>20</v>
      </c>
      <c r="P19" s="512">
        <v>16</v>
      </c>
      <c r="Q19" s="512">
        <v>21</v>
      </c>
      <c r="R19" s="512">
        <v>26</v>
      </c>
      <c r="S19" s="512">
        <v>37</v>
      </c>
      <c r="T19" s="512">
        <v>33</v>
      </c>
      <c r="U19" s="512">
        <v>47</v>
      </c>
    </row>
    <row r="20" spans="1:21" s="21" customFormat="1" ht="19.5" customHeight="1">
      <c r="A20" s="510" t="s">
        <v>1877</v>
      </c>
      <c r="B20" s="617">
        <v>301</v>
      </c>
      <c r="C20" s="519">
        <f t="shared" si="1"/>
        <v>589</v>
      </c>
      <c r="D20" s="519">
        <v>305</v>
      </c>
      <c r="E20" s="587">
        <v>284</v>
      </c>
      <c r="F20" s="513">
        <v>17</v>
      </c>
      <c r="G20" s="513">
        <v>10</v>
      </c>
      <c r="H20" s="513">
        <v>17</v>
      </c>
      <c r="I20" s="513">
        <v>28</v>
      </c>
      <c r="J20" s="513">
        <v>21</v>
      </c>
      <c r="K20" s="513">
        <v>25</v>
      </c>
      <c r="L20" s="513">
        <v>36</v>
      </c>
      <c r="M20" s="513">
        <v>37</v>
      </c>
      <c r="N20" s="513">
        <v>50</v>
      </c>
      <c r="O20" s="512">
        <v>30</v>
      </c>
      <c r="P20" s="512">
        <v>26</v>
      </c>
      <c r="Q20" s="512">
        <v>26</v>
      </c>
      <c r="R20" s="512">
        <v>55</v>
      </c>
      <c r="S20" s="512">
        <v>71</v>
      </c>
      <c r="T20" s="512">
        <v>57</v>
      </c>
      <c r="U20" s="512">
        <v>83</v>
      </c>
    </row>
    <row r="21" spans="1:21" s="21" customFormat="1" ht="19.5" customHeight="1">
      <c r="A21" s="510" t="s">
        <v>1878</v>
      </c>
      <c r="B21" s="617">
        <v>298</v>
      </c>
      <c r="C21" s="519">
        <f t="shared" si="1"/>
        <v>625</v>
      </c>
      <c r="D21" s="519">
        <v>345</v>
      </c>
      <c r="E21" s="587">
        <v>280</v>
      </c>
      <c r="F21" s="513">
        <v>10</v>
      </c>
      <c r="G21" s="513">
        <v>12</v>
      </c>
      <c r="H21" s="513">
        <v>16</v>
      </c>
      <c r="I21" s="513">
        <v>23</v>
      </c>
      <c r="J21" s="513">
        <v>31</v>
      </c>
      <c r="K21" s="513">
        <v>31</v>
      </c>
      <c r="L21" s="513">
        <v>26</v>
      </c>
      <c r="M21" s="513">
        <v>47</v>
      </c>
      <c r="N21" s="513">
        <v>46</v>
      </c>
      <c r="O21" s="512">
        <v>36</v>
      </c>
      <c r="P21" s="512">
        <v>30</v>
      </c>
      <c r="Q21" s="512">
        <v>47</v>
      </c>
      <c r="R21" s="512">
        <v>71</v>
      </c>
      <c r="S21" s="512">
        <v>63</v>
      </c>
      <c r="T21" s="512">
        <v>49</v>
      </c>
      <c r="U21" s="512">
        <v>87</v>
      </c>
    </row>
    <row r="22" spans="1:21" s="21" customFormat="1" ht="19.5" customHeight="1">
      <c r="A22" s="510" t="s">
        <v>1879</v>
      </c>
      <c r="B22" s="617">
        <v>81</v>
      </c>
      <c r="C22" s="519">
        <f t="shared" si="1"/>
        <v>155</v>
      </c>
      <c r="D22" s="519">
        <v>79</v>
      </c>
      <c r="E22" s="587">
        <v>76</v>
      </c>
      <c r="F22" s="513">
        <v>6</v>
      </c>
      <c r="G22" s="513">
        <v>6</v>
      </c>
      <c r="H22" s="513">
        <v>2</v>
      </c>
      <c r="I22" s="513">
        <v>2</v>
      </c>
      <c r="J22" s="513">
        <v>8</v>
      </c>
      <c r="K22" s="513">
        <v>4</v>
      </c>
      <c r="L22" s="513">
        <v>9</v>
      </c>
      <c r="M22" s="513">
        <v>8</v>
      </c>
      <c r="N22" s="513">
        <v>6</v>
      </c>
      <c r="O22" s="512">
        <v>5</v>
      </c>
      <c r="P22" s="512">
        <v>9</v>
      </c>
      <c r="Q22" s="512">
        <v>11</v>
      </c>
      <c r="R22" s="512">
        <v>21</v>
      </c>
      <c r="S22" s="512">
        <v>9</v>
      </c>
      <c r="T22" s="512">
        <v>22</v>
      </c>
      <c r="U22" s="512">
        <v>27</v>
      </c>
    </row>
    <row r="23" spans="1:21" s="21" customFormat="1" ht="19.5" customHeight="1">
      <c r="A23" s="510" t="s">
        <v>1880</v>
      </c>
      <c r="B23" s="617">
        <v>292</v>
      </c>
      <c r="C23" s="519">
        <f t="shared" si="1"/>
        <v>604</v>
      </c>
      <c r="D23" s="519">
        <v>296</v>
      </c>
      <c r="E23" s="587">
        <v>308</v>
      </c>
      <c r="F23" s="513">
        <v>25</v>
      </c>
      <c r="G23" s="513">
        <v>21</v>
      </c>
      <c r="H23" s="513">
        <v>36</v>
      </c>
      <c r="I23" s="513">
        <v>26</v>
      </c>
      <c r="J23" s="513">
        <v>32</v>
      </c>
      <c r="K23" s="513">
        <v>22</v>
      </c>
      <c r="L23" s="513">
        <v>24</v>
      </c>
      <c r="M23" s="513">
        <v>34</v>
      </c>
      <c r="N23" s="513">
        <v>41</v>
      </c>
      <c r="O23" s="512">
        <v>34</v>
      </c>
      <c r="P23" s="512">
        <v>37</v>
      </c>
      <c r="Q23" s="512">
        <v>42</v>
      </c>
      <c r="R23" s="512">
        <v>62</v>
      </c>
      <c r="S23" s="512">
        <v>36</v>
      </c>
      <c r="T23" s="512">
        <v>39</v>
      </c>
      <c r="U23" s="512">
        <v>93</v>
      </c>
    </row>
    <row r="24" spans="1:21" s="21" customFormat="1" ht="19.5" customHeight="1">
      <c r="A24" s="510" t="s">
        <v>1322</v>
      </c>
      <c r="B24" s="617">
        <v>340</v>
      </c>
      <c r="C24" s="519">
        <f t="shared" si="1"/>
        <v>631</v>
      </c>
      <c r="D24" s="519">
        <v>308</v>
      </c>
      <c r="E24" s="587">
        <v>323</v>
      </c>
      <c r="F24" s="513">
        <v>19</v>
      </c>
      <c r="G24" s="513">
        <v>19</v>
      </c>
      <c r="H24" s="513">
        <v>18</v>
      </c>
      <c r="I24" s="513">
        <v>14</v>
      </c>
      <c r="J24" s="513">
        <v>27</v>
      </c>
      <c r="K24" s="513">
        <v>29</v>
      </c>
      <c r="L24" s="513">
        <v>28</v>
      </c>
      <c r="M24" s="513">
        <v>44</v>
      </c>
      <c r="N24" s="513">
        <v>27</v>
      </c>
      <c r="O24" s="512">
        <v>42</v>
      </c>
      <c r="P24" s="512">
        <v>36</v>
      </c>
      <c r="Q24" s="512">
        <v>56</v>
      </c>
      <c r="R24" s="512">
        <v>61</v>
      </c>
      <c r="S24" s="512">
        <v>49</v>
      </c>
      <c r="T24" s="512">
        <v>44</v>
      </c>
      <c r="U24" s="512">
        <v>118</v>
      </c>
    </row>
    <row r="25" spans="1:21" s="21" customFormat="1" ht="19.5" customHeight="1">
      <c r="A25" s="510"/>
      <c r="B25" s="617"/>
      <c r="C25" s="519"/>
      <c r="D25" s="519"/>
      <c r="E25" s="587"/>
      <c r="F25" s="513"/>
      <c r="G25" s="513"/>
      <c r="H25" s="513"/>
      <c r="I25" s="515"/>
      <c r="J25" s="516"/>
      <c r="K25" s="516"/>
      <c r="L25" s="516"/>
      <c r="M25" s="507"/>
      <c r="N25" s="202"/>
      <c r="O25" s="518"/>
      <c r="P25" s="518"/>
      <c r="Q25" s="518"/>
      <c r="R25" s="518"/>
      <c r="S25" s="518"/>
      <c r="T25" s="518"/>
      <c r="U25" s="202"/>
    </row>
    <row r="26" spans="1:21" s="21" customFormat="1" ht="19.5" customHeight="1">
      <c r="A26" s="510" t="s">
        <v>1323</v>
      </c>
      <c r="B26" s="617">
        <v>1547</v>
      </c>
      <c r="C26" s="519">
        <f t="shared" si="1"/>
        <v>3208</v>
      </c>
      <c r="D26" s="519">
        <v>1537</v>
      </c>
      <c r="E26" s="587">
        <v>1671</v>
      </c>
      <c r="F26" s="513">
        <v>198</v>
      </c>
      <c r="G26" s="513">
        <v>204</v>
      </c>
      <c r="H26" s="513">
        <v>143</v>
      </c>
      <c r="I26" s="513">
        <v>83</v>
      </c>
      <c r="J26" s="513">
        <v>155</v>
      </c>
      <c r="K26" s="513">
        <v>302</v>
      </c>
      <c r="L26" s="513">
        <v>336</v>
      </c>
      <c r="M26" s="513">
        <v>388</v>
      </c>
      <c r="N26" s="513">
        <v>299</v>
      </c>
      <c r="O26" s="512">
        <v>195</v>
      </c>
      <c r="P26" s="512">
        <v>143</v>
      </c>
      <c r="Q26" s="512">
        <v>131</v>
      </c>
      <c r="R26" s="512">
        <v>215</v>
      </c>
      <c r="S26" s="512">
        <v>167</v>
      </c>
      <c r="T26" s="512">
        <v>99</v>
      </c>
      <c r="U26" s="512">
        <v>150</v>
      </c>
    </row>
    <row r="27" spans="1:21" s="21" customFormat="1" ht="19.5" customHeight="1">
      <c r="A27" s="510" t="s">
        <v>1324</v>
      </c>
      <c r="B27" s="617">
        <v>10</v>
      </c>
      <c r="C27" s="519">
        <f t="shared" si="1"/>
        <v>22</v>
      </c>
      <c r="D27" s="519">
        <v>11</v>
      </c>
      <c r="E27" s="587">
        <v>11</v>
      </c>
      <c r="F27" s="513">
        <v>1</v>
      </c>
      <c r="G27" s="513">
        <v>0</v>
      </c>
      <c r="H27" s="513">
        <v>0</v>
      </c>
      <c r="I27" s="513">
        <v>0</v>
      </c>
      <c r="J27" s="513">
        <v>2</v>
      </c>
      <c r="K27" s="513">
        <v>4</v>
      </c>
      <c r="L27" s="513">
        <v>0</v>
      </c>
      <c r="M27" s="513">
        <v>1</v>
      </c>
      <c r="N27" s="513">
        <v>0</v>
      </c>
      <c r="O27" s="512">
        <v>1</v>
      </c>
      <c r="P27" s="512">
        <v>2</v>
      </c>
      <c r="Q27" s="512">
        <v>3</v>
      </c>
      <c r="R27" s="512">
        <v>0</v>
      </c>
      <c r="S27" s="512">
        <v>1</v>
      </c>
      <c r="T27" s="512">
        <v>0</v>
      </c>
      <c r="U27" s="512">
        <v>7</v>
      </c>
    </row>
    <row r="28" spans="1:21" s="21" customFormat="1" ht="19.5" customHeight="1">
      <c r="A28" s="510"/>
      <c r="B28" s="617"/>
      <c r="C28" s="519"/>
      <c r="D28" s="519"/>
      <c r="E28" s="587"/>
      <c r="F28" s="202"/>
      <c r="G28" s="202"/>
      <c r="H28" s="202"/>
      <c r="I28" s="515"/>
      <c r="J28" s="516"/>
      <c r="K28" s="516"/>
      <c r="L28" s="516"/>
      <c r="M28" s="507"/>
      <c r="N28" s="202"/>
      <c r="O28" s="518"/>
      <c r="P28" s="518"/>
      <c r="Q28" s="518"/>
      <c r="R28" s="518"/>
      <c r="S28" s="518"/>
      <c r="T28" s="518"/>
      <c r="U28" s="202"/>
    </row>
    <row r="29" spans="1:21" s="21" customFormat="1" ht="19.5" customHeight="1">
      <c r="A29" s="510" t="s">
        <v>1325</v>
      </c>
      <c r="B29" s="617">
        <v>989</v>
      </c>
      <c r="C29" s="519">
        <f t="shared" si="1"/>
        <v>1671</v>
      </c>
      <c r="D29" s="519">
        <v>797</v>
      </c>
      <c r="E29" s="587">
        <v>874</v>
      </c>
      <c r="F29" s="513">
        <v>56</v>
      </c>
      <c r="G29" s="513">
        <v>41</v>
      </c>
      <c r="H29" s="513">
        <v>44</v>
      </c>
      <c r="I29" s="513">
        <v>46</v>
      </c>
      <c r="J29" s="513">
        <v>114</v>
      </c>
      <c r="K29" s="513">
        <v>126</v>
      </c>
      <c r="L29" s="513">
        <v>136</v>
      </c>
      <c r="M29" s="513">
        <v>125</v>
      </c>
      <c r="N29" s="513">
        <v>161</v>
      </c>
      <c r="O29" s="512">
        <v>108</v>
      </c>
      <c r="P29" s="512">
        <v>104</v>
      </c>
      <c r="Q29" s="512">
        <v>111</v>
      </c>
      <c r="R29" s="512">
        <v>140</v>
      </c>
      <c r="S29" s="512">
        <v>96</v>
      </c>
      <c r="T29" s="512">
        <v>100</v>
      </c>
      <c r="U29" s="512">
        <v>163</v>
      </c>
    </row>
    <row r="30" spans="1:21" s="21" customFormat="1" ht="19.5" customHeight="1">
      <c r="A30" s="510" t="s">
        <v>1326</v>
      </c>
      <c r="B30" s="617">
        <v>1631</v>
      </c>
      <c r="C30" s="519">
        <f t="shared" si="1"/>
        <v>2792</v>
      </c>
      <c r="D30" s="519">
        <v>1279</v>
      </c>
      <c r="E30" s="587">
        <v>1513</v>
      </c>
      <c r="F30" s="513">
        <v>103</v>
      </c>
      <c r="G30" s="513">
        <v>84</v>
      </c>
      <c r="H30" s="513">
        <v>76</v>
      </c>
      <c r="I30" s="513">
        <v>80</v>
      </c>
      <c r="J30" s="513">
        <v>159</v>
      </c>
      <c r="K30" s="513">
        <v>287</v>
      </c>
      <c r="L30" s="513">
        <v>292</v>
      </c>
      <c r="M30" s="513">
        <v>276</v>
      </c>
      <c r="N30" s="513">
        <v>256</v>
      </c>
      <c r="O30" s="512">
        <v>172</v>
      </c>
      <c r="P30" s="512">
        <v>132</v>
      </c>
      <c r="Q30" s="512">
        <v>149</v>
      </c>
      <c r="R30" s="512">
        <v>230</v>
      </c>
      <c r="S30" s="512">
        <v>150</v>
      </c>
      <c r="T30" s="512">
        <v>117</v>
      </c>
      <c r="U30" s="512">
        <v>229</v>
      </c>
    </row>
    <row r="31" spans="1:21" s="21" customFormat="1" ht="19.5" customHeight="1">
      <c r="A31" s="510" t="s">
        <v>1327</v>
      </c>
      <c r="B31" s="617">
        <v>1723</v>
      </c>
      <c r="C31" s="519">
        <f t="shared" si="1"/>
        <v>3045</v>
      </c>
      <c r="D31" s="519">
        <v>1496</v>
      </c>
      <c r="E31" s="587">
        <v>1549</v>
      </c>
      <c r="F31" s="513">
        <v>128</v>
      </c>
      <c r="G31" s="513">
        <v>104</v>
      </c>
      <c r="H31" s="513">
        <v>91</v>
      </c>
      <c r="I31" s="513">
        <v>98</v>
      </c>
      <c r="J31" s="513">
        <v>188</v>
      </c>
      <c r="K31" s="513">
        <v>295</v>
      </c>
      <c r="L31" s="513">
        <v>315</v>
      </c>
      <c r="M31" s="513">
        <v>304</v>
      </c>
      <c r="N31" s="513">
        <v>295</v>
      </c>
      <c r="O31" s="512">
        <v>200</v>
      </c>
      <c r="P31" s="512">
        <v>165</v>
      </c>
      <c r="Q31" s="512">
        <v>174</v>
      </c>
      <c r="R31" s="512">
        <v>205</v>
      </c>
      <c r="S31" s="512">
        <v>148</v>
      </c>
      <c r="T31" s="512">
        <v>122</v>
      </c>
      <c r="U31" s="512">
        <v>213</v>
      </c>
    </row>
    <row r="32" spans="1:21" s="21" customFormat="1" ht="19.5" customHeight="1">
      <c r="A32" s="510" t="s">
        <v>1328</v>
      </c>
      <c r="B32" s="617">
        <v>206</v>
      </c>
      <c r="C32" s="519">
        <f t="shared" si="1"/>
        <v>374</v>
      </c>
      <c r="D32" s="519">
        <v>171</v>
      </c>
      <c r="E32" s="587">
        <v>203</v>
      </c>
      <c r="F32" s="513">
        <v>7</v>
      </c>
      <c r="G32" s="513">
        <v>8</v>
      </c>
      <c r="H32" s="513">
        <v>10</v>
      </c>
      <c r="I32" s="513">
        <v>20</v>
      </c>
      <c r="J32" s="513">
        <v>29</v>
      </c>
      <c r="K32" s="513">
        <v>37</v>
      </c>
      <c r="L32" s="513">
        <v>27</v>
      </c>
      <c r="M32" s="513">
        <v>40</v>
      </c>
      <c r="N32" s="513">
        <v>24</v>
      </c>
      <c r="O32" s="512">
        <v>27</v>
      </c>
      <c r="P32" s="512">
        <v>24</v>
      </c>
      <c r="Q32" s="512">
        <v>26</v>
      </c>
      <c r="R32" s="512">
        <v>29</v>
      </c>
      <c r="S32" s="512">
        <v>22</v>
      </c>
      <c r="T32" s="512">
        <v>13</v>
      </c>
      <c r="U32" s="512">
        <v>31</v>
      </c>
    </row>
    <row r="33" spans="1:21" s="21" customFormat="1" ht="19.5" customHeight="1">
      <c r="A33" s="579" t="s">
        <v>1329</v>
      </c>
      <c r="B33" s="617">
        <v>527</v>
      </c>
      <c r="C33" s="519">
        <f t="shared" si="1"/>
        <v>1032</v>
      </c>
      <c r="D33" s="519">
        <v>553</v>
      </c>
      <c r="E33" s="587">
        <v>479</v>
      </c>
      <c r="F33" s="513">
        <v>70</v>
      </c>
      <c r="G33" s="513">
        <v>32</v>
      </c>
      <c r="H33" s="513">
        <v>32</v>
      </c>
      <c r="I33" s="513">
        <v>31</v>
      </c>
      <c r="J33" s="513">
        <v>76</v>
      </c>
      <c r="K33" s="513">
        <v>121</v>
      </c>
      <c r="L33" s="513">
        <v>114</v>
      </c>
      <c r="M33" s="513">
        <v>96</v>
      </c>
      <c r="N33" s="513">
        <v>78</v>
      </c>
      <c r="O33" s="512">
        <v>66</v>
      </c>
      <c r="P33" s="512">
        <v>40</v>
      </c>
      <c r="Q33" s="512">
        <v>65</v>
      </c>
      <c r="R33" s="512">
        <v>65</v>
      </c>
      <c r="S33" s="512">
        <v>49</v>
      </c>
      <c r="T33" s="512">
        <v>43</v>
      </c>
      <c r="U33" s="512">
        <v>54</v>
      </c>
    </row>
    <row r="34" spans="1:21" s="21" customFormat="1" ht="19.5" customHeight="1">
      <c r="A34" s="510" t="s">
        <v>1638</v>
      </c>
      <c r="B34" s="617">
        <v>676</v>
      </c>
      <c r="C34" s="519">
        <f t="shared" si="1"/>
        <v>1565</v>
      </c>
      <c r="D34" s="519">
        <v>763</v>
      </c>
      <c r="E34" s="587">
        <v>802</v>
      </c>
      <c r="F34" s="513">
        <v>129</v>
      </c>
      <c r="G34" s="513">
        <v>136</v>
      </c>
      <c r="H34" s="513">
        <v>58</v>
      </c>
      <c r="I34" s="513">
        <v>51</v>
      </c>
      <c r="J34" s="513">
        <v>52</v>
      </c>
      <c r="K34" s="513">
        <v>59</v>
      </c>
      <c r="L34" s="513">
        <v>149</v>
      </c>
      <c r="M34" s="513">
        <v>236</v>
      </c>
      <c r="N34" s="513">
        <v>161</v>
      </c>
      <c r="O34" s="512">
        <v>102</v>
      </c>
      <c r="P34" s="512">
        <v>76</v>
      </c>
      <c r="Q34" s="512">
        <v>78</v>
      </c>
      <c r="R34" s="512">
        <v>90</v>
      </c>
      <c r="S34" s="512">
        <v>72</v>
      </c>
      <c r="T34" s="512">
        <v>42</v>
      </c>
      <c r="U34" s="512">
        <v>74</v>
      </c>
    </row>
    <row r="35" spans="1:21" s="21" customFormat="1" ht="19.5" customHeight="1">
      <c r="A35" s="528"/>
      <c r="B35" s="617"/>
      <c r="C35" s="519"/>
      <c r="D35" s="519"/>
      <c r="E35" s="587"/>
      <c r="F35" s="513"/>
      <c r="G35" s="513"/>
      <c r="H35" s="513"/>
      <c r="I35" s="515"/>
      <c r="J35" s="516"/>
      <c r="K35" s="516"/>
      <c r="L35" s="516"/>
      <c r="M35" s="507"/>
      <c r="N35" s="202"/>
      <c r="O35" s="518"/>
      <c r="P35" s="518"/>
      <c r="Q35" s="518"/>
      <c r="R35" s="518"/>
      <c r="S35" s="518"/>
      <c r="T35" s="518"/>
      <c r="U35" s="202"/>
    </row>
    <row r="36" spans="1:21" s="21" customFormat="1" ht="19.5" customHeight="1">
      <c r="A36" s="510" t="s">
        <v>1330</v>
      </c>
      <c r="B36" s="617">
        <v>748</v>
      </c>
      <c r="C36" s="519">
        <f t="shared" si="1"/>
        <v>1983</v>
      </c>
      <c r="D36" s="519">
        <v>992</v>
      </c>
      <c r="E36" s="587">
        <v>991</v>
      </c>
      <c r="F36" s="513">
        <v>313</v>
      </c>
      <c r="G36" s="513">
        <v>105</v>
      </c>
      <c r="H36" s="513">
        <v>57</v>
      </c>
      <c r="I36" s="513">
        <v>57</v>
      </c>
      <c r="J36" s="513">
        <v>58</v>
      </c>
      <c r="K36" s="513">
        <v>149</v>
      </c>
      <c r="L36" s="513">
        <v>331</v>
      </c>
      <c r="M36" s="513">
        <v>287</v>
      </c>
      <c r="N36" s="513">
        <v>170</v>
      </c>
      <c r="O36" s="512">
        <v>115</v>
      </c>
      <c r="P36" s="512">
        <v>78</v>
      </c>
      <c r="Q36" s="512">
        <v>72</v>
      </c>
      <c r="R36" s="512">
        <v>59</v>
      </c>
      <c r="S36" s="512">
        <v>47</v>
      </c>
      <c r="T36" s="512">
        <v>44</v>
      </c>
      <c r="U36" s="512">
        <v>41</v>
      </c>
    </row>
    <row r="37" spans="1:21" s="21" customFormat="1" ht="19.5" customHeight="1">
      <c r="A37" s="510" t="s">
        <v>1331</v>
      </c>
      <c r="B37" s="617">
        <v>1377</v>
      </c>
      <c r="C37" s="519">
        <f t="shared" si="1"/>
        <v>3406</v>
      </c>
      <c r="D37" s="519">
        <v>1688</v>
      </c>
      <c r="E37" s="587">
        <v>1718</v>
      </c>
      <c r="F37" s="513">
        <v>163</v>
      </c>
      <c r="G37" s="513">
        <v>208</v>
      </c>
      <c r="H37" s="513">
        <v>254</v>
      </c>
      <c r="I37" s="513">
        <v>141</v>
      </c>
      <c r="J37" s="513">
        <v>130</v>
      </c>
      <c r="K37" s="513">
        <v>198</v>
      </c>
      <c r="L37" s="513">
        <v>218</v>
      </c>
      <c r="M37" s="513">
        <v>347</v>
      </c>
      <c r="N37" s="513">
        <v>335</v>
      </c>
      <c r="O37" s="512">
        <v>194</v>
      </c>
      <c r="P37" s="512">
        <v>158</v>
      </c>
      <c r="Q37" s="512">
        <v>154</v>
      </c>
      <c r="R37" s="512">
        <v>229</v>
      </c>
      <c r="S37" s="512">
        <v>197</v>
      </c>
      <c r="T37" s="512">
        <v>188</v>
      </c>
      <c r="U37" s="512">
        <v>292</v>
      </c>
    </row>
    <row r="38" spans="1:21" s="21" customFormat="1" ht="19.5" customHeight="1">
      <c r="A38" s="510" t="s">
        <v>1332</v>
      </c>
      <c r="B38" s="617">
        <v>1086</v>
      </c>
      <c r="C38" s="519">
        <f t="shared" si="1"/>
        <v>2621</v>
      </c>
      <c r="D38" s="519">
        <v>1279</v>
      </c>
      <c r="E38" s="587">
        <v>1342</v>
      </c>
      <c r="F38" s="513">
        <v>104</v>
      </c>
      <c r="G38" s="513">
        <v>157</v>
      </c>
      <c r="H38" s="513">
        <v>203</v>
      </c>
      <c r="I38" s="513">
        <v>111</v>
      </c>
      <c r="J38" s="513">
        <v>96</v>
      </c>
      <c r="K38" s="513">
        <v>105</v>
      </c>
      <c r="L38" s="513">
        <v>140</v>
      </c>
      <c r="M38" s="513">
        <v>261</v>
      </c>
      <c r="N38" s="513">
        <v>301</v>
      </c>
      <c r="O38" s="512">
        <v>197</v>
      </c>
      <c r="P38" s="512">
        <v>139</v>
      </c>
      <c r="Q38" s="512">
        <v>132</v>
      </c>
      <c r="R38" s="512">
        <v>187</v>
      </c>
      <c r="S38" s="512">
        <v>143</v>
      </c>
      <c r="T38" s="512">
        <v>109</v>
      </c>
      <c r="U38" s="512">
        <v>236</v>
      </c>
    </row>
    <row r="39" spans="1:21" s="21" customFormat="1" ht="19.5" customHeight="1">
      <c r="A39" s="510"/>
      <c r="B39" s="617"/>
      <c r="C39" s="519"/>
      <c r="D39" s="519"/>
      <c r="E39" s="587"/>
      <c r="F39" s="202"/>
      <c r="G39" s="202"/>
      <c r="H39" s="202"/>
      <c r="I39" s="515"/>
      <c r="J39" s="516"/>
      <c r="K39" s="516"/>
      <c r="L39" s="516"/>
      <c r="M39" s="517"/>
      <c r="N39" s="202"/>
      <c r="O39" s="518"/>
      <c r="P39" s="518"/>
      <c r="Q39" s="518"/>
      <c r="R39" s="518"/>
      <c r="S39" s="518"/>
      <c r="T39" s="518"/>
      <c r="U39" s="202"/>
    </row>
    <row r="40" spans="1:21" s="21" customFormat="1" ht="19.5" customHeight="1">
      <c r="A40" s="510" t="s">
        <v>1333</v>
      </c>
      <c r="B40" s="617">
        <v>567</v>
      </c>
      <c r="C40" s="519">
        <f t="shared" si="1"/>
        <v>1436</v>
      </c>
      <c r="D40" s="519">
        <v>692</v>
      </c>
      <c r="E40" s="587">
        <v>744</v>
      </c>
      <c r="F40" s="513">
        <v>81</v>
      </c>
      <c r="G40" s="513">
        <v>64</v>
      </c>
      <c r="H40" s="513">
        <v>95</v>
      </c>
      <c r="I40" s="513">
        <v>81</v>
      </c>
      <c r="J40" s="513">
        <v>60</v>
      </c>
      <c r="K40" s="513">
        <v>90</v>
      </c>
      <c r="L40" s="513">
        <v>102</v>
      </c>
      <c r="M40" s="513">
        <v>124</v>
      </c>
      <c r="N40" s="513">
        <v>142</v>
      </c>
      <c r="O40" s="512">
        <v>101</v>
      </c>
      <c r="P40" s="512">
        <v>80</v>
      </c>
      <c r="Q40" s="512">
        <v>73</v>
      </c>
      <c r="R40" s="512">
        <v>97</v>
      </c>
      <c r="S40" s="512">
        <v>88</v>
      </c>
      <c r="T40" s="512">
        <v>75</v>
      </c>
      <c r="U40" s="512">
        <v>83</v>
      </c>
    </row>
    <row r="41" spans="1:21" s="21" customFormat="1" ht="19.5" customHeight="1">
      <c r="A41" s="510" t="s">
        <v>1334</v>
      </c>
      <c r="B41" s="617">
        <v>958</v>
      </c>
      <c r="C41" s="519">
        <f t="shared" si="1"/>
        <v>2223</v>
      </c>
      <c r="D41" s="519">
        <v>1078</v>
      </c>
      <c r="E41" s="587">
        <v>1145</v>
      </c>
      <c r="F41" s="513">
        <v>89</v>
      </c>
      <c r="G41" s="513">
        <v>96</v>
      </c>
      <c r="H41" s="513">
        <v>106</v>
      </c>
      <c r="I41" s="513">
        <v>110</v>
      </c>
      <c r="J41" s="513">
        <v>137</v>
      </c>
      <c r="K41" s="513">
        <v>149</v>
      </c>
      <c r="L41" s="513">
        <v>151</v>
      </c>
      <c r="M41" s="513">
        <v>173</v>
      </c>
      <c r="N41" s="513">
        <v>183</v>
      </c>
      <c r="O41" s="512">
        <v>145</v>
      </c>
      <c r="P41" s="512">
        <v>127</v>
      </c>
      <c r="Q41" s="512">
        <v>105</v>
      </c>
      <c r="R41" s="512">
        <v>186</v>
      </c>
      <c r="S41" s="512">
        <v>140</v>
      </c>
      <c r="T41" s="512">
        <v>128</v>
      </c>
      <c r="U41" s="512">
        <v>198</v>
      </c>
    </row>
    <row r="42" spans="1:21" s="21" customFormat="1" ht="19.5" customHeight="1">
      <c r="A42" s="510" t="s">
        <v>145</v>
      </c>
      <c r="B42" s="617">
        <v>896</v>
      </c>
      <c r="C42" s="519">
        <f t="shared" si="1"/>
        <v>2007</v>
      </c>
      <c r="D42" s="519">
        <v>1019</v>
      </c>
      <c r="E42" s="587">
        <v>988</v>
      </c>
      <c r="F42" s="513">
        <v>117</v>
      </c>
      <c r="G42" s="513">
        <v>113</v>
      </c>
      <c r="H42" s="513">
        <v>142</v>
      </c>
      <c r="I42" s="513">
        <v>125</v>
      </c>
      <c r="J42" s="513">
        <v>92</v>
      </c>
      <c r="K42" s="513">
        <v>103</v>
      </c>
      <c r="L42" s="513">
        <v>158</v>
      </c>
      <c r="M42" s="513">
        <v>192</v>
      </c>
      <c r="N42" s="513">
        <v>161</v>
      </c>
      <c r="O42" s="512">
        <v>110</v>
      </c>
      <c r="P42" s="512">
        <v>103</v>
      </c>
      <c r="Q42" s="512">
        <v>104</v>
      </c>
      <c r="R42" s="512">
        <v>124</v>
      </c>
      <c r="S42" s="512">
        <v>146</v>
      </c>
      <c r="T42" s="512">
        <v>100</v>
      </c>
      <c r="U42" s="512">
        <v>117</v>
      </c>
    </row>
    <row r="43" spans="1:21" s="21" customFormat="1" ht="19.5" customHeight="1">
      <c r="A43" s="510"/>
      <c r="B43" s="617"/>
      <c r="C43" s="519"/>
      <c r="D43" s="519"/>
      <c r="E43" s="587"/>
      <c r="F43" s="513"/>
      <c r="G43" s="513"/>
      <c r="H43" s="513"/>
      <c r="I43" s="515"/>
      <c r="J43" s="515"/>
      <c r="K43" s="515"/>
      <c r="L43" s="515"/>
      <c r="M43" s="517"/>
      <c r="N43" s="202"/>
      <c r="O43" s="518"/>
      <c r="P43" s="518"/>
      <c r="Q43" s="518"/>
      <c r="R43" s="518"/>
      <c r="S43" s="518"/>
      <c r="T43" s="518"/>
      <c r="U43" s="202"/>
    </row>
    <row r="44" spans="1:21" s="21" customFormat="1" ht="19.5" customHeight="1">
      <c r="A44" s="510" t="s">
        <v>146</v>
      </c>
      <c r="B44" s="617">
        <v>554</v>
      </c>
      <c r="C44" s="519">
        <f t="shared" si="1"/>
        <v>1126</v>
      </c>
      <c r="D44" s="519">
        <v>533</v>
      </c>
      <c r="E44" s="587">
        <v>593</v>
      </c>
      <c r="F44" s="513">
        <v>38</v>
      </c>
      <c r="G44" s="513">
        <v>36</v>
      </c>
      <c r="H44" s="513">
        <v>46</v>
      </c>
      <c r="I44" s="513">
        <v>54</v>
      </c>
      <c r="J44" s="513">
        <v>67</v>
      </c>
      <c r="K44" s="513">
        <v>69</v>
      </c>
      <c r="L44" s="513">
        <v>71</v>
      </c>
      <c r="M44" s="513">
        <v>92</v>
      </c>
      <c r="N44" s="513">
        <v>98</v>
      </c>
      <c r="O44" s="512">
        <v>72</v>
      </c>
      <c r="P44" s="512">
        <v>65</v>
      </c>
      <c r="Q44" s="512">
        <v>60</v>
      </c>
      <c r="R44" s="512">
        <v>118</v>
      </c>
      <c r="S44" s="512">
        <v>68</v>
      </c>
      <c r="T44" s="512">
        <v>58</v>
      </c>
      <c r="U44" s="512">
        <v>114</v>
      </c>
    </row>
    <row r="45" spans="1:21" s="21" customFormat="1" ht="19.5" customHeight="1">
      <c r="A45" s="510" t="s">
        <v>147</v>
      </c>
      <c r="B45" s="617">
        <v>543</v>
      </c>
      <c r="C45" s="519">
        <f t="shared" si="1"/>
        <v>969</v>
      </c>
      <c r="D45" s="519">
        <v>512</v>
      </c>
      <c r="E45" s="587">
        <v>457</v>
      </c>
      <c r="F45" s="513">
        <v>51</v>
      </c>
      <c r="G45" s="513">
        <v>23</v>
      </c>
      <c r="H45" s="513">
        <v>25</v>
      </c>
      <c r="I45" s="513">
        <v>44</v>
      </c>
      <c r="J45" s="513">
        <v>65</v>
      </c>
      <c r="K45" s="513">
        <v>86</v>
      </c>
      <c r="L45" s="513">
        <v>85</v>
      </c>
      <c r="M45" s="513">
        <v>74</v>
      </c>
      <c r="N45" s="513">
        <v>67</v>
      </c>
      <c r="O45" s="512">
        <v>49</v>
      </c>
      <c r="P45" s="512">
        <v>40</v>
      </c>
      <c r="Q45" s="512">
        <v>46</v>
      </c>
      <c r="R45" s="512">
        <v>96</v>
      </c>
      <c r="S45" s="512">
        <v>67</v>
      </c>
      <c r="T45" s="512">
        <v>65</v>
      </c>
      <c r="U45" s="512">
        <v>86</v>
      </c>
    </row>
    <row r="46" spans="1:21" s="21" customFormat="1" ht="19.5" customHeight="1">
      <c r="A46" s="510" t="s">
        <v>148</v>
      </c>
      <c r="B46" s="617">
        <v>761</v>
      </c>
      <c r="C46" s="519">
        <f t="shared" si="1"/>
        <v>1747</v>
      </c>
      <c r="D46" s="519">
        <v>901</v>
      </c>
      <c r="E46" s="587">
        <v>846</v>
      </c>
      <c r="F46" s="513">
        <v>154</v>
      </c>
      <c r="G46" s="513">
        <v>65</v>
      </c>
      <c r="H46" s="513">
        <v>69</v>
      </c>
      <c r="I46" s="513">
        <v>90</v>
      </c>
      <c r="J46" s="513">
        <v>110</v>
      </c>
      <c r="K46" s="513">
        <v>192</v>
      </c>
      <c r="L46" s="513">
        <v>183</v>
      </c>
      <c r="M46" s="513">
        <v>139</v>
      </c>
      <c r="N46" s="513">
        <v>126</v>
      </c>
      <c r="O46" s="512">
        <v>114</v>
      </c>
      <c r="P46" s="512">
        <v>71</v>
      </c>
      <c r="Q46" s="512">
        <v>83</v>
      </c>
      <c r="R46" s="512">
        <v>99</v>
      </c>
      <c r="S46" s="512">
        <v>85</v>
      </c>
      <c r="T46" s="512">
        <v>75</v>
      </c>
      <c r="U46" s="512">
        <v>92</v>
      </c>
    </row>
    <row r="47" spans="1:21" s="21" customFormat="1" ht="19.5" customHeight="1">
      <c r="A47" s="510"/>
      <c r="B47" s="617"/>
      <c r="C47" s="519"/>
      <c r="D47" s="519"/>
      <c r="E47" s="587"/>
      <c r="F47" s="513"/>
      <c r="G47" s="513"/>
      <c r="H47" s="513"/>
      <c r="I47" s="515"/>
      <c r="J47" s="515"/>
      <c r="K47" s="515"/>
      <c r="L47" s="515"/>
      <c r="M47" s="517"/>
      <c r="N47" s="202"/>
      <c r="O47" s="518"/>
      <c r="P47" s="518"/>
      <c r="Q47" s="518"/>
      <c r="R47" s="518"/>
      <c r="S47" s="518"/>
      <c r="T47" s="518"/>
      <c r="U47" s="202"/>
    </row>
    <row r="48" spans="1:21" s="21" customFormat="1" ht="19.5" customHeight="1">
      <c r="A48" s="510" t="s">
        <v>149</v>
      </c>
      <c r="B48" s="617">
        <v>138</v>
      </c>
      <c r="C48" s="519">
        <f t="shared" si="1"/>
        <v>363</v>
      </c>
      <c r="D48" s="519">
        <v>188</v>
      </c>
      <c r="E48" s="587">
        <v>175</v>
      </c>
      <c r="F48" s="513">
        <v>21</v>
      </c>
      <c r="G48" s="513">
        <v>18</v>
      </c>
      <c r="H48" s="513">
        <v>32</v>
      </c>
      <c r="I48" s="513">
        <v>30</v>
      </c>
      <c r="J48" s="513">
        <v>16</v>
      </c>
      <c r="K48" s="513">
        <v>13</v>
      </c>
      <c r="L48" s="513">
        <v>20</v>
      </c>
      <c r="M48" s="513">
        <v>31</v>
      </c>
      <c r="N48" s="513">
        <v>54</v>
      </c>
      <c r="O48" s="512">
        <v>36</v>
      </c>
      <c r="P48" s="512">
        <v>17</v>
      </c>
      <c r="Q48" s="512">
        <v>15</v>
      </c>
      <c r="R48" s="512">
        <v>14</v>
      </c>
      <c r="S48" s="512">
        <v>17</v>
      </c>
      <c r="T48" s="512">
        <v>13</v>
      </c>
      <c r="U48" s="512">
        <v>16</v>
      </c>
    </row>
    <row r="49" spans="1:21" s="21" customFormat="1" ht="19.5" customHeight="1">
      <c r="A49" s="528"/>
      <c r="B49" s="617"/>
      <c r="C49" s="519"/>
      <c r="D49" s="519"/>
      <c r="E49" s="587"/>
      <c r="F49" s="513"/>
      <c r="G49" s="513"/>
      <c r="H49" s="513"/>
      <c r="I49" s="513"/>
      <c r="J49" s="513"/>
      <c r="K49" s="513"/>
      <c r="L49" s="513"/>
      <c r="M49" s="513"/>
      <c r="N49" s="513"/>
      <c r="O49" s="512"/>
      <c r="P49" s="512"/>
      <c r="Q49" s="512"/>
      <c r="R49" s="512"/>
      <c r="S49" s="512"/>
      <c r="T49" s="512"/>
      <c r="U49" s="513"/>
    </row>
    <row r="50" spans="1:23" s="21" customFormat="1" ht="19.5" customHeight="1">
      <c r="A50" s="510" t="s">
        <v>150</v>
      </c>
      <c r="B50" s="617">
        <v>377</v>
      </c>
      <c r="C50" s="519">
        <f t="shared" si="1"/>
        <v>911</v>
      </c>
      <c r="D50" s="519">
        <v>449</v>
      </c>
      <c r="E50" s="587">
        <v>462</v>
      </c>
      <c r="F50" s="513">
        <v>52</v>
      </c>
      <c r="G50" s="513">
        <v>46</v>
      </c>
      <c r="H50" s="513">
        <v>67</v>
      </c>
      <c r="I50" s="513">
        <v>65</v>
      </c>
      <c r="J50" s="513">
        <v>60</v>
      </c>
      <c r="K50" s="513">
        <v>49</v>
      </c>
      <c r="L50" s="513">
        <v>60</v>
      </c>
      <c r="M50" s="513">
        <v>75</v>
      </c>
      <c r="N50" s="513">
        <v>73</v>
      </c>
      <c r="O50" s="512">
        <v>66</v>
      </c>
      <c r="P50" s="512">
        <v>59</v>
      </c>
      <c r="Q50" s="512">
        <v>45</v>
      </c>
      <c r="R50" s="512">
        <v>57</v>
      </c>
      <c r="S50" s="512">
        <v>50</v>
      </c>
      <c r="T50" s="512">
        <v>33</v>
      </c>
      <c r="U50" s="512">
        <v>54</v>
      </c>
      <c r="W50" s="538"/>
    </row>
    <row r="51" spans="1:23" s="21" customFormat="1" ht="19.5" customHeight="1">
      <c r="A51" s="510" t="s">
        <v>151</v>
      </c>
      <c r="B51" s="617">
        <v>296</v>
      </c>
      <c r="C51" s="519">
        <f t="shared" si="1"/>
        <v>655</v>
      </c>
      <c r="D51" s="519">
        <v>390</v>
      </c>
      <c r="E51" s="587">
        <v>265</v>
      </c>
      <c r="F51" s="513">
        <v>52</v>
      </c>
      <c r="G51" s="513">
        <v>43</v>
      </c>
      <c r="H51" s="513">
        <v>39</v>
      </c>
      <c r="I51" s="513">
        <v>34</v>
      </c>
      <c r="J51" s="513">
        <v>33</v>
      </c>
      <c r="K51" s="513">
        <v>69</v>
      </c>
      <c r="L51" s="513">
        <v>60</v>
      </c>
      <c r="M51" s="513">
        <v>77</v>
      </c>
      <c r="N51" s="513">
        <v>52</v>
      </c>
      <c r="O51" s="512">
        <v>33</v>
      </c>
      <c r="P51" s="512">
        <v>29</v>
      </c>
      <c r="Q51" s="512">
        <v>28</v>
      </c>
      <c r="R51" s="512">
        <v>48</v>
      </c>
      <c r="S51" s="512">
        <v>26</v>
      </c>
      <c r="T51" s="512">
        <v>18</v>
      </c>
      <c r="U51" s="512">
        <v>14</v>
      </c>
      <c r="W51" s="607"/>
    </row>
    <row r="52" spans="1:23" s="21" customFormat="1" ht="19.5" customHeight="1">
      <c r="A52" s="510" t="s">
        <v>152</v>
      </c>
      <c r="B52" s="617">
        <v>877</v>
      </c>
      <c r="C52" s="519">
        <f t="shared" si="1"/>
        <v>2131</v>
      </c>
      <c r="D52" s="519">
        <v>1058</v>
      </c>
      <c r="E52" s="587">
        <v>1073</v>
      </c>
      <c r="F52" s="513">
        <v>113</v>
      </c>
      <c r="G52" s="513">
        <v>122</v>
      </c>
      <c r="H52" s="513">
        <v>124</v>
      </c>
      <c r="I52" s="513">
        <v>123</v>
      </c>
      <c r="J52" s="513">
        <v>110</v>
      </c>
      <c r="K52" s="513">
        <v>172</v>
      </c>
      <c r="L52" s="513">
        <v>161</v>
      </c>
      <c r="M52" s="513">
        <v>194</v>
      </c>
      <c r="N52" s="513">
        <v>161</v>
      </c>
      <c r="O52" s="512">
        <v>156</v>
      </c>
      <c r="P52" s="512">
        <v>99</v>
      </c>
      <c r="Q52" s="512">
        <v>110</v>
      </c>
      <c r="R52" s="512">
        <v>155</v>
      </c>
      <c r="S52" s="512">
        <v>107</v>
      </c>
      <c r="T52" s="512">
        <v>95</v>
      </c>
      <c r="U52" s="512">
        <v>129</v>
      </c>
      <c r="W52" s="607"/>
    </row>
    <row r="53" spans="1:23" s="21" customFormat="1" ht="19.5" customHeight="1">
      <c r="A53" s="510" t="s">
        <v>153</v>
      </c>
      <c r="B53" s="617">
        <v>800</v>
      </c>
      <c r="C53" s="519">
        <f t="shared" si="1"/>
        <v>1997</v>
      </c>
      <c r="D53" s="519">
        <v>948</v>
      </c>
      <c r="E53" s="587">
        <v>1049</v>
      </c>
      <c r="F53" s="513">
        <v>85</v>
      </c>
      <c r="G53" s="513">
        <v>85</v>
      </c>
      <c r="H53" s="513">
        <v>99</v>
      </c>
      <c r="I53" s="513">
        <v>108</v>
      </c>
      <c r="J53" s="513">
        <v>103</v>
      </c>
      <c r="K53" s="513">
        <v>131</v>
      </c>
      <c r="L53" s="513">
        <v>125</v>
      </c>
      <c r="M53" s="513">
        <v>167</v>
      </c>
      <c r="N53" s="513">
        <v>142</v>
      </c>
      <c r="O53" s="512">
        <v>115</v>
      </c>
      <c r="P53" s="512">
        <v>112</v>
      </c>
      <c r="Q53" s="512">
        <v>152</v>
      </c>
      <c r="R53" s="512">
        <v>183</v>
      </c>
      <c r="S53" s="512">
        <v>139</v>
      </c>
      <c r="T53" s="512">
        <v>106</v>
      </c>
      <c r="U53" s="512">
        <v>145</v>
      </c>
      <c r="W53" s="607"/>
    </row>
    <row r="54" spans="1:23" s="21" customFormat="1" ht="19.5" customHeight="1">
      <c r="A54" s="510" t="s">
        <v>154</v>
      </c>
      <c r="B54" s="994">
        <v>370</v>
      </c>
      <c r="C54" s="995">
        <v>823</v>
      </c>
      <c r="D54" s="995">
        <v>397</v>
      </c>
      <c r="E54" s="996">
        <v>426</v>
      </c>
      <c r="F54" s="992">
        <v>39</v>
      </c>
      <c r="G54" s="992">
        <v>29</v>
      </c>
      <c r="H54" s="992">
        <v>50</v>
      </c>
      <c r="I54" s="992">
        <v>44</v>
      </c>
      <c r="J54" s="992">
        <v>32</v>
      </c>
      <c r="K54" s="992">
        <v>49</v>
      </c>
      <c r="L54" s="992">
        <v>50</v>
      </c>
      <c r="M54" s="992">
        <v>66</v>
      </c>
      <c r="N54" s="992">
        <v>73</v>
      </c>
      <c r="O54" s="997">
        <v>53</v>
      </c>
      <c r="P54" s="997">
        <v>35</v>
      </c>
      <c r="Q54" s="997">
        <v>42</v>
      </c>
      <c r="R54" s="997">
        <v>68</v>
      </c>
      <c r="S54" s="997">
        <v>55</v>
      </c>
      <c r="T54" s="997">
        <v>48</v>
      </c>
      <c r="U54" s="997">
        <v>90</v>
      </c>
      <c r="W54" s="607"/>
    </row>
    <row r="55" spans="1:23" s="21" customFormat="1" ht="19.5" customHeight="1">
      <c r="A55" s="510" t="s">
        <v>155</v>
      </c>
      <c r="B55" s="1008" t="s">
        <v>2347</v>
      </c>
      <c r="C55" s="1008" t="s">
        <v>2347</v>
      </c>
      <c r="D55" s="1008" t="s">
        <v>2347</v>
      </c>
      <c r="E55" s="1009" t="s">
        <v>2347</v>
      </c>
      <c r="F55" s="1008" t="s">
        <v>2347</v>
      </c>
      <c r="G55" s="1008" t="s">
        <v>2347</v>
      </c>
      <c r="H55" s="1008" t="s">
        <v>2347</v>
      </c>
      <c r="I55" s="1008" t="s">
        <v>2347</v>
      </c>
      <c r="J55" s="1008" t="s">
        <v>2347</v>
      </c>
      <c r="K55" s="1008" t="s">
        <v>2347</v>
      </c>
      <c r="L55" s="1008" t="s">
        <v>2347</v>
      </c>
      <c r="M55" s="1008" t="s">
        <v>2347</v>
      </c>
      <c r="N55" s="1008" t="s">
        <v>2347</v>
      </c>
      <c r="O55" s="1008" t="s">
        <v>2347</v>
      </c>
      <c r="P55" s="1008" t="s">
        <v>2347</v>
      </c>
      <c r="Q55" s="1008" t="s">
        <v>2347</v>
      </c>
      <c r="R55" s="1008" t="s">
        <v>2347</v>
      </c>
      <c r="S55" s="1008" t="s">
        <v>2347</v>
      </c>
      <c r="T55" s="1008" t="s">
        <v>2347</v>
      </c>
      <c r="U55" s="1008" t="s">
        <v>2347</v>
      </c>
      <c r="W55" s="607"/>
    </row>
    <row r="56" spans="1:23" s="21" customFormat="1" ht="19.5" customHeight="1">
      <c r="A56" s="510"/>
      <c r="B56" s="519"/>
      <c r="C56" s="519"/>
      <c r="D56" s="519"/>
      <c r="E56" s="587"/>
      <c r="F56" s="513"/>
      <c r="G56" s="513"/>
      <c r="H56" s="513"/>
      <c r="I56" s="515"/>
      <c r="J56" s="515"/>
      <c r="K56" s="515"/>
      <c r="L56" s="515"/>
      <c r="M56" s="517"/>
      <c r="N56" s="202"/>
      <c r="O56" s="518"/>
      <c r="P56" s="518"/>
      <c r="Q56" s="518"/>
      <c r="R56" s="518"/>
      <c r="S56" s="518"/>
      <c r="T56" s="518"/>
      <c r="U56" s="202"/>
      <c r="W56" s="538"/>
    </row>
    <row r="57" spans="1:21" s="21" customFormat="1" ht="19.5" customHeight="1">
      <c r="A57" s="510" t="s">
        <v>156</v>
      </c>
      <c r="B57" s="519">
        <v>931</v>
      </c>
      <c r="C57" s="519">
        <f t="shared" si="1"/>
        <v>2194</v>
      </c>
      <c r="D57" s="519">
        <v>1064</v>
      </c>
      <c r="E57" s="587">
        <v>1130</v>
      </c>
      <c r="F57" s="513">
        <v>94</v>
      </c>
      <c r="G57" s="513">
        <v>82</v>
      </c>
      <c r="H57" s="513">
        <v>109</v>
      </c>
      <c r="I57" s="513">
        <v>113</v>
      </c>
      <c r="J57" s="513">
        <v>104</v>
      </c>
      <c r="K57" s="513">
        <v>110</v>
      </c>
      <c r="L57" s="513">
        <v>129</v>
      </c>
      <c r="M57" s="513">
        <v>166</v>
      </c>
      <c r="N57" s="513">
        <v>179</v>
      </c>
      <c r="O57" s="512">
        <v>149</v>
      </c>
      <c r="P57" s="512">
        <v>119</v>
      </c>
      <c r="Q57" s="512">
        <v>130</v>
      </c>
      <c r="R57" s="512">
        <v>206</v>
      </c>
      <c r="S57" s="512">
        <v>160</v>
      </c>
      <c r="T57" s="512">
        <v>147</v>
      </c>
      <c r="U57" s="512">
        <v>197</v>
      </c>
    </row>
    <row r="58" spans="1:21" s="21" customFormat="1" ht="19.5" customHeight="1">
      <c r="A58" s="528"/>
      <c r="B58" s="519"/>
      <c r="C58" s="519"/>
      <c r="D58" s="519"/>
      <c r="E58" s="587"/>
      <c r="F58" s="513"/>
      <c r="G58" s="513"/>
      <c r="H58" s="513"/>
      <c r="I58" s="513"/>
      <c r="J58" s="513"/>
      <c r="K58" s="513"/>
      <c r="L58" s="513"/>
      <c r="M58" s="513"/>
      <c r="N58" s="513"/>
      <c r="O58" s="512"/>
      <c r="P58" s="512"/>
      <c r="Q58" s="512"/>
      <c r="R58" s="512"/>
      <c r="S58" s="512"/>
      <c r="T58" s="512"/>
      <c r="U58" s="513"/>
    </row>
    <row r="59" spans="1:21" s="21" customFormat="1" ht="19.5" customHeight="1">
      <c r="A59" s="511" t="s">
        <v>157</v>
      </c>
      <c r="B59" s="526">
        <v>1087</v>
      </c>
      <c r="C59" s="526">
        <f t="shared" si="1"/>
        <v>2287</v>
      </c>
      <c r="D59" s="526">
        <v>1132</v>
      </c>
      <c r="E59" s="618">
        <v>1155</v>
      </c>
      <c r="F59" s="523">
        <v>102</v>
      </c>
      <c r="G59" s="523">
        <v>78</v>
      </c>
      <c r="H59" s="523">
        <v>71</v>
      </c>
      <c r="I59" s="523">
        <v>99</v>
      </c>
      <c r="J59" s="523">
        <v>103</v>
      </c>
      <c r="K59" s="523">
        <v>141</v>
      </c>
      <c r="L59" s="523">
        <v>152</v>
      </c>
      <c r="M59" s="523">
        <v>176</v>
      </c>
      <c r="N59" s="523">
        <v>211</v>
      </c>
      <c r="O59" s="522">
        <v>131</v>
      </c>
      <c r="P59" s="522">
        <v>104</v>
      </c>
      <c r="Q59" s="522">
        <v>125</v>
      </c>
      <c r="R59" s="522">
        <v>181</v>
      </c>
      <c r="S59" s="522">
        <v>181</v>
      </c>
      <c r="T59" s="522">
        <v>176</v>
      </c>
      <c r="U59" s="522">
        <v>256</v>
      </c>
    </row>
    <row r="60" spans="1:21" s="21" customFormat="1" ht="19.5" customHeight="1">
      <c r="A60" s="510" t="s">
        <v>158</v>
      </c>
      <c r="B60" s="617">
        <v>462</v>
      </c>
      <c r="C60" s="519">
        <f t="shared" si="1"/>
        <v>847</v>
      </c>
      <c r="D60" s="519">
        <v>454</v>
      </c>
      <c r="E60" s="587">
        <v>393</v>
      </c>
      <c r="F60" s="513">
        <v>47</v>
      </c>
      <c r="G60" s="513">
        <v>26</v>
      </c>
      <c r="H60" s="513">
        <v>25</v>
      </c>
      <c r="I60" s="513">
        <v>32</v>
      </c>
      <c r="J60" s="513">
        <v>46</v>
      </c>
      <c r="K60" s="513">
        <v>85</v>
      </c>
      <c r="L60" s="513">
        <v>79</v>
      </c>
      <c r="M60" s="513">
        <v>101</v>
      </c>
      <c r="N60" s="513">
        <v>67</v>
      </c>
      <c r="O60" s="512">
        <v>67</v>
      </c>
      <c r="P60" s="512">
        <v>40</v>
      </c>
      <c r="Q60" s="512">
        <v>40</v>
      </c>
      <c r="R60" s="512">
        <v>47</v>
      </c>
      <c r="S60" s="512">
        <v>54</v>
      </c>
      <c r="T60" s="512">
        <v>32</v>
      </c>
      <c r="U60" s="512">
        <v>59</v>
      </c>
    </row>
    <row r="61" spans="1:21" s="70" customFormat="1" ht="19.5" customHeight="1">
      <c r="A61" s="510" t="s">
        <v>159</v>
      </c>
      <c r="B61" s="519">
        <v>178</v>
      </c>
      <c r="C61" s="519">
        <f t="shared" si="1"/>
        <v>392</v>
      </c>
      <c r="D61" s="519">
        <v>165</v>
      </c>
      <c r="E61" s="587">
        <v>227</v>
      </c>
      <c r="F61" s="513">
        <v>10</v>
      </c>
      <c r="G61" s="513">
        <v>12</v>
      </c>
      <c r="H61" s="513">
        <v>12</v>
      </c>
      <c r="I61" s="513">
        <v>21</v>
      </c>
      <c r="J61" s="513">
        <v>23</v>
      </c>
      <c r="K61" s="513">
        <v>16</v>
      </c>
      <c r="L61" s="513">
        <v>20</v>
      </c>
      <c r="M61" s="513">
        <v>23</v>
      </c>
      <c r="N61" s="513">
        <v>22</v>
      </c>
      <c r="O61" s="512">
        <v>28</v>
      </c>
      <c r="P61" s="512">
        <v>20</v>
      </c>
      <c r="Q61" s="512">
        <v>14</v>
      </c>
      <c r="R61" s="512">
        <v>34</v>
      </c>
      <c r="S61" s="512">
        <v>37</v>
      </c>
      <c r="T61" s="512">
        <v>45</v>
      </c>
      <c r="U61" s="512">
        <v>55</v>
      </c>
    </row>
    <row r="62" spans="1:21" s="21" customFormat="1" ht="19.5" customHeight="1">
      <c r="A62" s="510"/>
      <c r="B62" s="617"/>
      <c r="C62" s="519"/>
      <c r="D62" s="519"/>
      <c r="E62" s="587"/>
      <c r="F62" s="513"/>
      <c r="G62" s="513"/>
      <c r="H62" s="513"/>
      <c r="I62" s="513"/>
      <c r="J62" s="513"/>
      <c r="K62" s="513"/>
      <c r="L62" s="513"/>
      <c r="M62" s="513"/>
      <c r="N62" s="513"/>
      <c r="O62" s="512"/>
      <c r="P62" s="512"/>
      <c r="Q62" s="512"/>
      <c r="R62" s="512"/>
      <c r="S62" s="512"/>
      <c r="T62" s="512"/>
      <c r="U62" s="513"/>
    </row>
    <row r="63" spans="1:21" s="21" customFormat="1" ht="19.5" customHeight="1">
      <c r="A63" s="510" t="s">
        <v>1838</v>
      </c>
      <c r="B63" s="617">
        <v>996</v>
      </c>
      <c r="C63" s="519">
        <f t="shared" si="1"/>
        <v>2060</v>
      </c>
      <c r="D63" s="519">
        <v>1031</v>
      </c>
      <c r="E63" s="587">
        <v>1029</v>
      </c>
      <c r="F63" s="513">
        <v>72</v>
      </c>
      <c r="G63" s="513">
        <v>67</v>
      </c>
      <c r="H63" s="513">
        <v>94</v>
      </c>
      <c r="I63" s="513">
        <v>79</v>
      </c>
      <c r="J63" s="513">
        <v>89</v>
      </c>
      <c r="K63" s="513">
        <v>145</v>
      </c>
      <c r="L63" s="513">
        <v>165</v>
      </c>
      <c r="M63" s="513">
        <v>160</v>
      </c>
      <c r="N63" s="513">
        <v>168</v>
      </c>
      <c r="O63" s="512">
        <v>119</v>
      </c>
      <c r="P63" s="512">
        <v>96</v>
      </c>
      <c r="Q63" s="512">
        <v>120</v>
      </c>
      <c r="R63" s="512">
        <v>168</v>
      </c>
      <c r="S63" s="512">
        <v>166</v>
      </c>
      <c r="T63" s="512">
        <v>165</v>
      </c>
      <c r="U63" s="512">
        <v>187</v>
      </c>
    </row>
    <row r="64" spans="1:21" s="21" customFormat="1" ht="19.5" customHeight="1">
      <c r="A64" s="510"/>
      <c r="B64" s="617"/>
      <c r="C64" s="519"/>
      <c r="D64" s="519"/>
      <c r="E64" s="587"/>
      <c r="F64" s="513"/>
      <c r="G64" s="513"/>
      <c r="H64" s="513"/>
      <c r="I64" s="513"/>
      <c r="J64" s="513"/>
      <c r="K64" s="513"/>
      <c r="L64" s="513"/>
      <c r="M64" s="513"/>
      <c r="N64" s="513"/>
      <c r="O64" s="512"/>
      <c r="P64" s="512"/>
      <c r="Q64" s="512"/>
      <c r="R64" s="512"/>
      <c r="S64" s="512"/>
      <c r="T64" s="512"/>
      <c r="U64" s="513"/>
    </row>
    <row r="65" spans="1:21" s="21" customFormat="1" ht="19.5" customHeight="1">
      <c r="A65" s="510" t="s">
        <v>160</v>
      </c>
      <c r="B65" s="617">
        <v>759</v>
      </c>
      <c r="C65" s="519">
        <f t="shared" si="1"/>
        <v>1857</v>
      </c>
      <c r="D65" s="519">
        <v>923</v>
      </c>
      <c r="E65" s="587">
        <v>934</v>
      </c>
      <c r="F65" s="513">
        <v>102</v>
      </c>
      <c r="G65" s="513">
        <v>80</v>
      </c>
      <c r="H65" s="513">
        <v>102</v>
      </c>
      <c r="I65" s="513">
        <v>117</v>
      </c>
      <c r="J65" s="513">
        <v>88</v>
      </c>
      <c r="K65" s="513">
        <v>139</v>
      </c>
      <c r="L65" s="513">
        <v>114</v>
      </c>
      <c r="M65" s="513">
        <v>179</v>
      </c>
      <c r="N65" s="513">
        <v>149</v>
      </c>
      <c r="O65" s="512">
        <v>131</v>
      </c>
      <c r="P65" s="512">
        <v>104</v>
      </c>
      <c r="Q65" s="512">
        <v>117</v>
      </c>
      <c r="R65" s="512">
        <v>137</v>
      </c>
      <c r="S65" s="512">
        <v>80</v>
      </c>
      <c r="T65" s="512">
        <v>77</v>
      </c>
      <c r="U65" s="512">
        <v>141</v>
      </c>
    </row>
    <row r="66" spans="1:21" s="21" customFormat="1" ht="19.5" customHeight="1">
      <c r="A66" s="510" t="s">
        <v>161</v>
      </c>
      <c r="B66" s="617">
        <v>579</v>
      </c>
      <c r="C66" s="519">
        <f t="shared" si="1"/>
        <v>1252</v>
      </c>
      <c r="D66" s="519">
        <v>611</v>
      </c>
      <c r="E66" s="587">
        <v>641</v>
      </c>
      <c r="F66" s="513">
        <v>55</v>
      </c>
      <c r="G66" s="513">
        <v>61</v>
      </c>
      <c r="H66" s="513">
        <v>45</v>
      </c>
      <c r="I66" s="513">
        <v>43</v>
      </c>
      <c r="J66" s="513">
        <v>66</v>
      </c>
      <c r="K66" s="513">
        <v>85</v>
      </c>
      <c r="L66" s="513">
        <v>84</v>
      </c>
      <c r="M66" s="513">
        <v>91</v>
      </c>
      <c r="N66" s="513">
        <v>72</v>
      </c>
      <c r="O66" s="512">
        <v>68</v>
      </c>
      <c r="P66" s="512">
        <v>69</v>
      </c>
      <c r="Q66" s="512">
        <v>82</v>
      </c>
      <c r="R66" s="512">
        <v>116</v>
      </c>
      <c r="S66" s="512">
        <v>83</v>
      </c>
      <c r="T66" s="512">
        <v>87</v>
      </c>
      <c r="U66" s="512">
        <v>145</v>
      </c>
    </row>
    <row r="67" spans="1:21" s="21" customFormat="1" ht="19.5" customHeight="1">
      <c r="A67" s="510" t="s">
        <v>162</v>
      </c>
      <c r="B67" s="617">
        <v>793</v>
      </c>
      <c r="C67" s="519">
        <f t="shared" si="1"/>
        <v>1693</v>
      </c>
      <c r="D67" s="519">
        <v>849</v>
      </c>
      <c r="E67" s="587">
        <v>844</v>
      </c>
      <c r="F67" s="513">
        <v>56</v>
      </c>
      <c r="G67" s="513">
        <v>43</v>
      </c>
      <c r="H67" s="513">
        <v>84</v>
      </c>
      <c r="I67" s="513">
        <v>101</v>
      </c>
      <c r="J67" s="513">
        <v>101</v>
      </c>
      <c r="K67" s="513">
        <v>113</v>
      </c>
      <c r="L67" s="513">
        <v>122</v>
      </c>
      <c r="M67" s="513">
        <v>127</v>
      </c>
      <c r="N67" s="513">
        <v>134</v>
      </c>
      <c r="O67" s="512">
        <v>98</v>
      </c>
      <c r="P67" s="512">
        <v>101</v>
      </c>
      <c r="Q67" s="512">
        <v>115</v>
      </c>
      <c r="R67" s="512">
        <v>146</v>
      </c>
      <c r="S67" s="512">
        <v>102</v>
      </c>
      <c r="T67" s="512">
        <v>100</v>
      </c>
      <c r="U67" s="512">
        <v>150</v>
      </c>
    </row>
    <row r="68" spans="1:21" s="21" customFormat="1" ht="19.5" customHeight="1">
      <c r="A68" s="510"/>
      <c r="B68" s="617"/>
      <c r="C68" s="519"/>
      <c r="D68" s="519"/>
      <c r="E68" s="587"/>
      <c r="F68" s="513"/>
      <c r="G68" s="513"/>
      <c r="H68" s="513"/>
      <c r="I68" s="515"/>
      <c r="J68" s="515"/>
      <c r="K68" s="515"/>
      <c r="L68" s="515"/>
      <c r="M68" s="517"/>
      <c r="N68" s="202"/>
      <c r="O68" s="518"/>
      <c r="P68" s="518"/>
      <c r="Q68" s="518"/>
      <c r="R68" s="518"/>
      <c r="S68" s="518"/>
      <c r="T68" s="518"/>
      <c r="U68" s="202"/>
    </row>
    <row r="69" spans="1:21" s="21" customFormat="1" ht="19.5" customHeight="1">
      <c r="A69" s="510" t="s">
        <v>163</v>
      </c>
      <c r="B69" s="617">
        <v>1226</v>
      </c>
      <c r="C69" s="519">
        <f t="shared" si="1"/>
        <v>2612</v>
      </c>
      <c r="D69" s="519">
        <v>1225</v>
      </c>
      <c r="E69" s="587">
        <v>1387</v>
      </c>
      <c r="F69" s="513">
        <v>112</v>
      </c>
      <c r="G69" s="513">
        <v>117</v>
      </c>
      <c r="H69" s="513">
        <v>125</v>
      </c>
      <c r="I69" s="513">
        <v>127</v>
      </c>
      <c r="J69" s="513">
        <v>111</v>
      </c>
      <c r="K69" s="513">
        <v>133</v>
      </c>
      <c r="L69" s="513">
        <v>174</v>
      </c>
      <c r="M69" s="513">
        <v>206</v>
      </c>
      <c r="N69" s="513">
        <v>179</v>
      </c>
      <c r="O69" s="512">
        <v>146</v>
      </c>
      <c r="P69" s="512">
        <v>105</v>
      </c>
      <c r="Q69" s="512">
        <v>131</v>
      </c>
      <c r="R69" s="512">
        <v>236</v>
      </c>
      <c r="S69" s="512">
        <v>204</v>
      </c>
      <c r="T69" s="512">
        <v>211</v>
      </c>
      <c r="U69" s="512">
        <v>295</v>
      </c>
    </row>
    <row r="70" spans="1:21" s="21" customFormat="1" ht="19.5" customHeight="1">
      <c r="A70" s="510" t="s">
        <v>164</v>
      </c>
      <c r="B70" s="617">
        <v>92</v>
      </c>
      <c r="C70" s="519">
        <f t="shared" si="1"/>
        <v>210</v>
      </c>
      <c r="D70" s="519">
        <v>97</v>
      </c>
      <c r="E70" s="587">
        <v>113</v>
      </c>
      <c r="F70" s="513">
        <v>17</v>
      </c>
      <c r="G70" s="513">
        <v>12</v>
      </c>
      <c r="H70" s="513">
        <v>13</v>
      </c>
      <c r="I70" s="513">
        <v>7</v>
      </c>
      <c r="J70" s="513">
        <v>14</v>
      </c>
      <c r="K70" s="513">
        <v>18</v>
      </c>
      <c r="L70" s="513">
        <v>15</v>
      </c>
      <c r="M70" s="513">
        <v>20</v>
      </c>
      <c r="N70" s="513">
        <v>17</v>
      </c>
      <c r="O70" s="512">
        <v>12</v>
      </c>
      <c r="P70" s="512">
        <v>5</v>
      </c>
      <c r="Q70" s="512">
        <v>8</v>
      </c>
      <c r="R70" s="512">
        <v>13</v>
      </c>
      <c r="S70" s="512">
        <v>12</v>
      </c>
      <c r="T70" s="512">
        <v>8</v>
      </c>
      <c r="U70" s="512">
        <v>19</v>
      </c>
    </row>
    <row r="71" spans="1:21" s="21" customFormat="1" ht="19.5" customHeight="1">
      <c r="A71" s="528"/>
      <c r="B71" s="617"/>
      <c r="C71" s="519"/>
      <c r="D71" s="519"/>
      <c r="E71" s="587"/>
      <c r="F71" s="513"/>
      <c r="G71" s="513"/>
      <c r="H71" s="513"/>
      <c r="I71" s="513"/>
      <c r="J71" s="513"/>
      <c r="K71" s="513"/>
      <c r="L71" s="513"/>
      <c r="M71" s="513"/>
      <c r="N71" s="513"/>
      <c r="O71" s="512"/>
      <c r="P71" s="512"/>
      <c r="Q71" s="512"/>
      <c r="R71" s="512"/>
      <c r="S71" s="512"/>
      <c r="T71" s="512"/>
      <c r="U71" s="513"/>
    </row>
    <row r="72" spans="1:21" s="21" customFormat="1" ht="19.5" customHeight="1">
      <c r="A72" s="510" t="s">
        <v>165</v>
      </c>
      <c r="B72" s="617">
        <v>508</v>
      </c>
      <c r="C72" s="519">
        <f t="shared" si="1"/>
        <v>1130</v>
      </c>
      <c r="D72" s="519">
        <v>585</v>
      </c>
      <c r="E72" s="587">
        <v>545</v>
      </c>
      <c r="F72" s="513">
        <v>36</v>
      </c>
      <c r="G72" s="513">
        <v>62</v>
      </c>
      <c r="H72" s="513">
        <v>59</v>
      </c>
      <c r="I72" s="513">
        <v>51</v>
      </c>
      <c r="J72" s="513">
        <v>66</v>
      </c>
      <c r="K72" s="513">
        <v>56</v>
      </c>
      <c r="L72" s="513">
        <v>74</v>
      </c>
      <c r="M72" s="513">
        <v>83</v>
      </c>
      <c r="N72" s="513">
        <v>93</v>
      </c>
      <c r="O72" s="512">
        <v>83</v>
      </c>
      <c r="P72" s="512">
        <v>55</v>
      </c>
      <c r="Q72" s="512">
        <v>67</v>
      </c>
      <c r="R72" s="512">
        <v>88</v>
      </c>
      <c r="S72" s="512">
        <v>78</v>
      </c>
      <c r="T72" s="512">
        <v>78</v>
      </c>
      <c r="U72" s="512">
        <v>101</v>
      </c>
    </row>
    <row r="73" spans="1:21" s="21" customFormat="1" ht="19.5" customHeight="1">
      <c r="A73" s="510" t="s">
        <v>166</v>
      </c>
      <c r="B73" s="617">
        <v>1081</v>
      </c>
      <c r="C73" s="519">
        <f aca="true" t="shared" si="2" ref="C73:C80">SUM(F73:U73)</f>
        <v>2427</v>
      </c>
      <c r="D73" s="519">
        <v>1222</v>
      </c>
      <c r="E73" s="587">
        <v>1205</v>
      </c>
      <c r="F73" s="513">
        <v>114</v>
      </c>
      <c r="G73" s="513">
        <v>101</v>
      </c>
      <c r="H73" s="513">
        <v>91</v>
      </c>
      <c r="I73" s="513">
        <v>121</v>
      </c>
      <c r="J73" s="513">
        <v>102</v>
      </c>
      <c r="K73" s="513">
        <v>159</v>
      </c>
      <c r="L73" s="513">
        <v>170</v>
      </c>
      <c r="M73" s="513">
        <v>200</v>
      </c>
      <c r="N73" s="513">
        <v>203</v>
      </c>
      <c r="O73" s="512">
        <v>122</v>
      </c>
      <c r="P73" s="512">
        <v>121</v>
      </c>
      <c r="Q73" s="512">
        <v>141</v>
      </c>
      <c r="R73" s="512">
        <v>216</v>
      </c>
      <c r="S73" s="512">
        <v>187</v>
      </c>
      <c r="T73" s="512">
        <v>134</v>
      </c>
      <c r="U73" s="512">
        <v>245</v>
      </c>
    </row>
    <row r="74" spans="1:21" s="21" customFormat="1" ht="19.5" customHeight="1">
      <c r="A74" s="528"/>
      <c r="B74" s="617"/>
      <c r="C74" s="519"/>
      <c r="D74" s="519"/>
      <c r="E74" s="587"/>
      <c r="F74" s="513"/>
      <c r="G74" s="513"/>
      <c r="H74" s="513"/>
      <c r="I74" s="513"/>
      <c r="J74" s="513"/>
      <c r="K74" s="513"/>
      <c r="L74" s="513"/>
      <c r="M74" s="513"/>
      <c r="N74" s="513"/>
      <c r="O74" s="512"/>
      <c r="P74" s="512"/>
      <c r="Q74" s="512"/>
      <c r="R74" s="512"/>
      <c r="S74" s="512"/>
      <c r="T74" s="512"/>
      <c r="U74" s="513"/>
    </row>
    <row r="75" spans="1:21" s="21" customFormat="1" ht="19.5" customHeight="1">
      <c r="A75" s="510" t="s">
        <v>167</v>
      </c>
      <c r="B75" s="617">
        <v>329</v>
      </c>
      <c r="C75" s="519">
        <f t="shared" si="2"/>
        <v>794</v>
      </c>
      <c r="D75" s="519">
        <v>381</v>
      </c>
      <c r="E75" s="587">
        <v>413</v>
      </c>
      <c r="F75" s="513">
        <v>29</v>
      </c>
      <c r="G75" s="513">
        <v>23</v>
      </c>
      <c r="H75" s="513">
        <v>34</v>
      </c>
      <c r="I75" s="513">
        <v>46</v>
      </c>
      <c r="J75" s="513">
        <v>56</v>
      </c>
      <c r="K75" s="513">
        <v>53</v>
      </c>
      <c r="L75" s="513">
        <v>52</v>
      </c>
      <c r="M75" s="513">
        <v>42</v>
      </c>
      <c r="N75" s="513">
        <v>56</v>
      </c>
      <c r="O75" s="512">
        <v>57</v>
      </c>
      <c r="P75" s="512">
        <v>52</v>
      </c>
      <c r="Q75" s="512">
        <v>52</v>
      </c>
      <c r="R75" s="512">
        <v>78</v>
      </c>
      <c r="S75" s="512">
        <v>49</v>
      </c>
      <c r="T75" s="512">
        <v>54</v>
      </c>
      <c r="U75" s="512">
        <v>61</v>
      </c>
    </row>
    <row r="76" spans="1:21" s="21" customFormat="1" ht="19.5" customHeight="1">
      <c r="A76" s="510" t="s">
        <v>168</v>
      </c>
      <c r="B76" s="617">
        <v>506</v>
      </c>
      <c r="C76" s="519">
        <f t="shared" si="2"/>
        <v>1237</v>
      </c>
      <c r="D76" s="519">
        <v>592</v>
      </c>
      <c r="E76" s="587">
        <v>645</v>
      </c>
      <c r="F76" s="513">
        <v>59</v>
      </c>
      <c r="G76" s="513">
        <v>68</v>
      </c>
      <c r="H76" s="513">
        <v>83</v>
      </c>
      <c r="I76" s="513">
        <v>53</v>
      </c>
      <c r="J76" s="513">
        <v>58</v>
      </c>
      <c r="K76" s="513">
        <v>64</v>
      </c>
      <c r="L76" s="513">
        <v>85</v>
      </c>
      <c r="M76" s="513">
        <v>121</v>
      </c>
      <c r="N76" s="513">
        <v>105</v>
      </c>
      <c r="O76" s="512">
        <v>55</v>
      </c>
      <c r="P76" s="512">
        <v>45</v>
      </c>
      <c r="Q76" s="512">
        <v>73</v>
      </c>
      <c r="R76" s="512">
        <v>107</v>
      </c>
      <c r="S76" s="512">
        <v>65</v>
      </c>
      <c r="T76" s="512">
        <v>82</v>
      </c>
      <c r="U76" s="512">
        <v>114</v>
      </c>
    </row>
    <row r="77" spans="1:21" s="21" customFormat="1" ht="19.5" customHeight="1">
      <c r="A77" s="510" t="s">
        <v>169</v>
      </c>
      <c r="B77" s="617">
        <v>696</v>
      </c>
      <c r="C77" s="519">
        <f t="shared" si="2"/>
        <v>1857</v>
      </c>
      <c r="D77" s="519">
        <v>929</v>
      </c>
      <c r="E77" s="587">
        <v>928</v>
      </c>
      <c r="F77" s="513">
        <v>78</v>
      </c>
      <c r="G77" s="513">
        <v>90</v>
      </c>
      <c r="H77" s="513">
        <v>126</v>
      </c>
      <c r="I77" s="513">
        <v>142</v>
      </c>
      <c r="J77" s="513">
        <v>108</v>
      </c>
      <c r="K77" s="513">
        <v>78</v>
      </c>
      <c r="L77" s="513">
        <v>84</v>
      </c>
      <c r="M77" s="513">
        <v>151</v>
      </c>
      <c r="N77" s="513">
        <v>184</v>
      </c>
      <c r="O77" s="512">
        <v>162</v>
      </c>
      <c r="P77" s="512">
        <v>122</v>
      </c>
      <c r="Q77" s="512">
        <v>89</v>
      </c>
      <c r="R77" s="512">
        <v>141</v>
      </c>
      <c r="S77" s="512">
        <v>99</v>
      </c>
      <c r="T77" s="512">
        <v>74</v>
      </c>
      <c r="U77" s="512">
        <v>129</v>
      </c>
    </row>
    <row r="78" spans="1:21" s="70" customFormat="1" ht="19.5" customHeight="1">
      <c r="A78" s="510" t="s">
        <v>170</v>
      </c>
      <c r="B78" s="519">
        <v>766</v>
      </c>
      <c r="C78" s="519">
        <f t="shared" si="2"/>
        <v>1888</v>
      </c>
      <c r="D78" s="519">
        <v>904</v>
      </c>
      <c r="E78" s="587">
        <v>984</v>
      </c>
      <c r="F78" s="513">
        <v>118</v>
      </c>
      <c r="G78" s="513">
        <v>109</v>
      </c>
      <c r="H78" s="513">
        <v>100</v>
      </c>
      <c r="I78" s="513">
        <v>108</v>
      </c>
      <c r="J78" s="513">
        <v>80</v>
      </c>
      <c r="K78" s="513">
        <v>121</v>
      </c>
      <c r="L78" s="513">
        <v>136</v>
      </c>
      <c r="M78" s="513">
        <v>159</v>
      </c>
      <c r="N78" s="513">
        <v>152</v>
      </c>
      <c r="O78" s="512">
        <v>113</v>
      </c>
      <c r="P78" s="512">
        <v>86</v>
      </c>
      <c r="Q78" s="512">
        <v>86</v>
      </c>
      <c r="R78" s="512">
        <v>133</v>
      </c>
      <c r="S78" s="512">
        <v>130</v>
      </c>
      <c r="T78" s="512">
        <v>99</v>
      </c>
      <c r="U78" s="512">
        <v>158</v>
      </c>
    </row>
    <row r="79" spans="1:21" s="70" customFormat="1" ht="19.5" customHeight="1">
      <c r="A79" s="510" t="s">
        <v>171</v>
      </c>
      <c r="B79" s="519">
        <v>482</v>
      </c>
      <c r="C79" s="519">
        <f t="shared" si="2"/>
        <v>1230</v>
      </c>
      <c r="D79" s="519">
        <v>601</v>
      </c>
      <c r="E79" s="587">
        <v>629</v>
      </c>
      <c r="F79" s="513">
        <v>51</v>
      </c>
      <c r="G79" s="513">
        <v>74</v>
      </c>
      <c r="H79" s="513">
        <v>102</v>
      </c>
      <c r="I79" s="513">
        <v>74</v>
      </c>
      <c r="J79" s="513">
        <v>65</v>
      </c>
      <c r="K79" s="513">
        <v>60</v>
      </c>
      <c r="L79" s="513">
        <v>64</v>
      </c>
      <c r="M79" s="513">
        <v>105</v>
      </c>
      <c r="N79" s="513">
        <v>101</v>
      </c>
      <c r="O79" s="512">
        <v>88</v>
      </c>
      <c r="P79" s="512">
        <v>62</v>
      </c>
      <c r="Q79" s="512">
        <v>73</v>
      </c>
      <c r="R79" s="512">
        <v>79</v>
      </c>
      <c r="S79" s="512">
        <v>77</v>
      </c>
      <c r="T79" s="512">
        <v>60</v>
      </c>
      <c r="U79" s="512">
        <v>95</v>
      </c>
    </row>
    <row r="80" spans="1:21" s="70" customFormat="1" ht="19.5" customHeight="1">
      <c r="A80" s="510" t="s">
        <v>172</v>
      </c>
      <c r="B80" s="519">
        <v>766</v>
      </c>
      <c r="C80" s="519">
        <f t="shared" si="2"/>
        <v>1774</v>
      </c>
      <c r="D80" s="519">
        <v>871</v>
      </c>
      <c r="E80" s="587">
        <v>903</v>
      </c>
      <c r="F80" s="513">
        <v>112</v>
      </c>
      <c r="G80" s="513">
        <v>98</v>
      </c>
      <c r="H80" s="513">
        <v>93</v>
      </c>
      <c r="I80" s="513">
        <v>101</v>
      </c>
      <c r="J80" s="513">
        <v>83</v>
      </c>
      <c r="K80" s="513">
        <v>120</v>
      </c>
      <c r="L80" s="513">
        <v>154</v>
      </c>
      <c r="M80" s="513">
        <v>157</v>
      </c>
      <c r="N80" s="513">
        <v>150</v>
      </c>
      <c r="O80" s="512">
        <v>94</v>
      </c>
      <c r="P80" s="512">
        <v>79</v>
      </c>
      <c r="Q80" s="512">
        <v>84</v>
      </c>
      <c r="R80" s="512">
        <v>114</v>
      </c>
      <c r="S80" s="512">
        <v>101</v>
      </c>
      <c r="T80" s="512">
        <v>77</v>
      </c>
      <c r="U80" s="512">
        <v>157</v>
      </c>
    </row>
    <row r="81" spans="1:21" s="70" customFormat="1" ht="19.5" customHeight="1">
      <c r="A81" s="511"/>
      <c r="B81" s="619"/>
      <c r="C81" s="526"/>
      <c r="D81" s="526"/>
      <c r="E81" s="618"/>
      <c r="F81" s="523"/>
      <c r="G81" s="523"/>
      <c r="H81" s="523"/>
      <c r="I81" s="523"/>
      <c r="J81" s="523"/>
      <c r="K81" s="523"/>
      <c r="L81" s="523"/>
      <c r="M81" s="523"/>
      <c r="N81" s="523"/>
      <c r="O81" s="522"/>
      <c r="P81" s="522"/>
      <c r="Q81" s="522"/>
      <c r="R81" s="522"/>
      <c r="S81" s="522"/>
      <c r="T81" s="522"/>
      <c r="U81" s="523"/>
    </row>
    <row r="82" spans="1:256" s="600" customFormat="1" ht="19.5" customHeight="1">
      <c r="A82" s="1048" t="s">
        <v>1839</v>
      </c>
      <c r="B82" s="1048"/>
      <c r="C82" s="1048"/>
      <c r="D82" s="1048"/>
      <c r="E82" s="1048"/>
      <c r="F82" s="1048"/>
      <c r="G82" s="1048"/>
      <c r="H82" s="1048"/>
      <c r="I82" s="1048"/>
      <c r="J82" s="70"/>
      <c r="K82" s="70"/>
      <c r="L82" s="70"/>
      <c r="M82" s="543"/>
      <c r="N82" s="70"/>
      <c r="O82" s="529"/>
      <c r="P82" s="529"/>
      <c r="Q82" s="529"/>
      <c r="R82" s="529"/>
      <c r="S82" s="529"/>
      <c r="T82" s="529"/>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0"/>
      <c r="FF82" s="70"/>
      <c r="FG82" s="70"/>
      <c r="FH82" s="70"/>
      <c r="FI82" s="70"/>
      <c r="FJ82" s="70"/>
      <c r="FK82" s="70"/>
      <c r="FL82" s="70"/>
      <c r="FM82" s="70"/>
      <c r="FN82" s="70"/>
      <c r="FO82" s="70"/>
      <c r="FP82" s="70"/>
      <c r="FQ82" s="70"/>
      <c r="FR82" s="70"/>
      <c r="FS82" s="70"/>
      <c r="FT82" s="70"/>
      <c r="FU82" s="70"/>
      <c r="FV82" s="70"/>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row>
    <row r="83" spans="1:20" s="70" customFormat="1" ht="19.5" customHeight="1">
      <c r="A83" s="70" t="s">
        <v>1840</v>
      </c>
      <c r="M83" s="543"/>
      <c r="O83" s="529"/>
      <c r="P83" s="529"/>
      <c r="Q83" s="529"/>
      <c r="R83" s="529"/>
      <c r="S83" s="529"/>
      <c r="T83" s="529"/>
    </row>
    <row r="84" spans="6:20" s="6" customFormat="1" ht="19.5" customHeight="1">
      <c r="F84" s="14"/>
      <c r="G84" s="14"/>
      <c r="H84" s="14"/>
      <c r="I84" s="2"/>
      <c r="M84" s="603"/>
      <c r="O84" s="148"/>
      <c r="P84" s="148"/>
      <c r="Q84" s="148"/>
      <c r="R84" s="148"/>
      <c r="S84" s="148"/>
      <c r="T84" s="148"/>
    </row>
    <row r="85" spans="1:20" s="6" customFormat="1" ht="19.5" customHeight="1">
      <c r="A85" s="1007"/>
      <c r="F85" s="14"/>
      <c r="G85" s="14"/>
      <c r="H85" s="14"/>
      <c r="I85" s="2"/>
      <c r="M85" s="603"/>
      <c r="O85" s="148"/>
      <c r="P85" s="148"/>
      <c r="Q85" s="148"/>
      <c r="R85" s="148"/>
      <c r="S85" s="148"/>
      <c r="T85" s="148"/>
    </row>
    <row r="86" spans="6:20" s="6" customFormat="1" ht="13.5">
      <c r="F86" s="14"/>
      <c r="G86" s="14"/>
      <c r="H86" s="14"/>
      <c r="I86" s="2"/>
      <c r="M86" s="603"/>
      <c r="O86" s="148"/>
      <c r="P86" s="148"/>
      <c r="Q86" s="148"/>
      <c r="R86" s="148"/>
      <c r="S86" s="148"/>
      <c r="T86" s="148"/>
    </row>
    <row r="87" spans="1:20" s="6" customFormat="1" ht="13.5">
      <c r="A87" s="2"/>
      <c r="B87" s="2"/>
      <c r="C87" s="2"/>
      <c r="D87" s="2"/>
      <c r="E87" s="2"/>
      <c r="F87" s="14"/>
      <c r="G87" s="14"/>
      <c r="H87" s="14"/>
      <c r="I87" s="2"/>
      <c r="M87" s="603"/>
      <c r="O87" s="148"/>
      <c r="P87" s="148"/>
      <c r="Q87" s="148"/>
      <c r="R87" s="148"/>
      <c r="S87" s="148"/>
      <c r="T87" s="148"/>
    </row>
    <row r="88" spans="1:20" s="6" customFormat="1" ht="13.5">
      <c r="A88" s="2"/>
      <c r="B88" s="2"/>
      <c r="C88" s="2"/>
      <c r="D88" s="2"/>
      <c r="E88" s="2"/>
      <c r="F88" s="14"/>
      <c r="G88" s="14"/>
      <c r="H88" s="14"/>
      <c r="I88" s="2"/>
      <c r="M88" s="603"/>
      <c r="O88" s="148"/>
      <c r="P88" s="148"/>
      <c r="Q88" s="148"/>
      <c r="R88" s="148"/>
      <c r="S88" s="148"/>
      <c r="T88" s="148"/>
    </row>
    <row r="89" spans="1:20" s="6" customFormat="1" ht="13.5">
      <c r="A89" s="2"/>
      <c r="B89" s="2"/>
      <c r="C89" s="2"/>
      <c r="D89" s="2"/>
      <c r="E89" s="2"/>
      <c r="F89" s="14"/>
      <c r="G89" s="14"/>
      <c r="H89" s="14"/>
      <c r="I89" s="2"/>
      <c r="M89" s="603"/>
      <c r="O89" s="148"/>
      <c r="P89" s="148"/>
      <c r="Q89" s="148"/>
      <c r="R89" s="148"/>
      <c r="S89" s="148"/>
      <c r="T89" s="148"/>
    </row>
    <row r="90" spans="1:20" s="6" customFormat="1" ht="13.5">
      <c r="A90" s="2"/>
      <c r="B90" s="2"/>
      <c r="C90" s="2"/>
      <c r="D90" s="2"/>
      <c r="E90" s="2"/>
      <c r="F90" s="14"/>
      <c r="G90" s="14"/>
      <c r="H90" s="14"/>
      <c r="I90" s="2"/>
      <c r="M90" s="603"/>
      <c r="O90" s="148"/>
      <c r="P90" s="148"/>
      <c r="Q90" s="148"/>
      <c r="R90" s="148"/>
      <c r="S90" s="148"/>
      <c r="T90" s="148"/>
    </row>
    <row r="91" spans="1:20" s="6" customFormat="1" ht="13.5">
      <c r="A91" s="2"/>
      <c r="B91" s="2"/>
      <c r="C91" s="2"/>
      <c r="D91" s="2"/>
      <c r="E91" s="2"/>
      <c r="F91" s="14"/>
      <c r="G91" s="14"/>
      <c r="H91" s="14"/>
      <c r="I91" s="2"/>
      <c r="M91" s="603"/>
      <c r="O91" s="148"/>
      <c r="P91" s="148"/>
      <c r="Q91" s="148"/>
      <c r="R91" s="148"/>
      <c r="S91" s="148"/>
      <c r="T91" s="148"/>
    </row>
    <row r="92" spans="13:20" s="6" customFormat="1" ht="13.5">
      <c r="M92" s="603"/>
      <c r="O92" s="148"/>
      <c r="P92" s="148"/>
      <c r="Q92" s="148"/>
      <c r="R92" s="148"/>
      <c r="S92" s="148"/>
      <c r="T92" s="148"/>
    </row>
    <row r="93" spans="13:20" s="6" customFormat="1" ht="13.5">
      <c r="M93" s="603"/>
      <c r="O93" s="148"/>
      <c r="P93" s="148"/>
      <c r="Q93" s="148"/>
      <c r="R93" s="148"/>
      <c r="S93" s="148"/>
      <c r="T93" s="148"/>
    </row>
    <row r="94" spans="6:20" s="6" customFormat="1" ht="13.5">
      <c r="F94" s="361"/>
      <c r="G94" s="361"/>
      <c r="H94" s="361"/>
      <c r="M94" s="603"/>
      <c r="O94" s="148"/>
      <c r="P94" s="148"/>
      <c r="Q94" s="148"/>
      <c r="R94" s="148"/>
      <c r="S94" s="148"/>
      <c r="T94" s="148"/>
    </row>
    <row r="95" spans="13:20" s="6" customFormat="1" ht="13.5">
      <c r="M95" s="603"/>
      <c r="O95" s="148"/>
      <c r="P95" s="148"/>
      <c r="Q95" s="148"/>
      <c r="R95" s="148"/>
      <c r="S95" s="148"/>
      <c r="T95" s="148"/>
    </row>
    <row r="96" spans="13:20" s="6" customFormat="1" ht="18" customHeight="1">
      <c r="M96" s="603"/>
      <c r="O96" s="148"/>
      <c r="P96" s="148"/>
      <c r="Q96" s="148"/>
      <c r="R96" s="148"/>
      <c r="S96" s="148"/>
      <c r="T96" s="148"/>
    </row>
    <row r="97" spans="13:20" s="6" customFormat="1" ht="13.5">
      <c r="M97" s="603"/>
      <c r="O97" s="148"/>
      <c r="P97" s="148"/>
      <c r="Q97" s="148"/>
      <c r="R97" s="148"/>
      <c r="S97" s="148"/>
      <c r="T97" s="148"/>
    </row>
    <row r="98" spans="13:20" s="6" customFormat="1" ht="13.5" customHeight="1">
      <c r="M98" s="603"/>
      <c r="O98" s="148"/>
      <c r="P98" s="148"/>
      <c r="Q98" s="148"/>
      <c r="R98" s="148"/>
      <c r="S98" s="148"/>
      <c r="T98" s="148"/>
    </row>
    <row r="99" spans="13:20" s="6" customFormat="1" ht="13.5" customHeight="1">
      <c r="M99" s="603"/>
      <c r="O99" s="148"/>
      <c r="P99" s="148"/>
      <c r="Q99" s="148"/>
      <c r="R99" s="148"/>
      <c r="S99" s="148"/>
      <c r="T99" s="148"/>
    </row>
    <row r="100" spans="13:20" s="6" customFormat="1" ht="13.5">
      <c r="M100" s="603"/>
      <c r="O100" s="148"/>
      <c r="P100" s="148"/>
      <c r="Q100" s="148"/>
      <c r="R100" s="148"/>
      <c r="S100" s="148"/>
      <c r="T100" s="148"/>
    </row>
    <row r="101" spans="13:20" s="6" customFormat="1" ht="13.5">
      <c r="M101" s="603"/>
      <c r="O101" s="148"/>
      <c r="P101" s="148"/>
      <c r="Q101" s="148"/>
      <c r="R101" s="148"/>
      <c r="S101" s="148"/>
      <c r="T101" s="148"/>
    </row>
    <row r="102" spans="13:20" s="6" customFormat="1" ht="13.5">
      <c r="M102" s="603"/>
      <c r="O102" s="148"/>
      <c r="P102" s="148"/>
      <c r="Q102" s="148"/>
      <c r="R102" s="148"/>
      <c r="S102" s="148"/>
      <c r="T102" s="148"/>
    </row>
    <row r="103" spans="13:20" s="6" customFormat="1" ht="13.5">
      <c r="M103" s="603"/>
      <c r="O103" s="148"/>
      <c r="P103" s="148"/>
      <c r="Q103" s="148"/>
      <c r="R103" s="148"/>
      <c r="S103" s="148"/>
      <c r="T103" s="148"/>
    </row>
    <row r="104" spans="13:20" s="6" customFormat="1" ht="13.5">
      <c r="M104" s="603"/>
      <c r="O104" s="148"/>
      <c r="P104" s="148"/>
      <c r="Q104" s="148"/>
      <c r="R104" s="148"/>
      <c r="S104" s="148"/>
      <c r="T104" s="148"/>
    </row>
    <row r="105" spans="13:20" s="6" customFormat="1" ht="13.5">
      <c r="M105" s="603"/>
      <c r="O105" s="148"/>
      <c r="P105" s="148"/>
      <c r="Q105" s="148"/>
      <c r="R105" s="148"/>
      <c r="S105" s="148"/>
      <c r="T105" s="148"/>
    </row>
    <row r="106" spans="13:20" s="6" customFormat="1" ht="13.5">
      <c r="M106" s="603"/>
      <c r="O106" s="148"/>
      <c r="P106" s="148"/>
      <c r="Q106" s="148"/>
      <c r="R106" s="148"/>
      <c r="S106" s="148"/>
      <c r="T106" s="148"/>
    </row>
    <row r="107" spans="13:20" s="6" customFormat="1" ht="13.5">
      <c r="M107" s="603"/>
      <c r="O107" s="148"/>
      <c r="P107" s="148"/>
      <c r="Q107" s="148"/>
      <c r="R107" s="148"/>
      <c r="S107" s="148"/>
      <c r="T107" s="148"/>
    </row>
    <row r="108" spans="13:20" s="6" customFormat="1" ht="13.5">
      <c r="M108" s="603"/>
      <c r="O108" s="148"/>
      <c r="P108" s="148"/>
      <c r="Q108" s="148"/>
      <c r="R108" s="148"/>
      <c r="S108" s="148"/>
      <c r="T108" s="148"/>
    </row>
    <row r="109" spans="13:20" s="6" customFormat="1" ht="13.5">
      <c r="M109" s="603"/>
      <c r="O109" s="148"/>
      <c r="P109" s="148"/>
      <c r="Q109" s="148"/>
      <c r="R109" s="148"/>
      <c r="S109" s="148"/>
      <c r="T109" s="148"/>
    </row>
    <row r="110" spans="13:20" s="6" customFormat="1" ht="13.5">
      <c r="M110" s="603"/>
      <c r="O110" s="148"/>
      <c r="P110" s="148"/>
      <c r="Q110" s="148"/>
      <c r="R110" s="148"/>
      <c r="S110" s="148"/>
      <c r="T110" s="148"/>
    </row>
    <row r="111" spans="13:20" s="6" customFormat="1" ht="13.5">
      <c r="M111" s="603"/>
      <c r="O111" s="148"/>
      <c r="P111" s="148"/>
      <c r="Q111" s="148"/>
      <c r="R111" s="148"/>
      <c r="S111" s="148"/>
      <c r="T111" s="148"/>
    </row>
    <row r="112" spans="13:20" s="6" customFormat="1" ht="13.5">
      <c r="M112" s="603"/>
      <c r="O112" s="148"/>
      <c r="P112" s="148"/>
      <c r="Q112" s="148"/>
      <c r="R112" s="148"/>
      <c r="S112" s="148"/>
      <c r="T112" s="148"/>
    </row>
    <row r="113" spans="13:20" s="6" customFormat="1" ht="13.5">
      <c r="M113" s="603"/>
      <c r="O113" s="148"/>
      <c r="P113" s="148"/>
      <c r="Q113" s="148"/>
      <c r="R113" s="148"/>
      <c r="S113" s="148"/>
      <c r="T113" s="148"/>
    </row>
    <row r="114" spans="13:20" s="6" customFormat="1" ht="13.5">
      <c r="M114" s="603"/>
      <c r="O114" s="148"/>
      <c r="P114" s="148"/>
      <c r="Q114" s="148"/>
      <c r="R114" s="148"/>
      <c r="S114" s="148"/>
      <c r="T114" s="148"/>
    </row>
    <row r="115" spans="13:20" s="6" customFormat="1" ht="13.5">
      <c r="M115" s="603"/>
      <c r="O115" s="148"/>
      <c r="P115" s="148"/>
      <c r="Q115" s="148"/>
      <c r="R115" s="148"/>
      <c r="S115" s="148"/>
      <c r="T115" s="148"/>
    </row>
    <row r="116" spans="13:20" s="6" customFormat="1" ht="13.5">
      <c r="M116" s="603"/>
      <c r="O116" s="148"/>
      <c r="P116" s="148"/>
      <c r="Q116" s="148"/>
      <c r="R116" s="148"/>
      <c r="S116" s="148"/>
      <c r="T116" s="148"/>
    </row>
    <row r="117" spans="13:20" s="6" customFormat="1" ht="13.5">
      <c r="M117" s="603"/>
      <c r="O117" s="148"/>
      <c r="P117" s="148"/>
      <c r="Q117" s="148"/>
      <c r="R117" s="148"/>
      <c r="S117" s="148"/>
      <c r="T117" s="148"/>
    </row>
    <row r="118" spans="13:20" s="6" customFormat="1" ht="13.5">
      <c r="M118" s="603"/>
      <c r="O118" s="148"/>
      <c r="P118" s="148"/>
      <c r="Q118" s="148"/>
      <c r="R118" s="148"/>
      <c r="S118" s="148"/>
      <c r="T118" s="148"/>
    </row>
    <row r="119" spans="13:20" s="6" customFormat="1" ht="13.5">
      <c r="M119" s="603"/>
      <c r="O119" s="148"/>
      <c r="P119" s="148"/>
      <c r="Q119" s="148"/>
      <c r="R119" s="148"/>
      <c r="S119" s="148"/>
      <c r="T119" s="148"/>
    </row>
    <row r="120" spans="13:20" s="6" customFormat="1" ht="13.5">
      <c r="M120" s="603"/>
      <c r="O120" s="148"/>
      <c r="P120" s="148"/>
      <c r="Q120" s="148"/>
      <c r="R120" s="148"/>
      <c r="S120" s="148"/>
      <c r="T120" s="148"/>
    </row>
    <row r="121" spans="13:20" s="6" customFormat="1" ht="13.5">
      <c r="M121" s="603"/>
      <c r="O121" s="148"/>
      <c r="P121" s="148"/>
      <c r="Q121" s="148"/>
      <c r="R121" s="148"/>
      <c r="S121" s="148"/>
      <c r="T121" s="148"/>
    </row>
    <row r="122" spans="13:20" s="6" customFormat="1" ht="13.5">
      <c r="M122" s="603"/>
      <c r="O122" s="148"/>
      <c r="P122" s="148"/>
      <c r="Q122" s="148"/>
      <c r="R122" s="148"/>
      <c r="S122" s="148"/>
      <c r="T122" s="148"/>
    </row>
    <row r="123" spans="13:20" s="6" customFormat="1" ht="13.5">
      <c r="M123" s="603"/>
      <c r="O123" s="148"/>
      <c r="P123" s="148"/>
      <c r="Q123" s="148"/>
      <c r="R123" s="148"/>
      <c r="S123" s="148"/>
      <c r="T123" s="148"/>
    </row>
    <row r="124" spans="13:20" s="6" customFormat="1" ht="13.5">
      <c r="M124" s="603"/>
      <c r="O124" s="148"/>
      <c r="P124" s="148"/>
      <c r="Q124" s="148"/>
      <c r="R124" s="148"/>
      <c r="S124" s="148"/>
      <c r="T124" s="148"/>
    </row>
    <row r="125" spans="13:20" s="6" customFormat="1" ht="13.5">
      <c r="M125" s="603"/>
      <c r="O125" s="148"/>
      <c r="P125" s="148"/>
      <c r="Q125" s="148"/>
      <c r="R125" s="148"/>
      <c r="S125" s="148"/>
      <c r="T125" s="148"/>
    </row>
    <row r="126" spans="13:20" s="6" customFormat="1" ht="13.5">
      <c r="M126" s="603"/>
      <c r="O126" s="148"/>
      <c r="P126" s="148"/>
      <c r="Q126" s="148"/>
      <c r="R126" s="148"/>
      <c r="S126" s="148"/>
      <c r="T126" s="148"/>
    </row>
    <row r="127" spans="13:20" s="6" customFormat="1" ht="13.5">
      <c r="M127" s="603"/>
      <c r="O127" s="148"/>
      <c r="P127" s="148"/>
      <c r="Q127" s="148"/>
      <c r="R127" s="148"/>
      <c r="S127" s="148"/>
      <c r="T127" s="148"/>
    </row>
    <row r="128" spans="13:20" s="6" customFormat="1" ht="13.5">
      <c r="M128" s="603"/>
      <c r="O128" s="148"/>
      <c r="P128" s="148"/>
      <c r="Q128" s="148"/>
      <c r="R128" s="148"/>
      <c r="S128" s="148"/>
      <c r="T128" s="148"/>
    </row>
    <row r="129" spans="13:20" s="6" customFormat="1" ht="13.5">
      <c r="M129" s="603"/>
      <c r="O129" s="148"/>
      <c r="P129" s="148"/>
      <c r="Q129" s="148"/>
      <c r="R129" s="148"/>
      <c r="S129" s="148"/>
      <c r="T129" s="148"/>
    </row>
    <row r="130" spans="13:20" s="6" customFormat="1" ht="13.5">
      <c r="M130" s="603"/>
      <c r="O130" s="148"/>
      <c r="P130" s="148"/>
      <c r="Q130" s="148"/>
      <c r="R130" s="148"/>
      <c r="S130" s="148"/>
      <c r="T130" s="148"/>
    </row>
    <row r="131" spans="13:20" s="6" customFormat="1" ht="13.5">
      <c r="M131" s="603"/>
      <c r="O131" s="148"/>
      <c r="P131" s="148"/>
      <c r="Q131" s="148"/>
      <c r="R131" s="148"/>
      <c r="S131" s="148"/>
      <c r="T131" s="148"/>
    </row>
    <row r="132" spans="13:20" s="6" customFormat="1" ht="13.5">
      <c r="M132" s="603"/>
      <c r="O132" s="148"/>
      <c r="P132" s="148"/>
      <c r="Q132" s="148"/>
      <c r="R132" s="148"/>
      <c r="S132" s="148"/>
      <c r="T132" s="148"/>
    </row>
    <row r="133" spans="13:20" s="6" customFormat="1" ht="13.5">
      <c r="M133" s="603"/>
      <c r="O133" s="148"/>
      <c r="P133" s="148"/>
      <c r="Q133" s="148"/>
      <c r="R133" s="148"/>
      <c r="S133" s="148"/>
      <c r="T133" s="148"/>
    </row>
    <row r="134" spans="13:20" s="6" customFormat="1" ht="13.5">
      <c r="M134" s="603"/>
      <c r="O134" s="148"/>
      <c r="P134" s="148"/>
      <c r="Q134" s="148"/>
      <c r="R134" s="148"/>
      <c r="S134" s="148"/>
      <c r="T134" s="148"/>
    </row>
    <row r="135" spans="13:20" s="6" customFormat="1" ht="13.5">
      <c r="M135" s="603"/>
      <c r="O135" s="148"/>
      <c r="P135" s="148"/>
      <c r="Q135" s="148"/>
      <c r="R135" s="148"/>
      <c r="S135" s="148"/>
      <c r="T135" s="148"/>
    </row>
    <row r="136" spans="13:20" s="6" customFormat="1" ht="13.5">
      <c r="M136" s="603"/>
      <c r="O136" s="148"/>
      <c r="P136" s="148"/>
      <c r="Q136" s="148"/>
      <c r="R136" s="148"/>
      <c r="S136" s="148"/>
      <c r="T136" s="148"/>
    </row>
    <row r="137" spans="13:20" s="6" customFormat="1" ht="13.5">
      <c r="M137" s="603"/>
      <c r="O137" s="148"/>
      <c r="P137" s="148"/>
      <c r="Q137" s="148"/>
      <c r="R137" s="148"/>
      <c r="S137" s="148"/>
      <c r="T137" s="148"/>
    </row>
    <row r="138" spans="13:20" s="6" customFormat="1" ht="13.5">
      <c r="M138" s="603"/>
      <c r="O138" s="148"/>
      <c r="P138" s="148"/>
      <c r="Q138" s="148"/>
      <c r="R138" s="148"/>
      <c r="S138" s="148"/>
      <c r="T138" s="148"/>
    </row>
    <row r="139" spans="13:20" s="6" customFormat="1" ht="13.5">
      <c r="M139" s="603"/>
      <c r="O139" s="148"/>
      <c r="P139" s="148"/>
      <c r="Q139" s="148"/>
      <c r="R139" s="148"/>
      <c r="S139" s="148"/>
      <c r="T139" s="148"/>
    </row>
    <row r="140" spans="13:20" s="6" customFormat="1" ht="13.5">
      <c r="M140" s="603"/>
      <c r="O140" s="148"/>
      <c r="P140" s="148"/>
      <c r="Q140" s="148"/>
      <c r="R140" s="148"/>
      <c r="S140" s="148"/>
      <c r="T140" s="148"/>
    </row>
    <row r="141" spans="13:20" s="6" customFormat="1" ht="13.5">
      <c r="M141" s="603"/>
      <c r="O141" s="148"/>
      <c r="P141" s="148"/>
      <c r="Q141" s="148"/>
      <c r="R141" s="148"/>
      <c r="S141" s="148"/>
      <c r="T141" s="148"/>
    </row>
    <row r="142" spans="13:20" s="6" customFormat="1" ht="13.5">
      <c r="M142" s="603"/>
      <c r="O142" s="148"/>
      <c r="P142" s="148"/>
      <c r="Q142" s="148"/>
      <c r="R142" s="148"/>
      <c r="S142" s="148"/>
      <c r="T142" s="148"/>
    </row>
    <row r="143" spans="13:20" s="6" customFormat="1" ht="13.5">
      <c r="M143" s="603"/>
      <c r="O143" s="148"/>
      <c r="P143" s="148"/>
      <c r="Q143" s="148"/>
      <c r="R143" s="148"/>
      <c r="S143" s="148"/>
      <c r="T143" s="148"/>
    </row>
    <row r="144" spans="13:20" s="6" customFormat="1" ht="13.5">
      <c r="M144" s="603"/>
      <c r="O144" s="148"/>
      <c r="P144" s="148"/>
      <c r="Q144" s="148"/>
      <c r="R144" s="148"/>
      <c r="S144" s="148"/>
      <c r="T144" s="148"/>
    </row>
    <row r="145" spans="13:20" s="6" customFormat="1" ht="13.5">
      <c r="M145" s="603"/>
      <c r="O145" s="148"/>
      <c r="P145" s="148"/>
      <c r="Q145" s="148"/>
      <c r="R145" s="148"/>
      <c r="S145" s="148"/>
      <c r="T145" s="148"/>
    </row>
    <row r="146" spans="13:20" s="6" customFormat="1" ht="13.5">
      <c r="M146" s="603"/>
      <c r="O146" s="148"/>
      <c r="P146" s="148"/>
      <c r="Q146" s="148"/>
      <c r="R146" s="148"/>
      <c r="S146" s="148"/>
      <c r="T146" s="148"/>
    </row>
    <row r="147" spans="13:20" s="6" customFormat="1" ht="13.5">
      <c r="M147" s="603"/>
      <c r="O147" s="148"/>
      <c r="P147" s="148"/>
      <c r="Q147" s="148"/>
      <c r="R147" s="148"/>
      <c r="S147" s="148"/>
      <c r="T147" s="148"/>
    </row>
    <row r="148" spans="13:20" s="6" customFormat="1" ht="13.5">
      <c r="M148" s="603"/>
      <c r="O148" s="148"/>
      <c r="P148" s="148"/>
      <c r="Q148" s="148"/>
      <c r="R148" s="148"/>
      <c r="S148" s="148"/>
      <c r="T148" s="148"/>
    </row>
    <row r="149" spans="13:20" s="6" customFormat="1" ht="13.5">
      <c r="M149" s="603"/>
      <c r="O149" s="148"/>
      <c r="P149" s="148"/>
      <c r="Q149" s="148"/>
      <c r="R149" s="148"/>
      <c r="S149" s="148"/>
      <c r="T149" s="148"/>
    </row>
    <row r="150" spans="13:20" s="6" customFormat="1" ht="13.5">
      <c r="M150" s="603"/>
      <c r="O150" s="148"/>
      <c r="P150" s="148"/>
      <c r="Q150" s="148"/>
      <c r="R150" s="148"/>
      <c r="S150" s="148"/>
      <c r="T150" s="148"/>
    </row>
    <row r="151" spans="13:20" s="6" customFormat="1" ht="13.5">
      <c r="M151" s="603"/>
      <c r="O151" s="148"/>
      <c r="P151" s="148"/>
      <c r="Q151" s="148"/>
      <c r="R151" s="148"/>
      <c r="S151" s="148"/>
      <c r="T151" s="148"/>
    </row>
    <row r="152" spans="13:20" s="6" customFormat="1" ht="13.5">
      <c r="M152" s="603"/>
      <c r="O152" s="148"/>
      <c r="P152" s="148"/>
      <c r="Q152" s="148"/>
      <c r="R152" s="148"/>
      <c r="S152" s="148"/>
      <c r="T152" s="148"/>
    </row>
    <row r="153" spans="13:20" s="6" customFormat="1" ht="13.5">
      <c r="M153" s="603"/>
      <c r="O153" s="148"/>
      <c r="P153" s="148"/>
      <c r="Q153" s="148"/>
      <c r="R153" s="148"/>
      <c r="S153" s="148"/>
      <c r="T153" s="148"/>
    </row>
    <row r="154" spans="13:20" s="6" customFormat="1" ht="13.5">
      <c r="M154" s="603"/>
      <c r="O154" s="148"/>
      <c r="P154" s="148"/>
      <c r="Q154" s="148"/>
      <c r="R154" s="148"/>
      <c r="S154" s="148"/>
      <c r="T154" s="148"/>
    </row>
    <row r="155" spans="13:20" s="6" customFormat="1" ht="13.5">
      <c r="M155" s="603"/>
      <c r="O155" s="148"/>
      <c r="P155" s="148"/>
      <c r="Q155" s="148"/>
      <c r="R155" s="148"/>
      <c r="S155" s="148"/>
      <c r="T155" s="148"/>
    </row>
    <row r="156" spans="13:20" s="6" customFormat="1" ht="13.5">
      <c r="M156" s="603"/>
      <c r="O156" s="148"/>
      <c r="P156" s="148"/>
      <c r="Q156" s="148"/>
      <c r="R156" s="148"/>
      <c r="S156" s="148"/>
      <c r="T156" s="148"/>
    </row>
    <row r="157" spans="13:20" s="6" customFormat="1" ht="13.5">
      <c r="M157" s="603"/>
      <c r="O157" s="148"/>
      <c r="P157" s="148"/>
      <c r="Q157" s="148"/>
      <c r="R157" s="148"/>
      <c r="S157" s="148"/>
      <c r="T157" s="148"/>
    </row>
    <row r="158" spans="13:20" s="6" customFormat="1" ht="18" customHeight="1">
      <c r="M158" s="603"/>
      <c r="O158" s="148"/>
      <c r="P158" s="148"/>
      <c r="Q158" s="148"/>
      <c r="R158" s="148"/>
      <c r="S158" s="148"/>
      <c r="T158" s="148"/>
    </row>
    <row r="159" spans="13:20" s="6" customFormat="1" ht="13.5">
      <c r="M159" s="603"/>
      <c r="O159" s="148"/>
      <c r="P159" s="148"/>
      <c r="Q159" s="148"/>
      <c r="R159" s="148"/>
      <c r="S159" s="148"/>
      <c r="T159" s="148"/>
    </row>
    <row r="160" spans="13:20" s="6" customFormat="1" ht="13.5">
      <c r="M160" s="603"/>
      <c r="O160" s="148"/>
      <c r="P160" s="148"/>
      <c r="Q160" s="148"/>
      <c r="R160" s="148"/>
      <c r="S160" s="148"/>
      <c r="T160" s="148"/>
    </row>
    <row r="161" spans="13:20" s="6" customFormat="1" ht="13.5">
      <c r="M161" s="603"/>
      <c r="O161" s="148"/>
      <c r="P161" s="148"/>
      <c r="Q161" s="148"/>
      <c r="R161" s="148"/>
      <c r="S161" s="148"/>
      <c r="T161" s="148"/>
    </row>
    <row r="162" spans="13:20" s="6" customFormat="1" ht="13.5">
      <c r="M162" s="603"/>
      <c r="O162" s="148"/>
      <c r="P162" s="148"/>
      <c r="Q162" s="148"/>
      <c r="R162" s="148"/>
      <c r="S162" s="148"/>
      <c r="T162" s="148"/>
    </row>
    <row r="163" spans="13:20" s="6" customFormat="1" ht="13.5">
      <c r="M163" s="603"/>
      <c r="O163" s="148"/>
      <c r="P163" s="148"/>
      <c r="Q163" s="148"/>
      <c r="R163" s="148"/>
      <c r="S163" s="148"/>
      <c r="T163" s="148"/>
    </row>
    <row r="164" spans="13:20" s="6" customFormat="1" ht="13.5">
      <c r="M164" s="603"/>
      <c r="O164" s="148"/>
      <c r="P164" s="148"/>
      <c r="Q164" s="148"/>
      <c r="R164" s="148"/>
      <c r="S164" s="148"/>
      <c r="T164" s="148"/>
    </row>
    <row r="165" spans="13:20" s="6" customFormat="1" ht="13.5">
      <c r="M165" s="603"/>
      <c r="O165" s="148"/>
      <c r="P165" s="148"/>
      <c r="Q165" s="148"/>
      <c r="R165" s="148"/>
      <c r="S165" s="148"/>
      <c r="T165" s="148"/>
    </row>
    <row r="166" spans="13:20" s="6" customFormat="1" ht="13.5">
      <c r="M166" s="603"/>
      <c r="O166" s="148"/>
      <c r="P166" s="148"/>
      <c r="Q166" s="148"/>
      <c r="R166" s="148"/>
      <c r="S166" s="148"/>
      <c r="T166" s="148"/>
    </row>
    <row r="167" spans="13:20" s="6" customFormat="1" ht="13.5">
      <c r="M167" s="603"/>
      <c r="O167" s="148"/>
      <c r="P167" s="148"/>
      <c r="Q167" s="148"/>
      <c r="R167" s="148"/>
      <c r="S167" s="148"/>
      <c r="T167" s="148"/>
    </row>
    <row r="168" spans="13:20" s="6" customFormat="1" ht="13.5">
      <c r="M168" s="603"/>
      <c r="O168" s="148"/>
      <c r="P168" s="148"/>
      <c r="Q168" s="148"/>
      <c r="R168" s="148"/>
      <c r="S168" s="148"/>
      <c r="T168" s="148"/>
    </row>
    <row r="169" spans="13:20" s="6" customFormat="1" ht="13.5">
      <c r="M169" s="603"/>
      <c r="O169" s="148"/>
      <c r="P169" s="148"/>
      <c r="Q169" s="148"/>
      <c r="R169" s="148"/>
      <c r="S169" s="148"/>
      <c r="T169" s="148"/>
    </row>
    <row r="170" spans="13:20" s="6" customFormat="1" ht="13.5">
      <c r="M170" s="603"/>
      <c r="O170" s="148"/>
      <c r="P170" s="148"/>
      <c r="Q170" s="148"/>
      <c r="R170" s="148"/>
      <c r="S170" s="148"/>
      <c r="T170" s="148"/>
    </row>
    <row r="171" spans="13:20" s="6" customFormat="1" ht="13.5">
      <c r="M171" s="603"/>
      <c r="O171" s="148"/>
      <c r="P171" s="148"/>
      <c r="Q171" s="148"/>
      <c r="R171" s="148"/>
      <c r="S171" s="148"/>
      <c r="T171" s="148"/>
    </row>
    <row r="172" spans="13:20" s="6" customFormat="1" ht="13.5">
      <c r="M172" s="603"/>
      <c r="O172" s="148"/>
      <c r="P172" s="148"/>
      <c r="Q172" s="148"/>
      <c r="R172" s="148"/>
      <c r="S172" s="148"/>
      <c r="T172" s="148"/>
    </row>
    <row r="173" spans="13:20" s="6" customFormat="1" ht="13.5">
      <c r="M173" s="603"/>
      <c r="O173" s="148"/>
      <c r="P173" s="148"/>
      <c r="Q173" s="148"/>
      <c r="R173" s="148"/>
      <c r="S173" s="148"/>
      <c r="T173" s="148"/>
    </row>
    <row r="174" spans="13:20" s="6" customFormat="1" ht="13.5">
      <c r="M174" s="603"/>
      <c r="O174" s="148"/>
      <c r="P174" s="148"/>
      <c r="Q174" s="148"/>
      <c r="R174" s="148"/>
      <c r="S174" s="148"/>
      <c r="T174" s="148"/>
    </row>
    <row r="175" spans="13:20" s="6" customFormat="1" ht="13.5">
      <c r="M175" s="603"/>
      <c r="O175" s="148"/>
      <c r="P175" s="148"/>
      <c r="Q175" s="148"/>
      <c r="R175" s="148"/>
      <c r="S175" s="148"/>
      <c r="T175" s="148"/>
    </row>
    <row r="176" spans="13:20" s="6" customFormat="1" ht="13.5">
      <c r="M176" s="603"/>
      <c r="O176" s="148"/>
      <c r="P176" s="148"/>
      <c r="Q176" s="148"/>
      <c r="R176" s="148"/>
      <c r="S176" s="148"/>
      <c r="T176" s="148"/>
    </row>
    <row r="177" spans="13:20" s="6" customFormat="1" ht="13.5">
      <c r="M177" s="603"/>
      <c r="O177" s="148"/>
      <c r="P177" s="148"/>
      <c r="Q177" s="148"/>
      <c r="R177" s="148"/>
      <c r="S177" s="148"/>
      <c r="T177" s="148"/>
    </row>
    <row r="178" spans="13:20" s="6" customFormat="1" ht="13.5">
      <c r="M178" s="603"/>
      <c r="O178" s="148"/>
      <c r="P178" s="148"/>
      <c r="Q178" s="148"/>
      <c r="R178" s="148"/>
      <c r="S178" s="148"/>
      <c r="T178" s="148"/>
    </row>
    <row r="179" spans="13:20" s="6" customFormat="1" ht="13.5">
      <c r="M179" s="603"/>
      <c r="O179" s="148"/>
      <c r="P179" s="148"/>
      <c r="Q179" s="148"/>
      <c r="R179" s="148"/>
      <c r="S179" s="148"/>
      <c r="T179" s="148"/>
    </row>
    <row r="180" spans="13:20" s="6" customFormat="1" ht="13.5">
      <c r="M180" s="603"/>
      <c r="O180" s="148"/>
      <c r="P180" s="148"/>
      <c r="Q180" s="148"/>
      <c r="R180" s="148"/>
      <c r="S180" s="148"/>
      <c r="T180" s="148"/>
    </row>
    <row r="181" spans="13:20" s="6" customFormat="1" ht="13.5">
      <c r="M181" s="603"/>
      <c r="O181" s="148"/>
      <c r="P181" s="148"/>
      <c r="Q181" s="148"/>
      <c r="R181" s="148"/>
      <c r="S181" s="148"/>
      <c r="T181" s="148"/>
    </row>
    <row r="182" spans="13:20" s="6" customFormat="1" ht="13.5">
      <c r="M182" s="603"/>
      <c r="O182" s="148"/>
      <c r="P182" s="148"/>
      <c r="Q182" s="148"/>
      <c r="R182" s="148"/>
      <c r="S182" s="148"/>
      <c r="T182" s="148"/>
    </row>
    <row r="183" spans="13:20" s="6" customFormat="1" ht="13.5">
      <c r="M183" s="603"/>
      <c r="O183" s="148"/>
      <c r="P183" s="148"/>
      <c r="Q183" s="148"/>
      <c r="R183" s="148"/>
      <c r="S183" s="148"/>
      <c r="T183" s="148"/>
    </row>
    <row r="184" spans="13:20" s="6" customFormat="1" ht="13.5">
      <c r="M184" s="603"/>
      <c r="O184" s="148"/>
      <c r="P184" s="148"/>
      <c r="Q184" s="148"/>
      <c r="R184" s="148"/>
      <c r="S184" s="148"/>
      <c r="T184" s="148"/>
    </row>
    <row r="185" spans="13:20" s="6" customFormat="1" ht="13.5">
      <c r="M185" s="603"/>
      <c r="O185" s="148"/>
      <c r="P185" s="148"/>
      <c r="Q185" s="148"/>
      <c r="R185" s="148"/>
      <c r="S185" s="148"/>
      <c r="T185" s="148"/>
    </row>
    <row r="186" spans="13:20" s="6" customFormat="1" ht="13.5">
      <c r="M186" s="603"/>
      <c r="O186" s="148"/>
      <c r="P186" s="148"/>
      <c r="Q186" s="148"/>
      <c r="R186" s="148"/>
      <c r="S186" s="148"/>
      <c r="T186" s="148"/>
    </row>
    <row r="187" spans="13:20" s="6" customFormat="1" ht="13.5">
      <c r="M187" s="603"/>
      <c r="O187" s="148"/>
      <c r="P187" s="148"/>
      <c r="Q187" s="148"/>
      <c r="R187" s="148"/>
      <c r="S187" s="148"/>
      <c r="T187" s="148"/>
    </row>
    <row r="188" spans="13:20" s="6" customFormat="1" ht="13.5">
      <c r="M188" s="603"/>
      <c r="O188" s="148"/>
      <c r="P188" s="148"/>
      <c r="Q188" s="148"/>
      <c r="R188" s="148"/>
      <c r="S188" s="148"/>
      <c r="T188" s="148"/>
    </row>
    <row r="189" spans="13:20" s="6" customFormat="1" ht="13.5">
      <c r="M189" s="603"/>
      <c r="O189" s="148"/>
      <c r="P189" s="148"/>
      <c r="Q189" s="148"/>
      <c r="R189" s="148"/>
      <c r="S189" s="148"/>
      <c r="T189" s="148"/>
    </row>
    <row r="190" spans="13:20" s="6" customFormat="1" ht="13.5">
      <c r="M190" s="603"/>
      <c r="O190" s="148"/>
      <c r="P190" s="148"/>
      <c r="Q190" s="148"/>
      <c r="R190" s="148"/>
      <c r="S190" s="148"/>
      <c r="T190" s="148"/>
    </row>
    <row r="191" spans="13:20" s="6" customFormat="1" ht="13.5">
      <c r="M191" s="603"/>
      <c r="O191" s="148"/>
      <c r="P191" s="148"/>
      <c r="Q191" s="148"/>
      <c r="R191" s="148"/>
      <c r="S191" s="148"/>
      <c r="T191" s="148"/>
    </row>
    <row r="192" spans="13:20" s="6" customFormat="1" ht="13.5">
      <c r="M192" s="603"/>
      <c r="O192" s="148"/>
      <c r="P192" s="148"/>
      <c r="Q192" s="148"/>
      <c r="R192" s="148"/>
      <c r="S192" s="148"/>
      <c r="T192" s="148"/>
    </row>
    <row r="193" spans="13:20" s="6" customFormat="1" ht="13.5">
      <c r="M193" s="603"/>
      <c r="O193" s="148"/>
      <c r="P193" s="148"/>
      <c r="Q193" s="148"/>
      <c r="R193" s="148"/>
      <c r="S193" s="148"/>
      <c r="T193" s="148"/>
    </row>
    <row r="194" spans="13:20" s="6" customFormat="1" ht="13.5">
      <c r="M194" s="603"/>
      <c r="O194" s="148"/>
      <c r="P194" s="148"/>
      <c r="Q194" s="148"/>
      <c r="R194" s="148"/>
      <c r="S194" s="148"/>
      <c r="T194" s="148"/>
    </row>
    <row r="195" spans="13:20" s="6" customFormat="1" ht="13.5">
      <c r="M195" s="603"/>
      <c r="O195" s="148"/>
      <c r="P195" s="148"/>
      <c r="Q195" s="148"/>
      <c r="R195" s="148"/>
      <c r="S195" s="148"/>
      <c r="T195" s="148"/>
    </row>
    <row r="196" spans="13:20" s="6" customFormat="1" ht="13.5">
      <c r="M196" s="603"/>
      <c r="O196" s="148"/>
      <c r="P196" s="148"/>
      <c r="Q196" s="148"/>
      <c r="R196" s="148"/>
      <c r="S196" s="148"/>
      <c r="T196" s="148"/>
    </row>
    <row r="197" spans="13:20" s="6" customFormat="1" ht="13.5">
      <c r="M197" s="603"/>
      <c r="O197" s="148"/>
      <c r="P197" s="148"/>
      <c r="Q197" s="148"/>
      <c r="R197" s="148"/>
      <c r="S197" s="148"/>
      <c r="T197" s="148"/>
    </row>
    <row r="198" spans="13:20" s="6" customFormat="1" ht="13.5">
      <c r="M198" s="603"/>
      <c r="O198" s="148"/>
      <c r="P198" s="148"/>
      <c r="Q198" s="148"/>
      <c r="R198" s="148"/>
      <c r="S198" s="148"/>
      <c r="T198" s="148"/>
    </row>
    <row r="199" spans="13:20" s="6" customFormat="1" ht="13.5">
      <c r="M199" s="603"/>
      <c r="O199" s="148"/>
      <c r="P199" s="148"/>
      <c r="Q199" s="148"/>
      <c r="R199" s="148"/>
      <c r="S199" s="148"/>
      <c r="T199" s="148"/>
    </row>
    <row r="200" spans="13:20" s="6" customFormat="1" ht="13.5">
      <c r="M200" s="603"/>
      <c r="O200" s="148"/>
      <c r="P200" s="148"/>
      <c r="Q200" s="148"/>
      <c r="R200" s="148"/>
      <c r="S200" s="148"/>
      <c r="T200" s="148"/>
    </row>
    <row r="201" spans="13:20" s="6" customFormat="1" ht="13.5">
      <c r="M201" s="603"/>
      <c r="O201" s="148"/>
      <c r="P201" s="148"/>
      <c r="Q201" s="148"/>
      <c r="R201" s="148"/>
      <c r="S201" s="148"/>
      <c r="T201" s="148"/>
    </row>
    <row r="202" spans="13:20" s="6" customFormat="1" ht="13.5">
      <c r="M202" s="603"/>
      <c r="O202" s="148"/>
      <c r="P202" s="148"/>
      <c r="Q202" s="148"/>
      <c r="R202" s="148"/>
      <c r="S202" s="148"/>
      <c r="T202" s="148"/>
    </row>
    <row r="203" spans="13:20" s="6" customFormat="1" ht="13.5">
      <c r="M203" s="603"/>
      <c r="O203" s="148"/>
      <c r="P203" s="148"/>
      <c r="Q203" s="148"/>
      <c r="R203" s="148"/>
      <c r="S203" s="148"/>
      <c r="T203" s="148"/>
    </row>
    <row r="204" spans="13:20" s="6" customFormat="1" ht="13.5">
      <c r="M204" s="603"/>
      <c r="O204" s="148"/>
      <c r="P204" s="148"/>
      <c r="Q204" s="148"/>
      <c r="R204" s="148"/>
      <c r="S204" s="148"/>
      <c r="T204" s="148"/>
    </row>
    <row r="205" spans="13:20" s="6" customFormat="1" ht="13.5">
      <c r="M205" s="603"/>
      <c r="O205" s="148"/>
      <c r="P205" s="148"/>
      <c r="Q205" s="148"/>
      <c r="R205" s="148"/>
      <c r="S205" s="148"/>
      <c r="T205" s="148"/>
    </row>
    <row r="206" spans="13:20" s="6" customFormat="1" ht="13.5">
      <c r="M206" s="603"/>
      <c r="O206" s="148"/>
      <c r="P206" s="148"/>
      <c r="Q206" s="148"/>
      <c r="R206" s="148"/>
      <c r="S206" s="148"/>
      <c r="T206" s="148"/>
    </row>
    <row r="207" spans="13:20" s="6" customFormat="1" ht="13.5">
      <c r="M207" s="603"/>
      <c r="O207" s="148"/>
      <c r="P207" s="148"/>
      <c r="Q207" s="148"/>
      <c r="R207" s="148"/>
      <c r="S207" s="148"/>
      <c r="T207" s="148"/>
    </row>
    <row r="208" spans="13:20" s="6" customFormat="1" ht="13.5">
      <c r="M208" s="603"/>
      <c r="O208" s="148"/>
      <c r="P208" s="148"/>
      <c r="Q208" s="148"/>
      <c r="R208" s="148"/>
      <c r="S208" s="148"/>
      <c r="T208" s="148"/>
    </row>
    <row r="209" spans="13:20" s="6" customFormat="1" ht="13.5">
      <c r="M209" s="603"/>
      <c r="O209" s="148"/>
      <c r="P209" s="148"/>
      <c r="Q209" s="148"/>
      <c r="R209" s="148"/>
      <c r="S209" s="148"/>
      <c r="T209" s="148"/>
    </row>
    <row r="210" spans="13:20" s="6" customFormat="1" ht="13.5">
      <c r="M210" s="603"/>
      <c r="O210" s="148"/>
      <c r="P210" s="148"/>
      <c r="Q210" s="148"/>
      <c r="R210" s="148"/>
      <c r="S210" s="148"/>
      <c r="T210" s="148"/>
    </row>
    <row r="211" spans="13:20" s="6" customFormat="1" ht="13.5">
      <c r="M211" s="603"/>
      <c r="O211" s="148"/>
      <c r="P211" s="148"/>
      <c r="Q211" s="148"/>
      <c r="R211" s="148"/>
      <c r="S211" s="148"/>
      <c r="T211" s="148"/>
    </row>
    <row r="212" spans="13:20" s="6" customFormat="1" ht="13.5">
      <c r="M212" s="603"/>
      <c r="O212" s="148"/>
      <c r="P212" s="148"/>
      <c r="Q212" s="148"/>
      <c r="R212" s="148"/>
      <c r="S212" s="148"/>
      <c r="T212" s="148"/>
    </row>
    <row r="213" spans="13:20" s="6" customFormat="1" ht="13.5">
      <c r="M213" s="603"/>
      <c r="O213" s="148"/>
      <c r="P213" s="148"/>
      <c r="Q213" s="148"/>
      <c r="R213" s="148"/>
      <c r="S213" s="148"/>
      <c r="T213" s="148"/>
    </row>
    <row r="214" spans="13:20" s="6" customFormat="1" ht="13.5">
      <c r="M214" s="603"/>
      <c r="O214" s="148"/>
      <c r="P214" s="148"/>
      <c r="Q214" s="148"/>
      <c r="R214" s="148"/>
      <c r="S214" s="148"/>
      <c r="T214" s="148"/>
    </row>
    <row r="215" spans="13:20" s="6" customFormat="1" ht="13.5">
      <c r="M215" s="603"/>
      <c r="O215" s="148"/>
      <c r="P215" s="148"/>
      <c r="Q215" s="148"/>
      <c r="R215" s="148"/>
      <c r="S215" s="148"/>
      <c r="T215" s="148"/>
    </row>
    <row r="216" spans="13:20" s="6" customFormat="1" ht="13.5">
      <c r="M216" s="603"/>
      <c r="O216" s="148"/>
      <c r="P216" s="148"/>
      <c r="Q216" s="148"/>
      <c r="R216" s="148"/>
      <c r="S216" s="148"/>
      <c r="T216" s="148"/>
    </row>
    <row r="217" spans="13:20" s="6" customFormat="1" ht="13.5">
      <c r="M217" s="603"/>
      <c r="O217" s="148"/>
      <c r="P217" s="148"/>
      <c r="Q217" s="148"/>
      <c r="R217" s="148"/>
      <c r="S217" s="148"/>
      <c r="T217" s="148"/>
    </row>
    <row r="218" spans="13:20" s="6" customFormat="1" ht="13.5">
      <c r="M218" s="603"/>
      <c r="O218" s="148"/>
      <c r="P218" s="148"/>
      <c r="Q218" s="148"/>
      <c r="R218" s="148"/>
      <c r="S218" s="148"/>
      <c r="T218" s="148"/>
    </row>
    <row r="219" spans="13:20" s="6" customFormat="1" ht="18" customHeight="1">
      <c r="M219" s="603"/>
      <c r="O219" s="148"/>
      <c r="P219" s="148"/>
      <c r="Q219" s="148"/>
      <c r="R219" s="148"/>
      <c r="S219" s="148"/>
      <c r="T219" s="148"/>
    </row>
    <row r="220" spans="13:20" s="6" customFormat="1" ht="13.5">
      <c r="M220" s="603"/>
      <c r="O220" s="148"/>
      <c r="P220" s="148"/>
      <c r="Q220" s="148"/>
      <c r="R220" s="148"/>
      <c r="S220" s="148"/>
      <c r="T220" s="148"/>
    </row>
    <row r="221" spans="13:20" s="6" customFormat="1" ht="13.5" customHeight="1">
      <c r="M221" s="603"/>
      <c r="O221" s="148"/>
      <c r="P221" s="148"/>
      <c r="Q221" s="148"/>
      <c r="R221" s="148"/>
      <c r="S221" s="148"/>
      <c r="T221" s="148"/>
    </row>
    <row r="222" spans="13:20" s="6" customFormat="1" ht="13.5" customHeight="1">
      <c r="M222" s="603"/>
      <c r="O222" s="148"/>
      <c r="P222" s="148"/>
      <c r="Q222" s="148"/>
      <c r="R222" s="148"/>
      <c r="S222" s="148"/>
      <c r="T222" s="148"/>
    </row>
    <row r="223" spans="13:20" s="6" customFormat="1" ht="13.5">
      <c r="M223" s="603"/>
      <c r="O223" s="148"/>
      <c r="P223" s="148"/>
      <c r="Q223" s="148"/>
      <c r="R223" s="148"/>
      <c r="S223" s="148"/>
      <c r="T223" s="148"/>
    </row>
    <row r="224" spans="13:20" s="6" customFormat="1" ht="13.5">
      <c r="M224" s="603"/>
      <c r="O224" s="148"/>
      <c r="P224" s="148"/>
      <c r="Q224" s="148"/>
      <c r="R224" s="148"/>
      <c r="S224" s="148"/>
      <c r="T224" s="148"/>
    </row>
    <row r="225" spans="13:20" s="6" customFormat="1" ht="13.5">
      <c r="M225" s="603"/>
      <c r="O225" s="148"/>
      <c r="P225" s="148"/>
      <c r="Q225" s="148"/>
      <c r="R225" s="148"/>
      <c r="S225" s="148"/>
      <c r="T225" s="148"/>
    </row>
    <row r="226" spans="13:20" s="6" customFormat="1" ht="13.5">
      <c r="M226" s="603"/>
      <c r="O226" s="148"/>
      <c r="P226" s="148"/>
      <c r="Q226" s="148"/>
      <c r="R226" s="148"/>
      <c r="S226" s="148"/>
      <c r="T226" s="148"/>
    </row>
    <row r="227" spans="13:20" s="6" customFormat="1" ht="13.5">
      <c r="M227" s="603"/>
      <c r="O227" s="148"/>
      <c r="P227" s="148"/>
      <c r="Q227" s="148"/>
      <c r="R227" s="148"/>
      <c r="S227" s="148"/>
      <c r="T227" s="148"/>
    </row>
    <row r="228" spans="13:20" s="6" customFormat="1" ht="13.5">
      <c r="M228" s="603"/>
      <c r="O228" s="148"/>
      <c r="P228" s="148"/>
      <c r="Q228" s="148"/>
      <c r="R228" s="148"/>
      <c r="S228" s="148"/>
      <c r="T228" s="148"/>
    </row>
    <row r="229" spans="13:20" s="6" customFormat="1" ht="13.5">
      <c r="M229" s="603"/>
      <c r="O229" s="148"/>
      <c r="P229" s="148"/>
      <c r="Q229" s="148"/>
      <c r="R229" s="148"/>
      <c r="S229" s="148"/>
      <c r="T229" s="148"/>
    </row>
    <row r="230" spans="13:20" s="6" customFormat="1" ht="13.5">
      <c r="M230" s="603"/>
      <c r="O230" s="148"/>
      <c r="P230" s="148"/>
      <c r="Q230" s="148"/>
      <c r="R230" s="148"/>
      <c r="S230" s="148"/>
      <c r="T230" s="148"/>
    </row>
    <row r="231" spans="13:20" s="6" customFormat="1" ht="13.5">
      <c r="M231" s="603"/>
      <c r="O231" s="148"/>
      <c r="P231" s="148"/>
      <c r="Q231" s="148"/>
      <c r="R231" s="148"/>
      <c r="S231" s="148"/>
      <c r="T231" s="148"/>
    </row>
    <row r="232" spans="13:20" s="6" customFormat="1" ht="13.5">
      <c r="M232" s="603"/>
      <c r="O232" s="148"/>
      <c r="P232" s="148"/>
      <c r="Q232" s="148"/>
      <c r="R232" s="148"/>
      <c r="S232" s="148"/>
      <c r="T232" s="148"/>
    </row>
    <row r="233" spans="13:20" s="6" customFormat="1" ht="13.5">
      <c r="M233" s="603"/>
      <c r="O233" s="148"/>
      <c r="P233" s="148"/>
      <c r="Q233" s="148"/>
      <c r="R233" s="148"/>
      <c r="S233" s="148"/>
      <c r="T233" s="148"/>
    </row>
    <row r="234" spans="13:20" s="6" customFormat="1" ht="13.5">
      <c r="M234" s="603"/>
      <c r="O234" s="148"/>
      <c r="P234" s="148"/>
      <c r="Q234" s="148"/>
      <c r="R234" s="148"/>
      <c r="S234" s="148"/>
      <c r="T234" s="148"/>
    </row>
    <row r="235" spans="13:20" s="6" customFormat="1" ht="13.5">
      <c r="M235" s="603"/>
      <c r="O235" s="148"/>
      <c r="P235" s="148"/>
      <c r="Q235" s="148"/>
      <c r="R235" s="148"/>
      <c r="S235" s="148"/>
      <c r="T235" s="148"/>
    </row>
    <row r="236" spans="13:20" s="6" customFormat="1" ht="13.5">
      <c r="M236" s="603"/>
      <c r="O236" s="148"/>
      <c r="P236" s="148"/>
      <c r="Q236" s="148"/>
      <c r="R236" s="148"/>
      <c r="S236" s="148"/>
      <c r="T236" s="148"/>
    </row>
    <row r="237" spans="13:20" s="6" customFormat="1" ht="13.5">
      <c r="M237" s="603"/>
      <c r="O237" s="148"/>
      <c r="P237" s="148"/>
      <c r="Q237" s="148"/>
      <c r="R237" s="148"/>
      <c r="S237" s="148"/>
      <c r="T237" s="148"/>
    </row>
    <row r="238" spans="13:20" s="6" customFormat="1" ht="13.5">
      <c r="M238" s="603"/>
      <c r="O238" s="148"/>
      <c r="P238" s="148"/>
      <c r="Q238" s="148"/>
      <c r="R238" s="148"/>
      <c r="S238" s="148"/>
      <c r="T238" s="148"/>
    </row>
    <row r="239" spans="13:20" s="6" customFormat="1" ht="13.5">
      <c r="M239" s="603"/>
      <c r="O239" s="148"/>
      <c r="P239" s="148"/>
      <c r="Q239" s="148"/>
      <c r="R239" s="148"/>
      <c r="S239" s="148"/>
      <c r="T239" s="148"/>
    </row>
    <row r="240" spans="13:20" s="6" customFormat="1" ht="13.5">
      <c r="M240" s="603"/>
      <c r="O240" s="148"/>
      <c r="P240" s="148"/>
      <c r="Q240" s="148"/>
      <c r="R240" s="148"/>
      <c r="S240" s="148"/>
      <c r="T240" s="148"/>
    </row>
    <row r="241" spans="13:20" s="6" customFormat="1" ht="13.5">
      <c r="M241" s="603"/>
      <c r="O241" s="148"/>
      <c r="P241" s="148"/>
      <c r="Q241" s="148"/>
      <c r="R241" s="148"/>
      <c r="S241" s="148"/>
      <c r="T241" s="148"/>
    </row>
    <row r="242" spans="13:20" s="6" customFormat="1" ht="13.5">
      <c r="M242" s="603"/>
      <c r="O242" s="148"/>
      <c r="P242" s="148"/>
      <c r="Q242" s="148"/>
      <c r="R242" s="148"/>
      <c r="S242" s="148"/>
      <c r="T242" s="148"/>
    </row>
    <row r="243" spans="13:20" s="6" customFormat="1" ht="13.5">
      <c r="M243" s="603"/>
      <c r="O243" s="148"/>
      <c r="P243" s="148"/>
      <c r="Q243" s="148"/>
      <c r="R243" s="148"/>
      <c r="S243" s="148"/>
      <c r="T243" s="148"/>
    </row>
    <row r="244" spans="13:20" s="6" customFormat="1" ht="13.5">
      <c r="M244" s="603"/>
      <c r="O244" s="148"/>
      <c r="P244" s="148"/>
      <c r="Q244" s="148"/>
      <c r="R244" s="148"/>
      <c r="S244" s="148"/>
      <c r="T244" s="148"/>
    </row>
    <row r="245" spans="13:20" s="6" customFormat="1" ht="13.5">
      <c r="M245" s="603"/>
      <c r="O245" s="148"/>
      <c r="P245" s="148"/>
      <c r="Q245" s="148"/>
      <c r="R245" s="148"/>
      <c r="S245" s="148"/>
      <c r="T245" s="148"/>
    </row>
    <row r="246" spans="13:20" s="6" customFormat="1" ht="13.5">
      <c r="M246" s="603"/>
      <c r="O246" s="148"/>
      <c r="P246" s="148"/>
      <c r="Q246" s="148"/>
      <c r="R246" s="148"/>
      <c r="S246" s="148"/>
      <c r="T246" s="148"/>
    </row>
    <row r="247" spans="13:20" s="6" customFormat="1" ht="13.5">
      <c r="M247" s="603"/>
      <c r="O247" s="148"/>
      <c r="P247" s="148"/>
      <c r="Q247" s="148"/>
      <c r="R247" s="148"/>
      <c r="S247" s="148"/>
      <c r="T247" s="148"/>
    </row>
    <row r="248" spans="13:20" s="6" customFormat="1" ht="13.5">
      <c r="M248" s="603"/>
      <c r="O248" s="148"/>
      <c r="P248" s="148"/>
      <c r="Q248" s="148"/>
      <c r="R248" s="148"/>
      <c r="S248" s="148"/>
      <c r="T248" s="148"/>
    </row>
    <row r="249" spans="13:20" s="6" customFormat="1" ht="13.5">
      <c r="M249" s="603"/>
      <c r="O249" s="148"/>
      <c r="P249" s="148"/>
      <c r="Q249" s="148"/>
      <c r="R249" s="148"/>
      <c r="S249" s="148"/>
      <c r="T249" s="148"/>
    </row>
    <row r="250" spans="13:20" s="6" customFormat="1" ht="13.5">
      <c r="M250" s="603"/>
      <c r="O250" s="148"/>
      <c r="P250" s="148"/>
      <c r="Q250" s="148"/>
      <c r="R250" s="148"/>
      <c r="S250" s="148"/>
      <c r="T250" s="148"/>
    </row>
    <row r="251" spans="13:20" s="6" customFormat="1" ht="13.5">
      <c r="M251" s="603"/>
      <c r="O251" s="148"/>
      <c r="P251" s="148"/>
      <c r="Q251" s="148"/>
      <c r="R251" s="148"/>
      <c r="S251" s="148"/>
      <c r="T251" s="148"/>
    </row>
    <row r="252" spans="13:20" s="6" customFormat="1" ht="13.5">
      <c r="M252" s="603"/>
      <c r="O252" s="148"/>
      <c r="P252" s="148"/>
      <c r="Q252" s="148"/>
      <c r="R252" s="148"/>
      <c r="S252" s="148"/>
      <c r="T252" s="148"/>
    </row>
    <row r="253" spans="13:20" s="6" customFormat="1" ht="13.5">
      <c r="M253" s="603"/>
      <c r="O253" s="148"/>
      <c r="P253" s="148"/>
      <c r="Q253" s="148"/>
      <c r="R253" s="148"/>
      <c r="S253" s="148"/>
      <c r="T253" s="148"/>
    </row>
    <row r="254" spans="13:20" s="6" customFormat="1" ht="13.5">
      <c r="M254" s="603"/>
      <c r="O254" s="148"/>
      <c r="P254" s="148"/>
      <c r="Q254" s="148"/>
      <c r="R254" s="148"/>
      <c r="S254" s="148"/>
      <c r="T254" s="148"/>
    </row>
    <row r="255" spans="13:20" s="6" customFormat="1" ht="13.5">
      <c r="M255" s="603"/>
      <c r="O255" s="148"/>
      <c r="P255" s="148"/>
      <c r="Q255" s="148"/>
      <c r="R255" s="148"/>
      <c r="S255" s="148"/>
      <c r="T255" s="148"/>
    </row>
    <row r="256" spans="13:20" s="6" customFormat="1" ht="13.5">
      <c r="M256" s="603"/>
      <c r="O256" s="148"/>
      <c r="P256" s="148"/>
      <c r="Q256" s="148"/>
      <c r="R256" s="148"/>
      <c r="S256" s="148"/>
      <c r="T256" s="148"/>
    </row>
    <row r="257" spans="13:20" s="6" customFormat="1" ht="13.5">
      <c r="M257" s="603"/>
      <c r="O257" s="148"/>
      <c r="P257" s="148"/>
      <c r="Q257" s="148"/>
      <c r="R257" s="148"/>
      <c r="S257" s="148"/>
      <c r="T257" s="148"/>
    </row>
    <row r="258" spans="13:20" s="6" customFormat="1" ht="13.5">
      <c r="M258" s="603"/>
      <c r="O258" s="148"/>
      <c r="P258" s="148"/>
      <c r="Q258" s="148"/>
      <c r="R258" s="148"/>
      <c r="S258" s="148"/>
      <c r="T258" s="148"/>
    </row>
    <row r="259" spans="13:20" s="6" customFormat="1" ht="13.5">
      <c r="M259" s="603"/>
      <c r="O259" s="148"/>
      <c r="P259" s="148"/>
      <c r="Q259" s="148"/>
      <c r="R259" s="148"/>
      <c r="S259" s="148"/>
      <c r="T259" s="148"/>
    </row>
    <row r="260" spans="13:20" s="6" customFormat="1" ht="13.5">
      <c r="M260" s="603"/>
      <c r="O260" s="148"/>
      <c r="P260" s="148"/>
      <c r="Q260" s="148"/>
      <c r="R260" s="148"/>
      <c r="S260" s="148"/>
      <c r="T260" s="148"/>
    </row>
    <row r="261" spans="13:20" s="6" customFormat="1" ht="13.5">
      <c r="M261" s="603"/>
      <c r="O261" s="148"/>
      <c r="P261" s="148"/>
      <c r="Q261" s="148"/>
      <c r="R261" s="148"/>
      <c r="S261" s="148"/>
      <c r="T261" s="148"/>
    </row>
    <row r="262" spans="13:20" s="6" customFormat="1" ht="13.5">
      <c r="M262" s="603"/>
      <c r="O262" s="148"/>
      <c r="P262" s="148"/>
      <c r="Q262" s="148"/>
      <c r="R262" s="148"/>
      <c r="S262" s="148"/>
      <c r="T262" s="148"/>
    </row>
    <row r="263" spans="13:20" s="6" customFormat="1" ht="13.5">
      <c r="M263" s="603"/>
      <c r="O263" s="148"/>
      <c r="P263" s="148"/>
      <c r="Q263" s="148"/>
      <c r="R263" s="148"/>
      <c r="S263" s="148"/>
      <c r="T263" s="148"/>
    </row>
    <row r="264" spans="13:20" s="6" customFormat="1" ht="13.5">
      <c r="M264" s="603"/>
      <c r="O264" s="148"/>
      <c r="P264" s="148"/>
      <c r="Q264" s="148"/>
      <c r="R264" s="148"/>
      <c r="S264" s="148"/>
      <c r="T264" s="148"/>
    </row>
    <row r="265" spans="13:20" s="6" customFormat="1" ht="13.5">
      <c r="M265" s="603"/>
      <c r="O265" s="148"/>
      <c r="P265" s="148"/>
      <c r="Q265" s="148"/>
      <c r="R265" s="148"/>
      <c r="S265" s="148"/>
      <c r="T265" s="148"/>
    </row>
    <row r="266" spans="13:20" s="6" customFormat="1" ht="13.5">
      <c r="M266" s="603"/>
      <c r="O266" s="148"/>
      <c r="P266" s="148"/>
      <c r="Q266" s="148"/>
      <c r="R266" s="148"/>
      <c r="S266" s="148"/>
      <c r="T266" s="148"/>
    </row>
    <row r="267" spans="13:20" s="6" customFormat="1" ht="13.5">
      <c r="M267" s="603"/>
      <c r="O267" s="148"/>
      <c r="P267" s="148"/>
      <c r="Q267" s="148"/>
      <c r="R267" s="148"/>
      <c r="S267" s="148"/>
      <c r="T267" s="148"/>
    </row>
    <row r="268" spans="13:20" s="6" customFormat="1" ht="13.5">
      <c r="M268" s="603"/>
      <c r="O268" s="148"/>
      <c r="P268" s="148"/>
      <c r="Q268" s="148"/>
      <c r="R268" s="148"/>
      <c r="S268" s="148"/>
      <c r="T268" s="148"/>
    </row>
    <row r="269" spans="13:20" s="6" customFormat="1" ht="13.5">
      <c r="M269" s="603"/>
      <c r="O269" s="148"/>
      <c r="P269" s="148"/>
      <c r="Q269" s="148"/>
      <c r="R269" s="148"/>
      <c r="S269" s="148"/>
      <c r="T269" s="148"/>
    </row>
    <row r="270" spans="13:20" s="6" customFormat="1" ht="13.5">
      <c r="M270" s="603"/>
      <c r="O270" s="148"/>
      <c r="P270" s="148"/>
      <c r="Q270" s="148"/>
      <c r="R270" s="148"/>
      <c r="S270" s="148"/>
      <c r="T270" s="148"/>
    </row>
    <row r="271" spans="13:20" s="6" customFormat="1" ht="13.5">
      <c r="M271" s="603"/>
      <c r="O271" s="148"/>
      <c r="P271" s="148"/>
      <c r="Q271" s="148"/>
      <c r="R271" s="148"/>
      <c r="S271" s="148"/>
      <c r="T271" s="148"/>
    </row>
    <row r="272" spans="13:20" s="6" customFormat="1" ht="13.5">
      <c r="M272" s="603"/>
      <c r="O272" s="148"/>
      <c r="P272" s="148"/>
      <c r="Q272" s="148"/>
      <c r="R272" s="148"/>
      <c r="S272" s="148"/>
      <c r="T272" s="148"/>
    </row>
    <row r="273" spans="13:20" s="6" customFormat="1" ht="13.5">
      <c r="M273" s="603"/>
      <c r="O273" s="148"/>
      <c r="P273" s="148"/>
      <c r="Q273" s="148"/>
      <c r="R273" s="148"/>
      <c r="S273" s="148"/>
      <c r="T273" s="148"/>
    </row>
    <row r="274" spans="13:20" s="6" customFormat="1" ht="13.5">
      <c r="M274" s="603"/>
      <c r="O274" s="148"/>
      <c r="P274" s="148"/>
      <c r="Q274" s="148"/>
      <c r="R274" s="148"/>
      <c r="S274" s="148"/>
      <c r="T274" s="148"/>
    </row>
    <row r="275" spans="13:20" s="6" customFormat="1" ht="13.5">
      <c r="M275" s="603"/>
      <c r="O275" s="148"/>
      <c r="P275" s="148"/>
      <c r="Q275" s="148"/>
      <c r="R275" s="148"/>
      <c r="S275" s="148"/>
      <c r="T275" s="148"/>
    </row>
    <row r="276" spans="13:20" s="6" customFormat="1" ht="13.5" customHeight="1">
      <c r="M276" s="603"/>
      <c r="O276" s="148"/>
      <c r="P276" s="148"/>
      <c r="Q276" s="148"/>
      <c r="R276" s="148"/>
      <c r="S276" s="148"/>
      <c r="T276" s="148"/>
    </row>
    <row r="277" spans="13:20" s="6" customFormat="1" ht="13.5">
      <c r="M277" s="603"/>
      <c r="O277" s="148"/>
      <c r="P277" s="148"/>
      <c r="Q277" s="148"/>
      <c r="R277" s="148"/>
      <c r="S277" s="148"/>
      <c r="T277" s="148"/>
    </row>
    <row r="278" spans="6:20" s="6" customFormat="1" ht="13.5">
      <c r="F278" s="361"/>
      <c r="G278" s="361"/>
      <c r="H278" s="361"/>
      <c r="M278" s="603"/>
      <c r="O278" s="148"/>
      <c r="P278" s="148"/>
      <c r="Q278" s="148"/>
      <c r="R278" s="148"/>
      <c r="S278" s="148"/>
      <c r="T278" s="148"/>
    </row>
    <row r="279" spans="13:20" s="6" customFormat="1" ht="13.5">
      <c r="M279" s="603"/>
      <c r="O279" s="148"/>
      <c r="P279" s="148"/>
      <c r="Q279" s="148"/>
      <c r="R279" s="148"/>
      <c r="S279" s="148"/>
      <c r="T279" s="148"/>
    </row>
    <row r="280" spans="13:20" s="6" customFormat="1" ht="13.5">
      <c r="M280" s="603"/>
      <c r="O280" s="148"/>
      <c r="P280" s="148"/>
      <c r="Q280" s="148"/>
      <c r="R280" s="148"/>
      <c r="S280" s="148"/>
      <c r="T280" s="148"/>
    </row>
    <row r="281" spans="13:20" s="6" customFormat="1" ht="18" customHeight="1">
      <c r="M281" s="603"/>
      <c r="O281" s="148"/>
      <c r="P281" s="148"/>
      <c r="Q281" s="148"/>
      <c r="R281" s="148"/>
      <c r="S281" s="148"/>
      <c r="T281" s="148"/>
    </row>
    <row r="282" spans="13:20" s="6" customFormat="1" ht="13.5">
      <c r="M282" s="603"/>
      <c r="O282" s="148"/>
      <c r="P282" s="148"/>
      <c r="Q282" s="148"/>
      <c r="R282" s="148"/>
      <c r="S282" s="148"/>
      <c r="T282" s="148"/>
    </row>
    <row r="283" spans="13:20" s="6" customFormat="1" ht="13.5" customHeight="1">
      <c r="M283" s="603"/>
      <c r="O283" s="148"/>
      <c r="P283" s="148"/>
      <c r="Q283" s="148"/>
      <c r="R283" s="148"/>
      <c r="S283" s="148"/>
      <c r="T283" s="148"/>
    </row>
    <row r="284" spans="13:20" s="6" customFormat="1" ht="13.5" customHeight="1">
      <c r="M284" s="603"/>
      <c r="O284" s="148"/>
      <c r="P284" s="148"/>
      <c r="Q284" s="148"/>
      <c r="R284" s="148"/>
      <c r="S284" s="148"/>
      <c r="T284" s="148"/>
    </row>
    <row r="285" spans="13:20" s="6" customFormat="1" ht="13.5">
      <c r="M285" s="603"/>
      <c r="O285" s="148"/>
      <c r="P285" s="148"/>
      <c r="Q285" s="148"/>
      <c r="R285" s="148"/>
      <c r="S285" s="148"/>
      <c r="T285" s="148"/>
    </row>
    <row r="286" spans="13:20" s="6" customFormat="1" ht="13.5">
      <c r="M286" s="603"/>
      <c r="O286" s="148"/>
      <c r="P286" s="148"/>
      <c r="Q286" s="148"/>
      <c r="R286" s="148"/>
      <c r="S286" s="148"/>
      <c r="T286" s="148"/>
    </row>
    <row r="287" spans="13:20" s="6" customFormat="1" ht="13.5">
      <c r="M287" s="603"/>
      <c r="O287" s="148"/>
      <c r="P287" s="148"/>
      <c r="Q287" s="148"/>
      <c r="R287" s="148"/>
      <c r="S287" s="148"/>
      <c r="T287" s="148"/>
    </row>
    <row r="288" spans="13:20" s="6" customFormat="1" ht="13.5">
      <c r="M288" s="603"/>
      <c r="O288" s="148"/>
      <c r="P288" s="148"/>
      <c r="Q288" s="148"/>
      <c r="R288" s="148"/>
      <c r="S288" s="148"/>
      <c r="T288" s="148"/>
    </row>
    <row r="289" spans="13:20" s="6" customFormat="1" ht="13.5">
      <c r="M289" s="603"/>
      <c r="O289" s="148"/>
      <c r="P289" s="148"/>
      <c r="Q289" s="148"/>
      <c r="R289" s="148"/>
      <c r="S289" s="148"/>
      <c r="T289" s="148"/>
    </row>
    <row r="290" spans="13:20" s="6" customFormat="1" ht="13.5">
      <c r="M290" s="603"/>
      <c r="O290" s="148"/>
      <c r="P290" s="148"/>
      <c r="Q290" s="148"/>
      <c r="R290" s="148"/>
      <c r="S290" s="148"/>
      <c r="T290" s="148"/>
    </row>
    <row r="291" spans="13:20" s="6" customFormat="1" ht="13.5">
      <c r="M291" s="603"/>
      <c r="O291" s="148"/>
      <c r="P291" s="148"/>
      <c r="Q291" s="148"/>
      <c r="R291" s="148"/>
      <c r="S291" s="148"/>
      <c r="T291" s="148"/>
    </row>
    <row r="292" spans="13:20" s="6" customFormat="1" ht="13.5">
      <c r="M292" s="603"/>
      <c r="O292" s="148"/>
      <c r="P292" s="148"/>
      <c r="Q292" s="148"/>
      <c r="R292" s="148"/>
      <c r="S292" s="148"/>
      <c r="T292" s="148"/>
    </row>
    <row r="293" spans="13:20" s="6" customFormat="1" ht="13.5">
      <c r="M293" s="603"/>
      <c r="O293" s="148"/>
      <c r="P293" s="148"/>
      <c r="Q293" s="148"/>
      <c r="R293" s="148"/>
      <c r="S293" s="148"/>
      <c r="T293" s="148"/>
    </row>
    <row r="294" spans="13:20" s="6" customFormat="1" ht="13.5">
      <c r="M294" s="603"/>
      <c r="O294" s="148"/>
      <c r="P294" s="148"/>
      <c r="Q294" s="148"/>
      <c r="R294" s="148"/>
      <c r="S294" s="148"/>
      <c r="T294" s="148"/>
    </row>
    <row r="295" spans="13:20" s="6" customFormat="1" ht="13.5">
      <c r="M295" s="603"/>
      <c r="O295" s="148"/>
      <c r="P295" s="148"/>
      <c r="Q295" s="148"/>
      <c r="R295" s="148"/>
      <c r="S295" s="148"/>
      <c r="T295" s="148"/>
    </row>
    <row r="296" spans="13:20" s="6" customFormat="1" ht="13.5">
      <c r="M296" s="603"/>
      <c r="O296" s="148"/>
      <c r="P296" s="148"/>
      <c r="Q296" s="148"/>
      <c r="R296" s="148"/>
      <c r="S296" s="148"/>
      <c r="T296" s="148"/>
    </row>
    <row r="297" spans="13:20" s="6" customFormat="1" ht="13.5">
      <c r="M297" s="603"/>
      <c r="O297" s="148"/>
      <c r="P297" s="148"/>
      <c r="Q297" s="148"/>
      <c r="R297" s="148"/>
      <c r="S297" s="148"/>
      <c r="T297" s="148"/>
    </row>
    <row r="298" spans="13:20" s="6" customFormat="1" ht="13.5">
      <c r="M298" s="603"/>
      <c r="O298" s="148"/>
      <c r="P298" s="148"/>
      <c r="Q298" s="148"/>
      <c r="R298" s="148"/>
      <c r="S298" s="148"/>
      <c r="T298" s="148"/>
    </row>
    <row r="299" spans="13:20" s="6" customFormat="1" ht="13.5">
      <c r="M299" s="603"/>
      <c r="O299" s="148"/>
      <c r="P299" s="148"/>
      <c r="Q299" s="148"/>
      <c r="R299" s="148"/>
      <c r="S299" s="148"/>
      <c r="T299" s="148"/>
    </row>
    <row r="300" spans="13:20" s="6" customFormat="1" ht="13.5">
      <c r="M300" s="603"/>
      <c r="O300" s="148"/>
      <c r="P300" s="148"/>
      <c r="Q300" s="148"/>
      <c r="R300" s="148"/>
      <c r="S300" s="148"/>
      <c r="T300" s="148"/>
    </row>
    <row r="301" spans="13:20" s="6" customFormat="1" ht="13.5">
      <c r="M301" s="603"/>
      <c r="O301" s="148"/>
      <c r="P301" s="148"/>
      <c r="Q301" s="148"/>
      <c r="R301" s="148"/>
      <c r="S301" s="148"/>
      <c r="T301" s="148"/>
    </row>
    <row r="302" spans="13:20" s="6" customFormat="1" ht="13.5">
      <c r="M302" s="603"/>
      <c r="O302" s="148"/>
      <c r="P302" s="148"/>
      <c r="Q302" s="148"/>
      <c r="R302" s="148"/>
      <c r="S302" s="148"/>
      <c r="T302" s="148"/>
    </row>
    <row r="303" spans="13:20" s="6" customFormat="1" ht="13.5">
      <c r="M303" s="603"/>
      <c r="O303" s="148"/>
      <c r="P303" s="148"/>
      <c r="Q303" s="148"/>
      <c r="R303" s="148"/>
      <c r="S303" s="148"/>
      <c r="T303" s="148"/>
    </row>
    <row r="304" spans="13:20" s="6" customFormat="1" ht="13.5">
      <c r="M304" s="603"/>
      <c r="O304" s="148"/>
      <c r="P304" s="148"/>
      <c r="Q304" s="148"/>
      <c r="R304" s="148"/>
      <c r="S304" s="148"/>
      <c r="T304" s="148"/>
    </row>
    <row r="305" spans="13:20" s="6" customFormat="1" ht="13.5">
      <c r="M305" s="603"/>
      <c r="O305" s="148"/>
      <c r="P305" s="148"/>
      <c r="Q305" s="148"/>
      <c r="R305" s="148"/>
      <c r="S305" s="148"/>
      <c r="T305" s="148"/>
    </row>
    <row r="306" spans="13:20" s="6" customFormat="1" ht="13.5">
      <c r="M306" s="603"/>
      <c r="O306" s="148"/>
      <c r="P306" s="148"/>
      <c r="Q306" s="148"/>
      <c r="R306" s="148"/>
      <c r="S306" s="148"/>
      <c r="T306" s="148"/>
    </row>
    <row r="307" spans="13:20" s="6" customFormat="1" ht="13.5">
      <c r="M307" s="603"/>
      <c r="O307" s="148"/>
      <c r="P307" s="148"/>
      <c r="Q307" s="148"/>
      <c r="R307" s="148"/>
      <c r="S307" s="148"/>
      <c r="T307" s="148"/>
    </row>
    <row r="308" spans="13:20" s="6" customFormat="1" ht="13.5">
      <c r="M308" s="603"/>
      <c r="O308" s="148"/>
      <c r="P308" s="148"/>
      <c r="Q308" s="148"/>
      <c r="R308" s="148"/>
      <c r="S308" s="148"/>
      <c r="T308" s="148"/>
    </row>
    <row r="309" spans="13:20" s="6" customFormat="1" ht="13.5">
      <c r="M309" s="603"/>
      <c r="O309" s="148"/>
      <c r="P309" s="148"/>
      <c r="Q309" s="148"/>
      <c r="R309" s="148"/>
      <c r="S309" s="148"/>
      <c r="T309" s="148"/>
    </row>
    <row r="310" spans="13:20" s="6" customFormat="1" ht="13.5">
      <c r="M310" s="603"/>
      <c r="O310" s="148"/>
      <c r="P310" s="148"/>
      <c r="Q310" s="148"/>
      <c r="R310" s="148"/>
      <c r="S310" s="148"/>
      <c r="T310" s="148"/>
    </row>
    <row r="311" spans="13:20" s="6" customFormat="1" ht="13.5">
      <c r="M311" s="603"/>
      <c r="O311" s="148"/>
      <c r="P311" s="148"/>
      <c r="Q311" s="148"/>
      <c r="R311" s="148"/>
      <c r="S311" s="148"/>
      <c r="T311" s="148"/>
    </row>
    <row r="312" spans="13:20" s="6" customFormat="1" ht="13.5">
      <c r="M312" s="603"/>
      <c r="O312" s="148"/>
      <c r="P312" s="148"/>
      <c r="Q312" s="148"/>
      <c r="R312" s="148"/>
      <c r="S312" s="148"/>
      <c r="T312" s="148"/>
    </row>
    <row r="313" spans="13:20" s="6" customFormat="1" ht="13.5">
      <c r="M313" s="603"/>
      <c r="O313" s="148"/>
      <c r="P313" s="148"/>
      <c r="Q313" s="148"/>
      <c r="R313" s="148"/>
      <c r="S313" s="148"/>
      <c r="T313" s="148"/>
    </row>
    <row r="314" spans="13:20" s="6" customFormat="1" ht="13.5">
      <c r="M314" s="603"/>
      <c r="O314" s="148"/>
      <c r="P314" s="148"/>
      <c r="Q314" s="148"/>
      <c r="R314" s="148"/>
      <c r="S314" s="148"/>
      <c r="T314" s="148"/>
    </row>
    <row r="315" spans="13:20" s="6" customFormat="1" ht="13.5">
      <c r="M315" s="603"/>
      <c r="O315" s="148"/>
      <c r="P315" s="148"/>
      <c r="Q315" s="148"/>
      <c r="R315" s="148"/>
      <c r="S315" s="148"/>
      <c r="T315" s="148"/>
    </row>
    <row r="316" spans="13:20" s="6" customFormat="1" ht="13.5">
      <c r="M316" s="603"/>
      <c r="O316" s="148"/>
      <c r="P316" s="148"/>
      <c r="Q316" s="148"/>
      <c r="R316" s="148"/>
      <c r="S316" s="148"/>
      <c r="T316" s="148"/>
    </row>
    <row r="317" spans="13:20" s="6" customFormat="1" ht="13.5">
      <c r="M317" s="603"/>
      <c r="O317" s="148"/>
      <c r="P317" s="148"/>
      <c r="Q317" s="148"/>
      <c r="R317" s="148"/>
      <c r="S317" s="148"/>
      <c r="T317" s="148"/>
    </row>
    <row r="343" ht="18" customHeight="1"/>
    <row r="345" ht="13.5" customHeight="1"/>
    <row r="346" ht="13.5" customHeight="1"/>
    <row r="404" ht="18" customHeight="1"/>
    <row r="406" ht="13.5" customHeight="1"/>
    <row r="407" ht="13.5" customHeight="1"/>
    <row r="465" ht="18" customHeight="1"/>
    <row r="467" ht="13.5" customHeight="1"/>
    <row r="468" ht="13.5" customHeight="1"/>
    <row r="527" ht="18" customHeight="1"/>
    <row r="529" ht="13.5" customHeight="1"/>
    <row r="530" ht="13.5" customHeight="1"/>
    <row r="586" ht="18" customHeight="1"/>
    <row r="588" ht="18" customHeight="1"/>
    <row r="590" ht="13.5" customHeight="1"/>
    <row r="591" ht="13.5" customHeight="1"/>
    <row r="650" ht="18" customHeight="1"/>
    <row r="652" ht="13.5" customHeight="1"/>
    <row r="653" ht="13.5" customHeight="1"/>
  </sheetData>
  <mergeCells count="22">
    <mergeCell ref="A82:I82"/>
    <mergeCell ref="U4:U5"/>
    <mergeCell ref="Q4:Q5"/>
    <mergeCell ref="R4:R5"/>
    <mergeCell ref="S4:S5"/>
    <mergeCell ref="T4:T5"/>
    <mergeCell ref="M4:M5"/>
    <mergeCell ref="N4:N5"/>
    <mergeCell ref="O4:O5"/>
    <mergeCell ref="P4:P5"/>
    <mergeCell ref="I4:I5"/>
    <mergeCell ref="J4:J5"/>
    <mergeCell ref="K4:K5"/>
    <mergeCell ref="L4:L5"/>
    <mergeCell ref="A4:A5"/>
    <mergeCell ref="B4:B5"/>
    <mergeCell ref="C4:C5"/>
    <mergeCell ref="D4:D5"/>
    <mergeCell ref="E4:E5"/>
    <mergeCell ref="F4:F5"/>
    <mergeCell ref="G4:G5"/>
    <mergeCell ref="H4:H5"/>
  </mergeCells>
  <printOptions/>
  <pageMargins left="0.5118110236220472" right="0.3937007874015748" top="0.3937007874015748" bottom="0.7480314960629921" header="0.5118110236220472" footer="0.5511811023622047"/>
  <pageSetup firstPageNumber="8" useFirstPageNumber="1" horizontalDpi="600" verticalDpi="600" orientation="portrait" pageOrder="overThenDown" paperSize="9" scale="64" r:id="rId1"/>
  <rowBreaks count="1" manualBreakCount="1">
    <brk id="59" max="255" man="1"/>
  </rowBreaks>
  <colBreaks count="1" manualBreakCount="1">
    <brk id="10" max="65535" man="1"/>
  </colBreaks>
</worksheet>
</file>

<file path=xl/worksheets/sheet11.xml><?xml version="1.0" encoding="utf-8"?>
<worksheet xmlns="http://schemas.openxmlformats.org/spreadsheetml/2006/main" xmlns:r="http://schemas.openxmlformats.org/officeDocument/2006/relationships">
  <sheetPr>
    <tabColor indexed="14"/>
  </sheetPr>
  <dimension ref="A1:N81"/>
  <sheetViews>
    <sheetView zoomScale="50" zoomScaleNormal="50" zoomScaleSheetLayoutView="75" workbookViewId="0" topLeftCell="A1">
      <pane ySplit="2" topLeftCell="BM3" activePane="bottomLeft" state="frozen"/>
      <selection pane="topLeft" activeCell="D22" sqref="D22"/>
      <selection pane="bottomLeft" activeCell="A1" sqref="A1:B1"/>
    </sheetView>
  </sheetViews>
  <sheetFormatPr defaultColWidth="9.00390625" defaultRowHeight="13.5"/>
  <cols>
    <col min="1" max="1" width="1.625" style="372" customWidth="1"/>
    <col min="2" max="2" width="36.625" style="372" customWidth="1"/>
    <col min="3" max="3" width="11.625" style="372" customWidth="1"/>
    <col min="4" max="4" width="8.625" style="372" customWidth="1"/>
    <col min="5" max="13" width="10.625" style="372" customWidth="1"/>
    <col min="14" max="14" width="12.625" style="372" customWidth="1"/>
    <col min="15" max="16384" width="9.00390625" style="372" customWidth="1"/>
  </cols>
  <sheetData>
    <row r="1" spans="1:2" s="729" customFormat="1" ht="24.75" customHeight="1">
      <c r="A1" s="1050" t="s">
        <v>2424</v>
      </c>
      <c r="B1" s="1050"/>
    </row>
    <row r="2" spans="1:14" s="371" customFormat="1" ht="33" customHeight="1">
      <c r="A2" s="1049" t="s">
        <v>2425</v>
      </c>
      <c r="B2" s="1049"/>
      <c r="C2" s="370" t="s">
        <v>2426</v>
      </c>
      <c r="D2" s="370" t="s">
        <v>2427</v>
      </c>
      <c r="E2" s="362" t="s">
        <v>2428</v>
      </c>
      <c r="F2" s="362" t="s">
        <v>2429</v>
      </c>
      <c r="G2" s="362" t="s">
        <v>2430</v>
      </c>
      <c r="H2" s="362" t="s">
        <v>2431</v>
      </c>
      <c r="I2" s="362" t="s">
        <v>2432</v>
      </c>
      <c r="J2" s="362" t="s">
        <v>2433</v>
      </c>
      <c r="K2" s="362" t="s">
        <v>2434</v>
      </c>
      <c r="L2" s="362" t="s">
        <v>2869</v>
      </c>
      <c r="M2" s="362" t="s">
        <v>2870</v>
      </c>
      <c r="N2" s="362" t="s">
        <v>1841</v>
      </c>
    </row>
    <row r="3" spans="1:14" s="378" customFormat="1" ht="28.5" customHeight="1">
      <c r="A3" s="372"/>
      <c r="B3" s="372" t="s">
        <v>3040</v>
      </c>
      <c r="C3" s="373">
        <v>40452</v>
      </c>
      <c r="D3" s="373" t="s">
        <v>1842</v>
      </c>
      <c r="E3" s="372">
        <v>461693</v>
      </c>
      <c r="F3" s="372">
        <v>482446</v>
      </c>
      <c r="G3" s="372">
        <v>93550</v>
      </c>
      <c r="H3" s="372">
        <v>196068</v>
      </c>
      <c r="I3" s="372">
        <v>225964</v>
      </c>
      <c r="J3" s="372">
        <v>157922</v>
      </c>
      <c r="K3" s="372">
        <v>114488</v>
      </c>
      <c r="L3" s="372">
        <v>31809</v>
      </c>
      <c r="M3" s="372">
        <v>536332</v>
      </c>
      <c r="N3" s="372">
        <v>1538541</v>
      </c>
    </row>
    <row r="4" spans="1:14" s="378" customFormat="1" ht="28.5" customHeight="1">
      <c r="A4" s="372"/>
      <c r="B4" s="420" t="s">
        <v>3041</v>
      </c>
      <c r="C4" s="373">
        <v>40452</v>
      </c>
      <c r="D4" s="461" t="s">
        <v>3042</v>
      </c>
      <c r="E4" s="374">
        <v>9239.4</v>
      </c>
      <c r="F4" s="374">
        <v>4826.4</v>
      </c>
      <c r="G4" s="374">
        <v>5065</v>
      </c>
      <c r="H4" s="374">
        <v>7852.1</v>
      </c>
      <c r="I4" s="374">
        <v>2219.7</v>
      </c>
      <c r="J4" s="374">
        <v>2955.1</v>
      </c>
      <c r="K4" s="374">
        <v>544.6</v>
      </c>
      <c r="L4" s="374">
        <v>351.8</v>
      </c>
      <c r="M4" s="374">
        <v>1003.5</v>
      </c>
      <c r="N4" s="374">
        <v>2785.9</v>
      </c>
    </row>
    <row r="5" spans="1:14" s="378" customFormat="1" ht="28.5" customHeight="1">
      <c r="A5" s="372"/>
      <c r="B5" s="420" t="s">
        <v>855</v>
      </c>
      <c r="C5" s="373">
        <v>40178</v>
      </c>
      <c r="D5" s="373" t="s">
        <v>1842</v>
      </c>
      <c r="E5" s="454">
        <v>12145</v>
      </c>
      <c r="F5" s="454">
        <v>6625</v>
      </c>
      <c r="G5" s="454">
        <v>1808</v>
      </c>
      <c r="H5" s="454">
        <v>3445</v>
      </c>
      <c r="I5" s="454">
        <v>3292</v>
      </c>
      <c r="J5" s="454">
        <v>1279</v>
      </c>
      <c r="K5" s="454">
        <v>956</v>
      </c>
      <c r="L5" s="454">
        <v>168</v>
      </c>
      <c r="M5" s="454">
        <v>10703</v>
      </c>
      <c r="N5" s="454">
        <v>44455</v>
      </c>
    </row>
    <row r="6" spans="1:14" s="378" customFormat="1" ht="28.5" customHeight="1">
      <c r="A6" s="372"/>
      <c r="B6" s="372" t="s">
        <v>2828</v>
      </c>
      <c r="C6" s="373" t="s">
        <v>3207</v>
      </c>
      <c r="D6" s="373" t="s">
        <v>1842</v>
      </c>
      <c r="E6" s="372">
        <v>17374</v>
      </c>
      <c r="F6" s="372">
        <v>21806</v>
      </c>
      <c r="G6" s="372">
        <v>5532</v>
      </c>
      <c r="H6" s="372">
        <v>8389</v>
      </c>
      <c r="I6" s="372">
        <v>10070</v>
      </c>
      <c r="J6" s="372">
        <v>5965</v>
      </c>
      <c r="K6" s="372">
        <v>4088</v>
      </c>
      <c r="L6" s="372">
        <v>1250</v>
      </c>
      <c r="M6" s="375">
        <v>12493</v>
      </c>
      <c r="N6" s="372">
        <v>70745</v>
      </c>
    </row>
    <row r="7" spans="1:14" s="378" customFormat="1" ht="28.5" customHeight="1">
      <c r="A7" s="372"/>
      <c r="B7" s="372" t="s">
        <v>438</v>
      </c>
      <c r="C7" s="373" t="s">
        <v>3207</v>
      </c>
      <c r="D7" s="373" t="s">
        <v>436</v>
      </c>
      <c r="E7" s="455">
        <v>8.93</v>
      </c>
      <c r="F7" s="735" t="s">
        <v>3418</v>
      </c>
      <c r="G7" s="455">
        <v>8.89</v>
      </c>
      <c r="H7" s="455">
        <v>9.85</v>
      </c>
      <c r="I7" s="455">
        <v>8.94</v>
      </c>
      <c r="J7" s="455">
        <v>7.57</v>
      </c>
      <c r="K7" s="455">
        <v>6.54</v>
      </c>
      <c r="L7" s="455">
        <v>8.06</v>
      </c>
      <c r="M7" s="117">
        <v>9.15</v>
      </c>
      <c r="N7" s="455">
        <v>8.35</v>
      </c>
    </row>
    <row r="8" spans="1:14" s="378" customFormat="1" ht="28.5" customHeight="1">
      <c r="A8" s="372"/>
      <c r="B8" s="372" t="s">
        <v>437</v>
      </c>
      <c r="C8" s="373" t="s">
        <v>3207</v>
      </c>
      <c r="D8" s="373" t="s">
        <v>436</v>
      </c>
      <c r="E8" s="455">
        <v>8.92</v>
      </c>
      <c r="F8" s="455">
        <v>7.16</v>
      </c>
      <c r="G8" s="455">
        <v>8.37</v>
      </c>
      <c r="H8" s="455">
        <v>7.25</v>
      </c>
      <c r="I8" s="455">
        <v>7.48</v>
      </c>
      <c r="J8" s="455">
        <v>7.49</v>
      </c>
      <c r="K8" s="455">
        <v>6.05</v>
      </c>
      <c r="L8" s="455">
        <v>6.96</v>
      </c>
      <c r="M8" s="117">
        <v>8.71</v>
      </c>
      <c r="N8" s="455">
        <v>8.62</v>
      </c>
    </row>
    <row r="9" spans="1:14" s="378" customFormat="1" ht="28.5" customHeight="1">
      <c r="A9" s="372"/>
      <c r="B9" s="372" t="s">
        <v>439</v>
      </c>
      <c r="C9" s="373" t="s">
        <v>3207</v>
      </c>
      <c r="D9" s="373" t="s">
        <v>436</v>
      </c>
      <c r="E9" s="455">
        <v>6.86</v>
      </c>
      <c r="F9" s="455">
        <v>6.12</v>
      </c>
      <c r="G9" s="455">
        <v>5.32</v>
      </c>
      <c r="H9" s="455">
        <v>6.01</v>
      </c>
      <c r="I9" s="455">
        <v>4.69</v>
      </c>
      <c r="J9" s="455">
        <v>3.96</v>
      </c>
      <c r="K9" s="455">
        <v>3.77</v>
      </c>
      <c r="L9" s="455">
        <v>3.16</v>
      </c>
      <c r="M9" s="117">
        <v>5.53</v>
      </c>
      <c r="N9" s="735" t="s">
        <v>3349</v>
      </c>
    </row>
    <row r="10" spans="1:14" s="378" customFormat="1" ht="28.5" customHeight="1">
      <c r="A10" s="372"/>
      <c r="B10" s="372" t="s">
        <v>3348</v>
      </c>
      <c r="C10" s="373" t="s">
        <v>3207</v>
      </c>
      <c r="D10" s="373" t="s">
        <v>436</v>
      </c>
      <c r="E10" s="455">
        <v>2.32</v>
      </c>
      <c r="F10" s="455">
        <v>1.92</v>
      </c>
      <c r="G10" s="455">
        <v>1.95</v>
      </c>
      <c r="H10" s="735" t="s">
        <v>707</v>
      </c>
      <c r="I10" s="455">
        <v>1.76</v>
      </c>
      <c r="J10" s="455">
        <v>1.72</v>
      </c>
      <c r="K10" s="455">
        <v>1.46</v>
      </c>
      <c r="L10" s="455">
        <v>1.94</v>
      </c>
      <c r="M10" s="117">
        <v>2.08</v>
      </c>
      <c r="N10" s="455">
        <v>2.08</v>
      </c>
    </row>
    <row r="11" spans="1:14" s="378" customFormat="1" ht="28.5" customHeight="1">
      <c r="A11" s="372"/>
      <c r="B11" s="372" t="s">
        <v>2219</v>
      </c>
      <c r="C11" s="373">
        <v>40452</v>
      </c>
      <c r="D11" s="373" t="s">
        <v>738</v>
      </c>
      <c r="E11" s="454">
        <v>209373</v>
      </c>
      <c r="F11" s="454">
        <v>206359</v>
      </c>
      <c r="G11" s="454">
        <v>40246</v>
      </c>
      <c r="H11" s="857" t="s">
        <v>3291</v>
      </c>
      <c r="I11" s="454">
        <v>91919</v>
      </c>
      <c r="J11" s="454">
        <v>62559</v>
      </c>
      <c r="K11" s="454">
        <v>40358</v>
      </c>
      <c r="L11" s="454">
        <v>10817</v>
      </c>
      <c r="M11" s="857">
        <v>209473</v>
      </c>
      <c r="N11" s="454">
        <v>683410</v>
      </c>
    </row>
    <row r="12" spans="1:14" s="378" customFormat="1" ht="28.5" customHeight="1">
      <c r="A12" s="372"/>
      <c r="B12" s="372" t="s">
        <v>2829</v>
      </c>
      <c r="C12" s="373" t="s">
        <v>1417</v>
      </c>
      <c r="D12" s="373" t="s">
        <v>1842</v>
      </c>
      <c r="E12" s="372">
        <v>4362</v>
      </c>
      <c r="F12" s="372">
        <v>4718</v>
      </c>
      <c r="G12" s="372">
        <v>840</v>
      </c>
      <c r="H12" s="372">
        <v>2083</v>
      </c>
      <c r="I12" s="372">
        <v>2018</v>
      </c>
      <c r="J12" s="372">
        <v>1203</v>
      </c>
      <c r="K12" s="372">
        <v>804</v>
      </c>
      <c r="L12" s="372">
        <v>237</v>
      </c>
      <c r="M12" s="375">
        <v>4999</v>
      </c>
      <c r="N12" s="372">
        <v>12979</v>
      </c>
    </row>
    <row r="13" spans="1:14" s="378" customFormat="1" ht="28.5" customHeight="1">
      <c r="A13" s="372"/>
      <c r="B13" s="372" t="s">
        <v>2830</v>
      </c>
      <c r="C13" s="373" t="s">
        <v>1417</v>
      </c>
      <c r="D13" s="376" t="s">
        <v>1842</v>
      </c>
      <c r="E13" s="454">
        <v>4503</v>
      </c>
      <c r="F13" s="454">
        <v>3594</v>
      </c>
      <c r="G13" s="454">
        <v>825</v>
      </c>
      <c r="H13" s="454">
        <v>1447</v>
      </c>
      <c r="I13" s="454">
        <v>1676</v>
      </c>
      <c r="J13" s="454">
        <v>1280</v>
      </c>
      <c r="K13" s="454">
        <v>712</v>
      </c>
      <c r="L13" s="454">
        <v>222</v>
      </c>
      <c r="M13" s="454">
        <v>4880</v>
      </c>
      <c r="N13" s="454">
        <v>14458</v>
      </c>
    </row>
    <row r="14" spans="1:14" s="378" customFormat="1" ht="28.5" customHeight="1">
      <c r="A14" s="372"/>
      <c r="B14" s="420" t="s">
        <v>2831</v>
      </c>
      <c r="C14" s="373" t="s">
        <v>1417</v>
      </c>
      <c r="D14" s="373" t="s">
        <v>1842</v>
      </c>
      <c r="E14" s="372">
        <v>-141</v>
      </c>
      <c r="F14" s="372">
        <v>1124</v>
      </c>
      <c r="G14" s="372">
        <v>15</v>
      </c>
      <c r="H14" s="372">
        <v>636</v>
      </c>
      <c r="I14" s="372">
        <v>342</v>
      </c>
      <c r="J14" s="372">
        <v>-77</v>
      </c>
      <c r="K14" s="372">
        <v>92</v>
      </c>
      <c r="L14" s="372">
        <v>15</v>
      </c>
      <c r="M14" s="372">
        <v>119</v>
      </c>
      <c r="N14" s="372">
        <v>-1479</v>
      </c>
    </row>
    <row r="15" spans="1:14" s="378" customFormat="1" ht="28.5" customHeight="1">
      <c r="A15" s="372"/>
      <c r="B15" s="372" t="s">
        <v>2981</v>
      </c>
      <c r="C15" s="373" t="s">
        <v>1417</v>
      </c>
      <c r="D15" s="376" t="s">
        <v>1842</v>
      </c>
      <c r="E15" s="372">
        <v>-1080</v>
      </c>
      <c r="F15" s="372">
        <v>387</v>
      </c>
      <c r="G15" s="372">
        <v>307</v>
      </c>
      <c r="H15" s="372">
        <v>-401</v>
      </c>
      <c r="I15" s="372">
        <v>895</v>
      </c>
      <c r="J15" s="372">
        <v>-206</v>
      </c>
      <c r="K15" s="372">
        <v>468</v>
      </c>
      <c r="L15" s="372">
        <v>-44</v>
      </c>
      <c r="M15" s="372">
        <v>-148</v>
      </c>
      <c r="N15" s="372">
        <v>2321</v>
      </c>
    </row>
    <row r="16" spans="1:14" s="378" customFormat="1" ht="28.5" customHeight="1">
      <c r="A16" s="372"/>
      <c r="B16" s="377" t="s">
        <v>2832</v>
      </c>
      <c r="C16" s="373">
        <v>40210</v>
      </c>
      <c r="D16" s="373" t="s">
        <v>1842</v>
      </c>
      <c r="E16" s="454">
        <v>103490</v>
      </c>
      <c r="F16" s="454">
        <v>90041</v>
      </c>
      <c r="G16" s="454">
        <v>21498</v>
      </c>
      <c r="H16" s="454">
        <v>38584</v>
      </c>
      <c r="I16" s="454">
        <v>49038</v>
      </c>
      <c r="J16" s="454">
        <v>39694</v>
      </c>
      <c r="K16" s="454">
        <v>17731</v>
      </c>
      <c r="L16" s="454">
        <v>6053</v>
      </c>
      <c r="M16" s="454">
        <v>112728</v>
      </c>
      <c r="N16" s="454">
        <v>346903</v>
      </c>
    </row>
    <row r="17" spans="1:14" s="378" customFormat="1" ht="28.5" customHeight="1">
      <c r="A17" s="372"/>
      <c r="B17" s="378" t="s">
        <v>2035</v>
      </c>
      <c r="C17" s="373">
        <v>40210</v>
      </c>
      <c r="D17" s="373" t="s">
        <v>3059</v>
      </c>
      <c r="E17" s="555">
        <v>22.4</v>
      </c>
      <c r="F17" s="555">
        <v>18.7</v>
      </c>
      <c r="G17" s="555">
        <v>23</v>
      </c>
      <c r="H17" s="555">
        <v>19.7</v>
      </c>
      <c r="I17" s="555">
        <v>21.8</v>
      </c>
      <c r="J17" s="555">
        <v>25.1</v>
      </c>
      <c r="K17" s="555">
        <v>15.5</v>
      </c>
      <c r="L17" s="555">
        <v>19</v>
      </c>
      <c r="M17" s="555">
        <v>21</v>
      </c>
      <c r="N17" s="555">
        <v>22.6</v>
      </c>
    </row>
    <row r="18" spans="1:14" s="378" customFormat="1" ht="28.5" customHeight="1">
      <c r="A18" s="372"/>
      <c r="B18" s="377" t="s">
        <v>433</v>
      </c>
      <c r="C18" s="373">
        <v>40210</v>
      </c>
      <c r="D18" s="373" t="s">
        <v>1842</v>
      </c>
      <c r="E18" s="454">
        <v>21563</v>
      </c>
      <c r="F18" s="454">
        <v>15802</v>
      </c>
      <c r="G18" s="454">
        <v>3833</v>
      </c>
      <c r="H18" s="454">
        <v>5304</v>
      </c>
      <c r="I18" s="454">
        <v>7212</v>
      </c>
      <c r="J18" s="454">
        <v>4653</v>
      </c>
      <c r="K18" s="454">
        <v>1654</v>
      </c>
      <c r="L18" s="454">
        <v>385</v>
      </c>
      <c r="M18" s="454">
        <v>15585</v>
      </c>
      <c r="N18" s="454">
        <v>70110</v>
      </c>
    </row>
    <row r="19" spans="1:14" s="378" customFormat="1" ht="28.5" customHeight="1">
      <c r="A19" s="372"/>
      <c r="B19" s="377" t="s">
        <v>434</v>
      </c>
      <c r="C19" s="373">
        <v>40210</v>
      </c>
      <c r="D19" s="373" t="s">
        <v>435</v>
      </c>
      <c r="E19" s="555">
        <v>23.6</v>
      </c>
      <c r="F19" s="555">
        <v>20.3</v>
      </c>
      <c r="G19" s="555">
        <v>20.8</v>
      </c>
      <c r="H19" s="555">
        <v>16.7</v>
      </c>
      <c r="I19" s="555">
        <v>17.5</v>
      </c>
      <c r="J19" s="555">
        <v>14</v>
      </c>
      <c r="K19" s="555">
        <v>10.3</v>
      </c>
      <c r="L19" s="555">
        <v>7.4</v>
      </c>
      <c r="M19" s="555">
        <v>15.6</v>
      </c>
      <c r="N19" s="555">
        <v>23</v>
      </c>
    </row>
    <row r="20" spans="1:14" s="378" customFormat="1" ht="28.5" customHeight="1">
      <c r="A20" s="372"/>
      <c r="B20" s="372" t="s">
        <v>1470</v>
      </c>
      <c r="C20" s="373">
        <v>40452</v>
      </c>
      <c r="D20" s="373" t="s">
        <v>432</v>
      </c>
      <c r="E20" s="554">
        <v>49.97</v>
      </c>
      <c r="F20" s="554">
        <v>99.96</v>
      </c>
      <c r="G20" s="554">
        <v>18.47</v>
      </c>
      <c r="H20" s="554">
        <v>24.97</v>
      </c>
      <c r="I20" s="556">
        <v>101.8</v>
      </c>
      <c r="J20" s="554">
        <v>53.44</v>
      </c>
      <c r="K20" s="554">
        <v>210.22</v>
      </c>
      <c r="L20" s="554">
        <v>90.41</v>
      </c>
      <c r="M20" s="554">
        <v>534.44</v>
      </c>
      <c r="N20" s="554">
        <v>552.26</v>
      </c>
    </row>
    <row r="21" spans="1:14" s="378" customFormat="1" ht="28.5" customHeight="1">
      <c r="A21" s="372"/>
      <c r="B21" s="372" t="s">
        <v>1418</v>
      </c>
      <c r="C21" s="383">
        <v>38991</v>
      </c>
      <c r="D21" s="376" t="s">
        <v>2983</v>
      </c>
      <c r="E21" s="203">
        <v>18957</v>
      </c>
      <c r="F21" s="203">
        <v>13646</v>
      </c>
      <c r="G21" s="203">
        <v>2658</v>
      </c>
      <c r="H21" s="203">
        <v>5770</v>
      </c>
      <c r="I21" s="203">
        <v>5421</v>
      </c>
      <c r="J21" s="203">
        <v>3971</v>
      </c>
      <c r="K21" s="203">
        <v>2512</v>
      </c>
      <c r="L21" s="203">
        <v>568</v>
      </c>
      <c r="M21" s="203">
        <v>27023</v>
      </c>
      <c r="N21" s="203">
        <v>72788</v>
      </c>
    </row>
    <row r="22" spans="1:14" s="378" customFormat="1" ht="28.5" customHeight="1">
      <c r="A22" s="372"/>
      <c r="B22" s="372" t="s">
        <v>3292</v>
      </c>
      <c r="C22" s="383">
        <v>38991</v>
      </c>
      <c r="D22" s="376" t="s">
        <v>2983</v>
      </c>
      <c r="E22" s="203">
        <v>9</v>
      </c>
      <c r="F22" s="203">
        <v>8</v>
      </c>
      <c r="G22" s="203">
        <v>4</v>
      </c>
      <c r="H22" s="203">
        <v>6</v>
      </c>
      <c r="I22" s="203">
        <v>29</v>
      </c>
      <c r="J22" s="203">
        <v>2</v>
      </c>
      <c r="K22" s="203">
        <v>10</v>
      </c>
      <c r="L22" s="203">
        <v>1</v>
      </c>
      <c r="M22" s="203">
        <v>33</v>
      </c>
      <c r="N22" s="203">
        <v>53</v>
      </c>
    </row>
    <row r="23" spans="1:14" s="378" customFormat="1" ht="28.5" customHeight="1">
      <c r="A23" s="372"/>
      <c r="B23" s="372" t="s">
        <v>3293</v>
      </c>
      <c r="C23" s="383">
        <v>38991</v>
      </c>
      <c r="D23" s="376" t="s">
        <v>2983</v>
      </c>
      <c r="E23" s="203">
        <v>3306</v>
      </c>
      <c r="F23" s="203">
        <v>1233</v>
      </c>
      <c r="G23" s="203">
        <v>147</v>
      </c>
      <c r="H23" s="203">
        <v>969</v>
      </c>
      <c r="I23" s="203">
        <v>514</v>
      </c>
      <c r="J23" s="203">
        <v>510</v>
      </c>
      <c r="K23" s="203">
        <v>370</v>
      </c>
      <c r="L23" s="203">
        <v>85</v>
      </c>
      <c r="M23" s="203">
        <v>4733</v>
      </c>
      <c r="N23" s="203">
        <v>8565</v>
      </c>
    </row>
    <row r="24" spans="1:14" s="378" customFormat="1" ht="28.5" customHeight="1">
      <c r="A24" s="372"/>
      <c r="B24" s="372" t="s">
        <v>3294</v>
      </c>
      <c r="C24" s="383">
        <v>38991</v>
      </c>
      <c r="D24" s="376" t="s">
        <v>2983</v>
      </c>
      <c r="E24" s="203">
        <v>15642</v>
      </c>
      <c r="F24" s="203">
        <v>12405</v>
      </c>
      <c r="G24" s="203">
        <v>2507</v>
      </c>
      <c r="H24" s="203">
        <v>4795</v>
      </c>
      <c r="I24" s="203">
        <v>4878</v>
      </c>
      <c r="J24" s="203">
        <v>3459</v>
      </c>
      <c r="K24" s="203">
        <v>2132</v>
      </c>
      <c r="L24" s="203">
        <v>482</v>
      </c>
      <c r="M24" s="203">
        <v>22257</v>
      </c>
      <c r="N24" s="203">
        <v>64170</v>
      </c>
    </row>
    <row r="25" spans="1:14" s="378" customFormat="1" ht="28.5" customHeight="1">
      <c r="A25" s="372"/>
      <c r="B25" s="372" t="s">
        <v>1419</v>
      </c>
      <c r="C25" s="383">
        <v>38991</v>
      </c>
      <c r="D25" s="376" t="s">
        <v>731</v>
      </c>
      <c r="E25" s="203">
        <v>194906</v>
      </c>
      <c r="F25" s="203">
        <v>141495</v>
      </c>
      <c r="G25" s="203">
        <v>21988</v>
      </c>
      <c r="H25" s="203">
        <v>73365</v>
      </c>
      <c r="I25" s="203">
        <v>54201</v>
      </c>
      <c r="J25" s="203">
        <v>38819</v>
      </c>
      <c r="K25" s="203">
        <v>38168</v>
      </c>
      <c r="L25" s="203">
        <v>6801</v>
      </c>
      <c r="M25" s="203">
        <v>259354</v>
      </c>
      <c r="N25" s="203">
        <v>718492</v>
      </c>
    </row>
    <row r="26" spans="1:14" s="378" customFormat="1" ht="28.5" customHeight="1">
      <c r="A26" s="372"/>
      <c r="B26" s="372" t="s">
        <v>3295</v>
      </c>
      <c r="C26" s="383">
        <v>38991</v>
      </c>
      <c r="D26" s="376" t="s">
        <v>731</v>
      </c>
      <c r="E26" s="203">
        <v>331</v>
      </c>
      <c r="F26" s="203">
        <v>59</v>
      </c>
      <c r="G26" s="203">
        <v>17</v>
      </c>
      <c r="H26" s="203">
        <v>73</v>
      </c>
      <c r="I26" s="203">
        <v>309</v>
      </c>
      <c r="J26" s="203">
        <v>14</v>
      </c>
      <c r="K26" s="203">
        <v>92</v>
      </c>
      <c r="L26" s="203">
        <v>13</v>
      </c>
      <c r="M26" s="203">
        <v>490</v>
      </c>
      <c r="N26" s="203">
        <v>738</v>
      </c>
    </row>
    <row r="27" spans="1:14" s="378" customFormat="1" ht="28.5" customHeight="1">
      <c r="A27" s="862" t="s">
        <v>2982</v>
      </c>
      <c r="B27" s="382"/>
      <c r="C27" s="860"/>
      <c r="D27" s="861"/>
      <c r="E27" s="848"/>
      <c r="F27" s="848"/>
      <c r="G27" s="848"/>
      <c r="H27" s="848"/>
      <c r="I27" s="848"/>
      <c r="J27" s="848"/>
      <c r="K27" s="848"/>
      <c r="L27" s="848"/>
      <c r="M27" s="848"/>
      <c r="N27" s="848"/>
    </row>
    <row r="28" spans="1:14" s="378" customFormat="1" ht="28.5" customHeight="1">
      <c r="A28" s="718"/>
      <c r="B28" s="372" t="s">
        <v>3296</v>
      </c>
      <c r="C28" s="383">
        <v>38991</v>
      </c>
      <c r="D28" s="376" t="s">
        <v>731</v>
      </c>
      <c r="E28" s="203">
        <v>58030</v>
      </c>
      <c r="F28" s="203">
        <v>20419</v>
      </c>
      <c r="G28" s="203">
        <v>1190</v>
      </c>
      <c r="H28" s="203">
        <v>23224</v>
      </c>
      <c r="I28" s="203">
        <v>7536</v>
      </c>
      <c r="J28" s="203">
        <v>5276</v>
      </c>
      <c r="K28" s="203">
        <v>10094</v>
      </c>
      <c r="L28" s="203">
        <v>900</v>
      </c>
      <c r="M28" s="203">
        <v>71575</v>
      </c>
      <c r="N28" s="203">
        <v>117925</v>
      </c>
    </row>
    <row r="29" spans="1:14" s="378" customFormat="1" ht="28.5" customHeight="1">
      <c r="A29" s="372"/>
      <c r="B29" s="372" t="s">
        <v>3297</v>
      </c>
      <c r="C29" s="383">
        <v>38991</v>
      </c>
      <c r="D29" s="376" t="s">
        <v>731</v>
      </c>
      <c r="E29" s="203">
        <v>136545</v>
      </c>
      <c r="F29" s="203">
        <v>121017</v>
      </c>
      <c r="G29" s="203">
        <v>20781</v>
      </c>
      <c r="H29" s="203">
        <v>50068</v>
      </c>
      <c r="I29" s="203">
        <v>46356</v>
      </c>
      <c r="J29" s="203">
        <v>33529</v>
      </c>
      <c r="K29" s="203">
        <v>27982</v>
      </c>
      <c r="L29" s="203">
        <v>5888</v>
      </c>
      <c r="M29" s="203">
        <v>187289</v>
      </c>
      <c r="N29" s="203">
        <v>599829</v>
      </c>
    </row>
    <row r="30" spans="2:14" ht="28.5" customHeight="1">
      <c r="B30" s="377" t="s">
        <v>3419</v>
      </c>
      <c r="C30" s="373">
        <v>38991</v>
      </c>
      <c r="D30" s="373" t="s">
        <v>2983</v>
      </c>
      <c r="E30" s="203">
        <v>11396</v>
      </c>
      <c r="F30" s="203">
        <v>8185</v>
      </c>
      <c r="G30" s="203">
        <v>1546</v>
      </c>
      <c r="H30" s="203">
        <v>3194</v>
      </c>
      <c r="I30" s="203">
        <v>3164</v>
      </c>
      <c r="J30" s="203">
        <v>2337</v>
      </c>
      <c r="K30" s="203">
        <v>1256</v>
      </c>
      <c r="L30" s="203">
        <v>275</v>
      </c>
      <c r="M30" s="203">
        <v>16340</v>
      </c>
      <c r="N30" s="203">
        <v>43437</v>
      </c>
    </row>
    <row r="31" spans="2:14" ht="28.5" customHeight="1">
      <c r="B31" s="377" t="s">
        <v>3420</v>
      </c>
      <c r="C31" s="373">
        <v>38991</v>
      </c>
      <c r="D31" s="373" t="s">
        <v>2983</v>
      </c>
      <c r="E31" s="454">
        <v>6469</v>
      </c>
      <c r="F31" s="454">
        <v>4657</v>
      </c>
      <c r="G31" s="454">
        <v>980</v>
      </c>
      <c r="H31" s="454">
        <v>2164</v>
      </c>
      <c r="I31" s="454">
        <v>1938</v>
      </c>
      <c r="J31" s="454">
        <v>1405</v>
      </c>
      <c r="K31" s="454">
        <v>1023</v>
      </c>
      <c r="L31" s="454">
        <v>253</v>
      </c>
      <c r="M31" s="454">
        <v>9274</v>
      </c>
      <c r="N31" s="454">
        <v>25188</v>
      </c>
    </row>
    <row r="32" spans="2:14" ht="28.5" customHeight="1">
      <c r="B32" s="372" t="s">
        <v>3421</v>
      </c>
      <c r="C32" s="373">
        <v>38991</v>
      </c>
      <c r="D32" s="373" t="s">
        <v>2983</v>
      </c>
      <c r="E32" s="454">
        <v>867</v>
      </c>
      <c r="F32" s="454">
        <v>652</v>
      </c>
      <c r="G32" s="454">
        <v>117</v>
      </c>
      <c r="H32" s="454">
        <v>327</v>
      </c>
      <c r="I32" s="454">
        <v>256</v>
      </c>
      <c r="J32" s="454">
        <v>184</v>
      </c>
      <c r="K32" s="454">
        <v>168</v>
      </c>
      <c r="L32" s="454">
        <v>32</v>
      </c>
      <c r="M32" s="454">
        <v>1126</v>
      </c>
      <c r="N32" s="454">
        <v>3353</v>
      </c>
    </row>
    <row r="33" spans="2:14" ht="28.5" customHeight="1">
      <c r="B33" s="377" t="s">
        <v>3422</v>
      </c>
      <c r="C33" s="373">
        <v>38991</v>
      </c>
      <c r="D33" s="376" t="s">
        <v>2983</v>
      </c>
      <c r="E33" s="203">
        <v>225</v>
      </c>
      <c r="F33" s="203">
        <v>152</v>
      </c>
      <c r="G33" s="203">
        <v>15</v>
      </c>
      <c r="H33" s="203">
        <v>85</v>
      </c>
      <c r="I33" s="203">
        <v>63</v>
      </c>
      <c r="J33" s="203">
        <v>45</v>
      </c>
      <c r="K33" s="203">
        <v>65</v>
      </c>
      <c r="L33" s="203">
        <v>8</v>
      </c>
      <c r="M33" s="203">
        <v>283</v>
      </c>
      <c r="N33" s="203">
        <v>810</v>
      </c>
    </row>
    <row r="34" spans="2:14" ht="28.5" customHeight="1">
      <c r="B34" s="384" t="s">
        <v>440</v>
      </c>
      <c r="C34" s="373">
        <v>40178</v>
      </c>
      <c r="D34" s="376" t="s">
        <v>2983</v>
      </c>
      <c r="E34" s="454">
        <v>911</v>
      </c>
      <c r="F34" s="454">
        <v>212</v>
      </c>
      <c r="G34" s="454">
        <v>15</v>
      </c>
      <c r="H34" s="454">
        <v>314</v>
      </c>
      <c r="I34" s="454">
        <v>83</v>
      </c>
      <c r="J34" s="454">
        <v>103</v>
      </c>
      <c r="K34" s="454">
        <v>106</v>
      </c>
      <c r="L34" s="454">
        <v>15</v>
      </c>
      <c r="M34" s="454">
        <v>1224</v>
      </c>
      <c r="N34" s="454">
        <v>1998</v>
      </c>
    </row>
    <row r="35" spans="2:14" ht="28.5" customHeight="1">
      <c r="B35" s="858" t="s">
        <v>2683</v>
      </c>
      <c r="C35" s="373">
        <v>40178</v>
      </c>
      <c r="D35" s="376" t="s">
        <v>1842</v>
      </c>
      <c r="E35" s="203">
        <v>36648</v>
      </c>
      <c r="F35" s="203">
        <v>10158</v>
      </c>
      <c r="G35" s="203">
        <v>209</v>
      </c>
      <c r="H35" s="203">
        <v>15789</v>
      </c>
      <c r="I35" s="203">
        <v>3415</v>
      </c>
      <c r="J35" s="203">
        <v>2369</v>
      </c>
      <c r="K35" s="203">
        <v>8516</v>
      </c>
      <c r="L35" s="38">
        <v>468</v>
      </c>
      <c r="M35" s="203">
        <v>44168</v>
      </c>
      <c r="N35" s="203">
        <v>71263</v>
      </c>
    </row>
    <row r="36" spans="2:14" ht="28.5" customHeight="1">
      <c r="B36" s="858" t="s">
        <v>2684</v>
      </c>
      <c r="C36" s="373" t="s">
        <v>3207</v>
      </c>
      <c r="D36" s="376" t="s">
        <v>3462</v>
      </c>
      <c r="E36" s="203">
        <v>135879872</v>
      </c>
      <c r="F36" s="203">
        <v>40047361</v>
      </c>
      <c r="G36" s="203">
        <v>151814</v>
      </c>
      <c r="H36" s="203">
        <v>53220394</v>
      </c>
      <c r="I36" s="203">
        <v>4632557</v>
      </c>
      <c r="J36" s="203">
        <v>6698032</v>
      </c>
      <c r="K36" s="203">
        <v>36585624</v>
      </c>
      <c r="L36" s="203">
        <v>611436</v>
      </c>
      <c r="M36" s="203">
        <v>161615056</v>
      </c>
      <c r="N36" s="203">
        <v>284016383</v>
      </c>
    </row>
    <row r="37" spans="1:14" ht="30" customHeight="1">
      <c r="A37" s="378"/>
      <c r="B37" s="377" t="s">
        <v>2322</v>
      </c>
      <c r="C37" s="373">
        <v>39234</v>
      </c>
      <c r="D37" s="373" t="s">
        <v>2983</v>
      </c>
      <c r="E37" s="203">
        <v>4875</v>
      </c>
      <c r="F37" s="203">
        <v>3483</v>
      </c>
      <c r="G37" s="203">
        <v>723</v>
      </c>
      <c r="H37" s="203">
        <v>1532</v>
      </c>
      <c r="I37" s="203">
        <v>1376</v>
      </c>
      <c r="J37" s="203">
        <v>1071</v>
      </c>
      <c r="K37" s="203">
        <v>670</v>
      </c>
      <c r="L37" s="203">
        <v>119</v>
      </c>
      <c r="M37" s="203">
        <v>7061</v>
      </c>
      <c r="N37" s="203">
        <v>19232</v>
      </c>
    </row>
    <row r="38" spans="2:14" ht="30" customHeight="1">
      <c r="B38" s="377" t="s">
        <v>2323</v>
      </c>
      <c r="C38" s="373">
        <v>39234</v>
      </c>
      <c r="D38" s="373" t="s">
        <v>1842</v>
      </c>
      <c r="E38" s="454">
        <v>33078</v>
      </c>
      <c r="F38" s="454">
        <v>27800</v>
      </c>
      <c r="G38" s="454">
        <v>4786</v>
      </c>
      <c r="H38" s="454">
        <v>12807</v>
      </c>
      <c r="I38" s="454">
        <v>10646</v>
      </c>
      <c r="J38" s="454">
        <v>8602</v>
      </c>
      <c r="K38" s="454">
        <v>6455</v>
      </c>
      <c r="L38" s="454">
        <v>1570</v>
      </c>
      <c r="M38" s="454">
        <v>51627</v>
      </c>
      <c r="N38" s="454">
        <v>146219</v>
      </c>
    </row>
    <row r="39" spans="2:14" ht="30" customHeight="1">
      <c r="B39" s="372" t="s">
        <v>2324</v>
      </c>
      <c r="C39" s="373">
        <v>39234</v>
      </c>
      <c r="D39" s="373" t="s">
        <v>3462</v>
      </c>
      <c r="E39" s="454">
        <v>83106804</v>
      </c>
      <c r="F39" s="454">
        <v>76770731</v>
      </c>
      <c r="G39" s="454">
        <v>10819926</v>
      </c>
      <c r="H39" s="454">
        <v>39566133</v>
      </c>
      <c r="I39" s="454">
        <v>17964805</v>
      </c>
      <c r="J39" s="454">
        <v>15575179</v>
      </c>
      <c r="K39" s="454">
        <v>11266593</v>
      </c>
      <c r="L39" s="454">
        <v>2768135</v>
      </c>
      <c r="M39" s="454">
        <v>175064839</v>
      </c>
      <c r="N39" s="454">
        <v>586179587</v>
      </c>
    </row>
    <row r="40" spans="2:14" ht="30" customHeight="1">
      <c r="B40" s="377" t="s">
        <v>3004</v>
      </c>
      <c r="C40" s="373" t="s">
        <v>3208</v>
      </c>
      <c r="D40" s="373" t="s">
        <v>3005</v>
      </c>
      <c r="E40" s="454">
        <v>1240106</v>
      </c>
      <c r="F40" s="454">
        <v>1450462</v>
      </c>
      <c r="G40" s="454">
        <v>348117</v>
      </c>
      <c r="H40" s="454">
        <v>511021</v>
      </c>
      <c r="I40" s="454">
        <v>640939</v>
      </c>
      <c r="J40" s="454">
        <v>411006</v>
      </c>
      <c r="K40" s="454">
        <v>351761</v>
      </c>
      <c r="L40" s="454">
        <v>86417</v>
      </c>
      <c r="M40" s="454">
        <v>1450218</v>
      </c>
      <c r="N40" s="454">
        <v>4329177</v>
      </c>
    </row>
    <row r="41" spans="2:14" ht="30" customHeight="1">
      <c r="B41" s="372" t="s">
        <v>3057</v>
      </c>
      <c r="C41" s="373" t="s">
        <v>3006</v>
      </c>
      <c r="D41" s="373" t="s">
        <v>1573</v>
      </c>
      <c r="E41" s="454">
        <v>623956770</v>
      </c>
      <c r="F41" s="454">
        <v>862605696</v>
      </c>
      <c r="G41" s="454">
        <v>241029760</v>
      </c>
      <c r="H41" s="454">
        <v>287282783</v>
      </c>
      <c r="I41" s="454">
        <v>397044985</v>
      </c>
      <c r="J41" s="454">
        <v>246074277</v>
      </c>
      <c r="K41" s="454">
        <v>185369378</v>
      </c>
      <c r="L41" s="454">
        <v>49058513</v>
      </c>
      <c r="M41" s="454">
        <v>716291831</v>
      </c>
      <c r="N41" s="454">
        <v>2317676075</v>
      </c>
    </row>
    <row r="42" spans="2:14" ht="28.5" customHeight="1">
      <c r="B42" s="372" t="s">
        <v>3007</v>
      </c>
      <c r="C42" s="373" t="s">
        <v>3008</v>
      </c>
      <c r="D42" s="376" t="s">
        <v>1842</v>
      </c>
      <c r="E42" s="454">
        <v>199345</v>
      </c>
      <c r="F42" s="454">
        <v>207846</v>
      </c>
      <c r="G42" s="454">
        <v>43448</v>
      </c>
      <c r="H42" s="454">
        <v>86045</v>
      </c>
      <c r="I42" s="454">
        <v>98813</v>
      </c>
      <c r="J42" s="454">
        <v>68707</v>
      </c>
      <c r="K42" s="454">
        <v>48889</v>
      </c>
      <c r="L42" s="454">
        <v>13393</v>
      </c>
      <c r="M42" s="454">
        <v>223034</v>
      </c>
      <c r="N42" s="454">
        <v>648142</v>
      </c>
    </row>
    <row r="43" spans="2:14" ht="28.5" customHeight="1">
      <c r="B43" s="372" t="s">
        <v>1574</v>
      </c>
      <c r="C43" s="373">
        <v>40269</v>
      </c>
      <c r="D43" s="376" t="s">
        <v>1842</v>
      </c>
      <c r="E43" s="454">
        <v>3303</v>
      </c>
      <c r="F43" s="454">
        <v>3533</v>
      </c>
      <c r="G43" s="454">
        <v>942</v>
      </c>
      <c r="H43" s="454">
        <v>1853</v>
      </c>
      <c r="I43" s="454">
        <v>2000</v>
      </c>
      <c r="J43" s="454">
        <v>1299</v>
      </c>
      <c r="K43" s="454">
        <v>1141</v>
      </c>
      <c r="L43" s="454">
        <v>258</v>
      </c>
      <c r="M43" s="454">
        <v>3848</v>
      </c>
      <c r="N43" s="454">
        <v>16068</v>
      </c>
    </row>
    <row r="44" spans="2:14" ht="28.5" customHeight="1">
      <c r="B44" s="372" t="s">
        <v>1575</v>
      </c>
      <c r="C44" s="373">
        <v>40299</v>
      </c>
      <c r="D44" s="376" t="s">
        <v>8</v>
      </c>
      <c r="E44" s="454">
        <v>44</v>
      </c>
      <c r="F44" s="454">
        <v>61</v>
      </c>
      <c r="G44" s="454">
        <v>13</v>
      </c>
      <c r="H44" s="454">
        <v>26</v>
      </c>
      <c r="I44" s="454">
        <v>26</v>
      </c>
      <c r="J44" s="454">
        <v>18</v>
      </c>
      <c r="K44" s="454">
        <v>20</v>
      </c>
      <c r="L44" s="454">
        <v>6</v>
      </c>
      <c r="M44" s="454">
        <v>57</v>
      </c>
      <c r="N44" s="454">
        <v>152</v>
      </c>
    </row>
    <row r="45" spans="2:14" ht="30" customHeight="1">
      <c r="B45" s="372" t="s">
        <v>6</v>
      </c>
      <c r="C45" s="373">
        <v>40299</v>
      </c>
      <c r="D45" s="376" t="s">
        <v>731</v>
      </c>
      <c r="E45" s="454">
        <v>6919</v>
      </c>
      <c r="F45" s="454">
        <v>9498</v>
      </c>
      <c r="G45" s="454">
        <v>1336</v>
      </c>
      <c r="H45" s="454">
        <v>3548</v>
      </c>
      <c r="I45" s="454">
        <v>3725</v>
      </c>
      <c r="J45" s="454">
        <v>2398</v>
      </c>
      <c r="K45" s="454">
        <v>1867</v>
      </c>
      <c r="L45" s="454">
        <v>707</v>
      </c>
      <c r="M45" s="454">
        <v>4621</v>
      </c>
      <c r="N45" s="454">
        <v>21717</v>
      </c>
    </row>
    <row r="46" spans="2:14" ht="30" customHeight="1">
      <c r="B46" s="384" t="s">
        <v>7</v>
      </c>
      <c r="C46" s="373">
        <v>40299</v>
      </c>
      <c r="D46" s="376" t="s">
        <v>9</v>
      </c>
      <c r="E46" s="454">
        <v>44</v>
      </c>
      <c r="F46" s="454">
        <v>42</v>
      </c>
      <c r="G46" s="454">
        <v>8</v>
      </c>
      <c r="H46" s="454">
        <v>17</v>
      </c>
      <c r="I46" s="454">
        <v>27</v>
      </c>
      <c r="J46" s="454">
        <v>17</v>
      </c>
      <c r="K46" s="454">
        <v>20</v>
      </c>
      <c r="L46" s="454">
        <v>7</v>
      </c>
      <c r="M46" s="454">
        <v>69</v>
      </c>
      <c r="N46" s="454">
        <v>171</v>
      </c>
    </row>
    <row r="47" spans="2:14" ht="30" customHeight="1">
      <c r="B47" s="384" t="s">
        <v>1467</v>
      </c>
      <c r="C47" s="373">
        <v>40299</v>
      </c>
      <c r="D47" s="376" t="s">
        <v>1842</v>
      </c>
      <c r="E47" s="454">
        <v>23655</v>
      </c>
      <c r="F47" s="454">
        <v>29927</v>
      </c>
      <c r="G47" s="454">
        <v>4677</v>
      </c>
      <c r="H47" s="454">
        <v>11934</v>
      </c>
      <c r="I47" s="454">
        <v>15056</v>
      </c>
      <c r="J47" s="454">
        <v>9143</v>
      </c>
      <c r="K47" s="454">
        <v>6696</v>
      </c>
      <c r="L47" s="454">
        <v>2153</v>
      </c>
      <c r="M47" s="454">
        <v>33563</v>
      </c>
      <c r="N47" s="454">
        <v>81695</v>
      </c>
    </row>
    <row r="48" spans="2:14" ht="30" customHeight="1">
      <c r="B48" s="384" t="s">
        <v>10</v>
      </c>
      <c r="C48" s="373">
        <v>40299</v>
      </c>
      <c r="D48" s="376" t="s">
        <v>9</v>
      </c>
      <c r="E48" s="372">
        <v>22</v>
      </c>
      <c r="F48" s="372">
        <v>28</v>
      </c>
      <c r="G48" s="372">
        <v>5</v>
      </c>
      <c r="H48" s="372">
        <v>8</v>
      </c>
      <c r="I48" s="372">
        <v>14</v>
      </c>
      <c r="J48" s="372">
        <v>7</v>
      </c>
      <c r="K48" s="372">
        <v>9</v>
      </c>
      <c r="L48" s="372">
        <v>3</v>
      </c>
      <c r="M48" s="372">
        <v>39</v>
      </c>
      <c r="N48" s="372">
        <v>104</v>
      </c>
    </row>
    <row r="49" spans="2:14" ht="30" customHeight="1">
      <c r="B49" s="372" t="s">
        <v>1468</v>
      </c>
      <c r="C49" s="373">
        <v>40299</v>
      </c>
      <c r="D49" s="376" t="s">
        <v>1842</v>
      </c>
      <c r="E49" s="372">
        <v>10398</v>
      </c>
      <c r="F49" s="372">
        <v>14362</v>
      </c>
      <c r="G49" s="372">
        <v>2095</v>
      </c>
      <c r="H49" s="372">
        <v>5302</v>
      </c>
      <c r="I49" s="372">
        <v>6062</v>
      </c>
      <c r="J49" s="372">
        <v>4104</v>
      </c>
      <c r="K49" s="372">
        <v>4644</v>
      </c>
      <c r="L49" s="372">
        <v>1034</v>
      </c>
      <c r="M49" s="372">
        <v>17127</v>
      </c>
      <c r="N49" s="372">
        <v>41674</v>
      </c>
    </row>
    <row r="50" spans="2:14" ht="30" customHeight="1">
      <c r="B50" s="372" t="s">
        <v>11</v>
      </c>
      <c r="C50" s="373">
        <v>40299</v>
      </c>
      <c r="D50" s="376" t="s">
        <v>9</v>
      </c>
      <c r="E50" s="372">
        <v>15</v>
      </c>
      <c r="F50" s="372">
        <v>17</v>
      </c>
      <c r="G50" s="372">
        <v>4</v>
      </c>
      <c r="H50" s="372">
        <v>5</v>
      </c>
      <c r="I50" s="372">
        <v>7</v>
      </c>
      <c r="J50" s="372">
        <v>4</v>
      </c>
      <c r="K50" s="372">
        <v>6</v>
      </c>
      <c r="L50" s="372">
        <v>1</v>
      </c>
      <c r="M50" s="372">
        <v>22</v>
      </c>
      <c r="N50" s="372">
        <v>58</v>
      </c>
    </row>
    <row r="51" spans="2:14" ht="30" customHeight="1">
      <c r="B51" s="372" t="s">
        <v>1469</v>
      </c>
      <c r="C51" s="373">
        <v>40299</v>
      </c>
      <c r="D51" s="376" t="s">
        <v>731</v>
      </c>
      <c r="E51" s="372">
        <v>8783</v>
      </c>
      <c r="F51" s="372">
        <v>12878</v>
      </c>
      <c r="G51" s="372">
        <v>2487</v>
      </c>
      <c r="H51" s="372">
        <v>3692</v>
      </c>
      <c r="I51" s="372">
        <v>4172</v>
      </c>
      <c r="J51" s="372">
        <v>2653</v>
      </c>
      <c r="K51" s="372">
        <v>5356</v>
      </c>
      <c r="L51" s="372">
        <v>425</v>
      </c>
      <c r="M51" s="372">
        <v>14944</v>
      </c>
      <c r="N51" s="372">
        <v>41403</v>
      </c>
    </row>
    <row r="52" spans="1:14" ht="30" customHeight="1">
      <c r="A52" s="862" t="s">
        <v>2982</v>
      </c>
      <c r="B52" s="382"/>
      <c r="C52" s="381"/>
      <c r="D52" s="861"/>
      <c r="E52" s="382"/>
      <c r="F52" s="382"/>
      <c r="G52" s="382"/>
      <c r="H52" s="382"/>
      <c r="I52" s="382"/>
      <c r="J52" s="382"/>
      <c r="K52" s="382"/>
      <c r="L52" s="382"/>
      <c r="M52" s="382"/>
      <c r="N52" s="382"/>
    </row>
    <row r="53" spans="2:14" ht="30" customHeight="1">
      <c r="B53" s="372" t="s">
        <v>3009</v>
      </c>
      <c r="C53" s="373">
        <v>40299</v>
      </c>
      <c r="D53" s="376" t="s">
        <v>1842</v>
      </c>
      <c r="E53" s="372">
        <v>432</v>
      </c>
      <c r="F53" s="372">
        <v>567</v>
      </c>
      <c r="G53" s="372">
        <v>96</v>
      </c>
      <c r="H53" s="372">
        <v>217</v>
      </c>
      <c r="I53" s="372">
        <v>249</v>
      </c>
      <c r="J53" s="372">
        <v>161</v>
      </c>
      <c r="K53" s="372">
        <v>127</v>
      </c>
      <c r="L53" s="372">
        <v>53</v>
      </c>
      <c r="M53" s="372">
        <v>301</v>
      </c>
      <c r="N53" s="372">
        <v>1471</v>
      </c>
    </row>
    <row r="54" spans="2:14" ht="30" customHeight="1">
      <c r="B54" s="372" t="s">
        <v>3010</v>
      </c>
      <c r="C54" s="373">
        <v>40299</v>
      </c>
      <c r="D54" s="376" t="s">
        <v>1842</v>
      </c>
      <c r="E54" s="372">
        <v>1200</v>
      </c>
      <c r="F54" s="372">
        <v>1437</v>
      </c>
      <c r="G54" s="372">
        <v>247</v>
      </c>
      <c r="H54" s="372">
        <v>592</v>
      </c>
      <c r="I54" s="372">
        <v>786</v>
      </c>
      <c r="J54" s="372">
        <v>468</v>
      </c>
      <c r="K54" s="372">
        <v>410</v>
      </c>
      <c r="L54" s="372">
        <v>138</v>
      </c>
      <c r="M54" s="372">
        <v>1810</v>
      </c>
      <c r="N54" s="372">
        <v>4282</v>
      </c>
    </row>
    <row r="55" spans="2:14" ht="30" customHeight="1">
      <c r="B55" s="372" t="s">
        <v>3011</v>
      </c>
      <c r="C55" s="373">
        <v>40299</v>
      </c>
      <c r="D55" s="376" t="s">
        <v>1842</v>
      </c>
      <c r="E55" s="372">
        <v>640</v>
      </c>
      <c r="F55" s="372">
        <v>847</v>
      </c>
      <c r="G55" s="372">
        <v>152</v>
      </c>
      <c r="H55" s="372">
        <v>314</v>
      </c>
      <c r="I55" s="372">
        <v>403</v>
      </c>
      <c r="J55" s="372">
        <v>240</v>
      </c>
      <c r="K55" s="372">
        <v>294</v>
      </c>
      <c r="L55" s="372">
        <v>75</v>
      </c>
      <c r="M55" s="372">
        <v>1097</v>
      </c>
      <c r="N55" s="372">
        <v>2623</v>
      </c>
    </row>
    <row r="56" spans="2:14" ht="30" customHeight="1">
      <c r="B56" s="372" t="s">
        <v>3012</v>
      </c>
      <c r="C56" s="373">
        <v>40299</v>
      </c>
      <c r="D56" s="376" t="s">
        <v>1842</v>
      </c>
      <c r="E56" s="372">
        <v>710</v>
      </c>
      <c r="F56" s="372">
        <v>843</v>
      </c>
      <c r="G56" s="372">
        <v>186</v>
      </c>
      <c r="H56" s="372">
        <v>275</v>
      </c>
      <c r="I56" s="372">
        <v>261</v>
      </c>
      <c r="J56" s="372">
        <v>166</v>
      </c>
      <c r="K56" s="372">
        <v>349</v>
      </c>
      <c r="L56" s="372">
        <v>30</v>
      </c>
      <c r="M56" s="372">
        <v>1030</v>
      </c>
      <c r="N56" s="372">
        <v>2996</v>
      </c>
    </row>
    <row r="57" spans="2:14" ht="30" customHeight="1">
      <c r="B57" s="372" t="s">
        <v>1011</v>
      </c>
      <c r="C57" s="373" t="s">
        <v>1012</v>
      </c>
      <c r="D57" s="373" t="s">
        <v>12</v>
      </c>
      <c r="E57" s="372">
        <v>2656</v>
      </c>
      <c r="F57" s="372">
        <v>12440</v>
      </c>
      <c r="G57" s="372">
        <v>680</v>
      </c>
      <c r="H57" s="372">
        <v>2948</v>
      </c>
      <c r="I57" s="372">
        <v>8995</v>
      </c>
      <c r="J57" s="372">
        <v>2082</v>
      </c>
      <c r="K57" s="372">
        <v>3354</v>
      </c>
      <c r="L57" s="372">
        <v>1485</v>
      </c>
      <c r="M57" s="372">
        <v>9674</v>
      </c>
      <c r="N57" s="372">
        <v>31930</v>
      </c>
    </row>
    <row r="58" spans="2:14" ht="30" customHeight="1">
      <c r="B58" s="372" t="s">
        <v>13</v>
      </c>
      <c r="C58" s="373" t="s">
        <v>1012</v>
      </c>
      <c r="D58" s="373" t="s">
        <v>12</v>
      </c>
      <c r="E58" s="372">
        <v>2395</v>
      </c>
      <c r="F58" s="372">
        <v>12331</v>
      </c>
      <c r="G58" s="372">
        <v>666</v>
      </c>
      <c r="H58" s="372">
        <v>2909</v>
      </c>
      <c r="I58" s="372">
        <v>8862</v>
      </c>
      <c r="J58" s="372">
        <v>2076</v>
      </c>
      <c r="K58" s="372">
        <v>3211</v>
      </c>
      <c r="L58" s="372">
        <v>1455</v>
      </c>
      <c r="M58" s="372">
        <v>6965</v>
      </c>
      <c r="N58" s="372">
        <v>22606</v>
      </c>
    </row>
    <row r="59" spans="2:14" ht="30" customHeight="1">
      <c r="B59" s="372" t="s">
        <v>14</v>
      </c>
      <c r="C59" s="558" t="s">
        <v>1012</v>
      </c>
      <c r="D59" s="373" t="s">
        <v>12</v>
      </c>
      <c r="E59" s="372">
        <v>261</v>
      </c>
      <c r="F59" s="372">
        <v>109</v>
      </c>
      <c r="G59" s="372">
        <v>14</v>
      </c>
      <c r="H59" s="372">
        <v>39</v>
      </c>
      <c r="I59" s="372">
        <v>133</v>
      </c>
      <c r="J59" s="372">
        <v>6</v>
      </c>
      <c r="K59" s="372">
        <v>143</v>
      </c>
      <c r="L59" s="372">
        <v>30</v>
      </c>
      <c r="M59" s="372">
        <v>2709</v>
      </c>
      <c r="N59" s="372">
        <v>9324</v>
      </c>
    </row>
    <row r="60" spans="2:14" ht="30" customHeight="1">
      <c r="B60" s="372" t="s">
        <v>3441</v>
      </c>
      <c r="C60" s="558">
        <v>40268</v>
      </c>
      <c r="D60" s="373" t="s">
        <v>3442</v>
      </c>
      <c r="E60" s="372">
        <v>165266</v>
      </c>
      <c r="F60" s="372">
        <v>171565</v>
      </c>
      <c r="G60" s="372">
        <v>32077</v>
      </c>
      <c r="H60" s="372">
        <v>80529</v>
      </c>
      <c r="I60" s="372">
        <v>88134</v>
      </c>
      <c r="J60" s="372">
        <v>67471</v>
      </c>
      <c r="K60" s="372">
        <v>62818</v>
      </c>
      <c r="L60" s="372">
        <v>18868</v>
      </c>
      <c r="M60" s="372">
        <v>339265</v>
      </c>
      <c r="N60" s="372">
        <v>632897</v>
      </c>
    </row>
    <row r="61" spans="2:14" ht="30" customHeight="1">
      <c r="B61" s="372" t="s">
        <v>1013</v>
      </c>
      <c r="C61" s="558">
        <v>39904</v>
      </c>
      <c r="D61" s="373" t="s">
        <v>1014</v>
      </c>
      <c r="E61" s="372">
        <v>814878</v>
      </c>
      <c r="F61" s="372">
        <v>948113</v>
      </c>
      <c r="G61" s="372">
        <v>204347</v>
      </c>
      <c r="H61" s="372">
        <v>404454</v>
      </c>
      <c r="I61" s="372">
        <v>813850</v>
      </c>
      <c r="J61" s="372">
        <v>478177</v>
      </c>
      <c r="K61" s="372">
        <v>623001</v>
      </c>
      <c r="L61" s="372">
        <v>261315</v>
      </c>
      <c r="M61" s="375">
        <v>2397469</v>
      </c>
      <c r="N61" s="372">
        <v>5415863</v>
      </c>
    </row>
    <row r="62" spans="2:14" ht="30" customHeight="1">
      <c r="B62" s="372" t="s">
        <v>15</v>
      </c>
      <c r="C62" s="558" t="s">
        <v>1012</v>
      </c>
      <c r="D62" s="373" t="s">
        <v>16</v>
      </c>
      <c r="E62" s="454">
        <v>2550</v>
      </c>
      <c r="F62" s="454">
        <v>2397</v>
      </c>
      <c r="G62" s="454">
        <v>318</v>
      </c>
      <c r="H62" s="454">
        <v>1744</v>
      </c>
      <c r="I62" s="454">
        <v>1737</v>
      </c>
      <c r="J62" s="454">
        <v>857</v>
      </c>
      <c r="K62" s="454">
        <v>529</v>
      </c>
      <c r="L62" s="454">
        <v>108</v>
      </c>
      <c r="M62" s="857">
        <v>4245</v>
      </c>
      <c r="N62" s="454">
        <v>8595</v>
      </c>
    </row>
    <row r="63" spans="2:14" ht="30" customHeight="1">
      <c r="B63" s="372" t="s">
        <v>3440</v>
      </c>
      <c r="C63" s="558">
        <v>40268</v>
      </c>
      <c r="D63" s="373" t="s">
        <v>1015</v>
      </c>
      <c r="E63" s="559">
        <v>193.71</v>
      </c>
      <c r="F63" s="559">
        <v>409.83</v>
      </c>
      <c r="G63" s="559">
        <v>66.42</v>
      </c>
      <c r="H63" s="559">
        <v>114.46</v>
      </c>
      <c r="I63" s="559">
        <v>88.64</v>
      </c>
      <c r="J63" s="559">
        <v>119.03</v>
      </c>
      <c r="K63" s="559">
        <v>480.43</v>
      </c>
      <c r="L63" s="559">
        <v>117.47</v>
      </c>
      <c r="M63" s="560">
        <v>493.04</v>
      </c>
      <c r="N63" s="559">
        <v>2607.52</v>
      </c>
    </row>
    <row r="64" spans="2:14" ht="30" customHeight="1">
      <c r="B64" s="372" t="s">
        <v>17</v>
      </c>
      <c r="C64" s="558">
        <v>40268</v>
      </c>
      <c r="D64" s="373" t="s">
        <v>2983</v>
      </c>
      <c r="E64" s="372">
        <v>115</v>
      </c>
      <c r="F64" s="372">
        <v>59</v>
      </c>
      <c r="G64" s="372">
        <v>10</v>
      </c>
      <c r="H64" s="372">
        <v>20</v>
      </c>
      <c r="I64" s="372">
        <v>33</v>
      </c>
      <c r="J64" s="372">
        <v>25</v>
      </c>
      <c r="K64" s="372">
        <v>19</v>
      </c>
      <c r="L64" s="372">
        <v>9</v>
      </c>
      <c r="M64" s="375">
        <v>92</v>
      </c>
      <c r="N64" s="372">
        <v>351</v>
      </c>
    </row>
    <row r="65" spans="2:14" ht="30" customHeight="1">
      <c r="B65" s="372" t="s">
        <v>18</v>
      </c>
      <c r="C65" s="558">
        <v>40268</v>
      </c>
      <c r="D65" s="373" t="s">
        <v>2983</v>
      </c>
      <c r="E65" s="372">
        <v>47</v>
      </c>
      <c r="F65" s="372">
        <v>40</v>
      </c>
      <c r="G65" s="372">
        <v>9</v>
      </c>
      <c r="H65" s="372">
        <v>7</v>
      </c>
      <c r="I65" s="372">
        <v>21</v>
      </c>
      <c r="J65" s="372">
        <v>8</v>
      </c>
      <c r="K65" s="372">
        <v>17</v>
      </c>
      <c r="L65" s="372">
        <v>13</v>
      </c>
      <c r="M65" s="375">
        <v>189</v>
      </c>
      <c r="N65" s="372">
        <v>385</v>
      </c>
    </row>
    <row r="66" spans="2:14" ht="30" customHeight="1">
      <c r="B66" s="372" t="s">
        <v>1016</v>
      </c>
      <c r="C66" s="558">
        <v>40268</v>
      </c>
      <c r="D66" s="373" t="s">
        <v>1842</v>
      </c>
      <c r="E66" s="372">
        <v>461817</v>
      </c>
      <c r="F66" s="372">
        <v>480788</v>
      </c>
      <c r="G66" s="372">
        <v>93155</v>
      </c>
      <c r="H66" s="372">
        <v>195808</v>
      </c>
      <c r="I66" s="372">
        <v>224693</v>
      </c>
      <c r="J66" s="372">
        <v>157943</v>
      </c>
      <c r="K66" s="372">
        <v>112453</v>
      </c>
      <c r="L66" s="372">
        <v>31862</v>
      </c>
      <c r="M66" s="375">
        <v>533401</v>
      </c>
      <c r="N66" s="372">
        <v>1535699</v>
      </c>
    </row>
    <row r="67" spans="2:14" ht="30" customHeight="1">
      <c r="B67" s="372" t="s">
        <v>1484</v>
      </c>
      <c r="C67" s="558">
        <v>40268</v>
      </c>
      <c r="D67" s="373" t="s">
        <v>3059</v>
      </c>
      <c r="E67" s="561">
        <v>100</v>
      </c>
      <c r="F67" s="561">
        <v>99.9</v>
      </c>
      <c r="G67" s="561">
        <v>100</v>
      </c>
      <c r="H67" s="561">
        <v>99.9</v>
      </c>
      <c r="I67" s="561">
        <v>98.5</v>
      </c>
      <c r="J67" s="561">
        <v>99.4</v>
      </c>
      <c r="K67" s="561">
        <v>84.7</v>
      </c>
      <c r="L67" s="561">
        <v>98.7</v>
      </c>
      <c r="M67" s="562">
        <v>89.1</v>
      </c>
      <c r="N67" s="561">
        <v>98.6</v>
      </c>
    </row>
    <row r="68" spans="2:14" ht="30" customHeight="1">
      <c r="B68" s="372" t="s">
        <v>3443</v>
      </c>
      <c r="C68" s="558">
        <v>40087</v>
      </c>
      <c r="D68" s="373" t="s">
        <v>3444</v>
      </c>
      <c r="E68" s="372">
        <v>485</v>
      </c>
      <c r="F68" s="372">
        <v>459</v>
      </c>
      <c r="G68" s="372">
        <v>122</v>
      </c>
      <c r="H68" s="372">
        <v>167</v>
      </c>
      <c r="I68" s="372">
        <v>187</v>
      </c>
      <c r="J68" s="372">
        <v>113</v>
      </c>
      <c r="K68" s="372">
        <v>79</v>
      </c>
      <c r="L68" s="372">
        <v>19</v>
      </c>
      <c r="M68" s="375">
        <v>409</v>
      </c>
      <c r="N68" s="372">
        <v>1576</v>
      </c>
    </row>
    <row r="69" spans="2:14" ht="30" customHeight="1">
      <c r="B69" s="372" t="s">
        <v>19</v>
      </c>
      <c r="C69" s="558">
        <v>40268</v>
      </c>
      <c r="D69" s="373" t="s">
        <v>2983</v>
      </c>
      <c r="E69" s="372">
        <v>216</v>
      </c>
      <c r="F69" s="372">
        <v>186</v>
      </c>
      <c r="G69" s="372">
        <v>43</v>
      </c>
      <c r="H69" s="372">
        <v>69</v>
      </c>
      <c r="I69" s="372">
        <v>77</v>
      </c>
      <c r="J69" s="372">
        <v>46</v>
      </c>
      <c r="K69" s="372">
        <v>32</v>
      </c>
      <c r="L69" s="372">
        <v>7</v>
      </c>
      <c r="M69" s="375">
        <v>232</v>
      </c>
      <c r="N69" s="372">
        <v>712</v>
      </c>
    </row>
    <row r="70" spans="2:14" ht="30" customHeight="1">
      <c r="B70" s="372" t="s">
        <v>3445</v>
      </c>
      <c r="C70" s="373">
        <v>40269</v>
      </c>
      <c r="D70" s="373" t="s">
        <v>2983</v>
      </c>
      <c r="E70" s="372">
        <v>81</v>
      </c>
      <c r="F70" s="372">
        <v>55</v>
      </c>
      <c r="G70" s="372">
        <v>12</v>
      </c>
      <c r="H70" s="372">
        <v>20</v>
      </c>
      <c r="I70" s="372">
        <v>21</v>
      </c>
      <c r="J70" s="372">
        <v>14</v>
      </c>
      <c r="K70" s="372">
        <v>8</v>
      </c>
      <c r="L70" s="372">
        <v>2</v>
      </c>
      <c r="M70" s="375">
        <v>84</v>
      </c>
      <c r="N70" s="372">
        <v>194</v>
      </c>
    </row>
    <row r="71" spans="2:14" ht="30" customHeight="1">
      <c r="B71" s="372" t="s">
        <v>1017</v>
      </c>
      <c r="C71" s="373">
        <v>40269</v>
      </c>
      <c r="D71" s="373" t="s">
        <v>1842</v>
      </c>
      <c r="E71" s="372">
        <v>6237</v>
      </c>
      <c r="F71" s="372">
        <v>5093</v>
      </c>
      <c r="G71" s="372">
        <v>844</v>
      </c>
      <c r="H71" s="372">
        <v>2183</v>
      </c>
      <c r="I71" s="372">
        <v>2403</v>
      </c>
      <c r="J71" s="372">
        <v>1176</v>
      </c>
      <c r="K71" s="372">
        <v>821</v>
      </c>
      <c r="L71" s="372">
        <v>208</v>
      </c>
      <c r="M71" s="375">
        <v>9440</v>
      </c>
      <c r="N71" s="372">
        <v>19792</v>
      </c>
    </row>
    <row r="72" spans="2:14" ht="30" customHeight="1">
      <c r="B72" s="372" t="s">
        <v>1018</v>
      </c>
      <c r="C72" s="558">
        <v>39903</v>
      </c>
      <c r="D72" s="373" t="s">
        <v>731</v>
      </c>
      <c r="E72" s="372">
        <v>139271</v>
      </c>
      <c r="F72" s="372">
        <v>108087</v>
      </c>
      <c r="G72" s="372">
        <v>23548</v>
      </c>
      <c r="H72" s="372">
        <v>52545</v>
      </c>
      <c r="I72" s="372">
        <v>56499</v>
      </c>
      <c r="J72" s="372">
        <v>42887</v>
      </c>
      <c r="K72" s="372">
        <v>20697</v>
      </c>
      <c r="L72" s="372">
        <v>6967</v>
      </c>
      <c r="M72" s="375">
        <v>145744</v>
      </c>
      <c r="N72" s="372">
        <v>399872</v>
      </c>
    </row>
    <row r="73" spans="2:14" ht="30" customHeight="1">
      <c r="B73" s="372" t="s">
        <v>1019</v>
      </c>
      <c r="C73" s="558">
        <v>39903</v>
      </c>
      <c r="D73" s="373" t="s">
        <v>1842</v>
      </c>
      <c r="E73" s="372">
        <v>110661</v>
      </c>
      <c r="F73" s="372">
        <v>116842</v>
      </c>
      <c r="G73" s="372">
        <v>23279</v>
      </c>
      <c r="H73" s="372">
        <v>46992</v>
      </c>
      <c r="I73" s="372">
        <v>55295</v>
      </c>
      <c r="J73" s="372">
        <v>37614</v>
      </c>
      <c r="K73" s="372">
        <v>29231</v>
      </c>
      <c r="L73" s="372">
        <v>8196</v>
      </c>
      <c r="M73" s="375">
        <v>126802</v>
      </c>
      <c r="N73" s="372">
        <v>386513</v>
      </c>
    </row>
    <row r="74" spans="2:14" ht="30" customHeight="1">
      <c r="B74" s="460" t="s">
        <v>2393</v>
      </c>
      <c r="C74" s="421" t="s">
        <v>1417</v>
      </c>
      <c r="D74" s="421" t="s">
        <v>3447</v>
      </c>
      <c r="E74" s="459">
        <v>2684</v>
      </c>
      <c r="F74" s="459">
        <v>2451</v>
      </c>
      <c r="G74" s="459">
        <v>378</v>
      </c>
      <c r="H74" s="459">
        <v>1336</v>
      </c>
      <c r="I74" s="459">
        <v>1074</v>
      </c>
      <c r="J74" s="459">
        <v>875</v>
      </c>
      <c r="K74" s="459">
        <v>533</v>
      </c>
      <c r="L74" s="459">
        <v>109</v>
      </c>
      <c r="M74" s="459">
        <v>5008</v>
      </c>
      <c r="N74" s="459">
        <v>9161</v>
      </c>
    </row>
    <row r="75" spans="2:14" ht="30" customHeight="1">
      <c r="B75" s="378" t="s">
        <v>1020</v>
      </c>
      <c r="C75" s="373" t="s">
        <v>1417</v>
      </c>
      <c r="D75" s="376" t="s">
        <v>1842</v>
      </c>
      <c r="E75" s="378">
        <v>3020</v>
      </c>
      <c r="F75" s="378">
        <v>2874</v>
      </c>
      <c r="G75" s="378">
        <v>436</v>
      </c>
      <c r="H75" s="378">
        <v>1507</v>
      </c>
      <c r="I75" s="378">
        <v>1254</v>
      </c>
      <c r="J75" s="378">
        <v>1032</v>
      </c>
      <c r="K75" s="378">
        <v>682</v>
      </c>
      <c r="L75" s="378">
        <v>137</v>
      </c>
      <c r="M75" s="378">
        <v>6029</v>
      </c>
      <c r="N75" s="378">
        <v>10991</v>
      </c>
    </row>
    <row r="76" spans="1:14" ht="30" customHeight="1">
      <c r="A76" s="862" t="s">
        <v>2982</v>
      </c>
      <c r="B76" s="382"/>
      <c r="C76" s="381"/>
      <c r="D76" s="861"/>
      <c r="E76" s="382"/>
      <c r="F76" s="382"/>
      <c r="G76" s="382"/>
      <c r="H76" s="382"/>
      <c r="I76" s="382"/>
      <c r="J76" s="382"/>
      <c r="K76" s="382"/>
      <c r="L76" s="382"/>
      <c r="M76" s="382"/>
      <c r="N76" s="382"/>
    </row>
    <row r="77" spans="2:14" ht="30" customHeight="1">
      <c r="B77" s="372" t="s">
        <v>3446</v>
      </c>
      <c r="C77" s="373" t="s">
        <v>3046</v>
      </c>
      <c r="D77" s="376" t="s">
        <v>3447</v>
      </c>
      <c r="E77" s="372">
        <v>11192</v>
      </c>
      <c r="F77" s="372">
        <v>8021</v>
      </c>
      <c r="G77" s="372">
        <v>1246</v>
      </c>
      <c r="H77" s="372">
        <v>3733</v>
      </c>
      <c r="I77" s="372">
        <v>2679</v>
      </c>
      <c r="J77" s="372">
        <v>1761</v>
      </c>
      <c r="K77" s="372">
        <v>1147</v>
      </c>
      <c r="L77" s="372">
        <v>232</v>
      </c>
      <c r="M77" s="372">
        <v>10061</v>
      </c>
      <c r="N77" s="372">
        <v>26987</v>
      </c>
    </row>
    <row r="78" spans="2:14" ht="30" customHeight="1">
      <c r="B78" s="372" t="s">
        <v>3289</v>
      </c>
      <c r="C78" s="373">
        <v>40269</v>
      </c>
      <c r="D78" s="376" t="s">
        <v>3290</v>
      </c>
      <c r="E78" s="372">
        <v>74</v>
      </c>
      <c r="F78" s="372">
        <v>181</v>
      </c>
      <c r="G78" s="372">
        <v>56</v>
      </c>
      <c r="H78" s="372">
        <v>207</v>
      </c>
      <c r="I78" s="372">
        <v>127</v>
      </c>
      <c r="J78" s="372">
        <v>14</v>
      </c>
      <c r="K78" s="372">
        <v>115</v>
      </c>
      <c r="L78" s="372">
        <v>49</v>
      </c>
      <c r="M78" s="372">
        <v>787</v>
      </c>
      <c r="N78" s="372">
        <v>191</v>
      </c>
    </row>
    <row r="79" spans="2:14" ht="30" customHeight="1">
      <c r="B79" s="379" t="s">
        <v>2394</v>
      </c>
      <c r="C79" s="380">
        <v>40269</v>
      </c>
      <c r="D79" s="458" t="s">
        <v>1842</v>
      </c>
      <c r="E79" s="379">
        <v>925</v>
      </c>
      <c r="F79" s="379">
        <v>724</v>
      </c>
      <c r="G79" s="379">
        <v>101</v>
      </c>
      <c r="H79" s="379">
        <v>99</v>
      </c>
      <c r="I79" s="379">
        <v>193</v>
      </c>
      <c r="J79" s="379">
        <v>382</v>
      </c>
      <c r="K79" s="379">
        <v>704</v>
      </c>
      <c r="L79" s="379">
        <v>462</v>
      </c>
      <c r="M79" s="379">
        <v>3221</v>
      </c>
      <c r="N79" s="379">
        <v>3765</v>
      </c>
    </row>
    <row r="80" spans="1:14" ht="30" customHeight="1">
      <c r="A80" s="718" t="s">
        <v>2982</v>
      </c>
      <c r="B80" s="382"/>
      <c r="C80" s="736"/>
      <c r="D80" s="737"/>
      <c r="E80" s="378"/>
      <c r="F80" s="378"/>
      <c r="G80" s="378"/>
      <c r="H80" s="378"/>
      <c r="I80" s="378"/>
      <c r="J80" s="378"/>
      <c r="K80" s="378"/>
      <c r="L80" s="378"/>
      <c r="M80" s="378"/>
      <c r="N80" s="378"/>
    </row>
    <row r="81" spans="2:14" ht="30" customHeight="1">
      <c r="B81" s="378"/>
      <c r="C81" s="736"/>
      <c r="D81" s="737"/>
      <c r="E81" s="378"/>
      <c r="F81" s="378"/>
      <c r="G81" s="378"/>
      <c r="H81" s="378"/>
      <c r="I81" s="378"/>
      <c r="J81" s="378"/>
      <c r="K81" s="378"/>
      <c r="L81" s="378"/>
      <c r="M81" s="378"/>
      <c r="N81" s="378"/>
    </row>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sheetData>
  <mergeCells count="2">
    <mergeCell ref="A2:B2"/>
    <mergeCell ref="A1:B1"/>
  </mergeCells>
  <printOptions/>
  <pageMargins left="0.5905511811023623" right="0.3937007874015748" top="0.8267716535433072" bottom="0.984251968503937" header="0.5905511811023623" footer="0.5511811023622047"/>
  <pageSetup firstPageNumber="34" useFirstPageNumber="1" horizontalDpi="600" verticalDpi="600" orientation="portrait" pageOrder="overThenDown" paperSize="9" r:id="rId1"/>
  <rowBreaks count="3" manualBreakCount="3">
    <brk id="27" max="13" man="1"/>
    <brk id="52" max="13" man="1"/>
    <brk id="76" max="13" man="1"/>
  </rowBreaks>
  <colBreaks count="1" manualBreakCount="1">
    <brk id="7" max="65535" man="1"/>
  </colBreaks>
</worksheet>
</file>

<file path=xl/worksheets/sheet12.xml><?xml version="1.0" encoding="utf-8"?>
<worksheet xmlns="http://schemas.openxmlformats.org/spreadsheetml/2006/main" xmlns:r="http://schemas.openxmlformats.org/officeDocument/2006/relationships">
  <sheetPr>
    <tabColor indexed="43"/>
  </sheetPr>
  <dimension ref="A1:K99"/>
  <sheetViews>
    <sheetView workbookViewId="0" topLeftCell="A1">
      <selection activeCell="A1" sqref="A1"/>
    </sheetView>
  </sheetViews>
  <sheetFormatPr defaultColWidth="9.00390625" defaultRowHeight="13.5"/>
  <cols>
    <col min="1" max="1" width="16.125" style="5" customWidth="1"/>
    <col min="2" max="3" width="8.625" style="5" customWidth="1"/>
    <col min="4" max="4" width="14.125" style="5" customWidth="1"/>
    <col min="5" max="5" width="15.625" style="5" customWidth="1"/>
    <col min="6" max="7" width="8.625" style="5" customWidth="1"/>
    <col min="8" max="8" width="14.125" style="5" customWidth="1"/>
    <col min="9" max="9" width="6.875" style="5" customWidth="1"/>
    <col min="10" max="16384" width="9.00390625" style="5" customWidth="1"/>
  </cols>
  <sheetData>
    <row r="1" spans="1:8" s="149" customFormat="1" ht="24.75" customHeight="1">
      <c r="A1" s="951" t="s">
        <v>1871</v>
      </c>
      <c r="H1" s="950" t="s">
        <v>1872</v>
      </c>
    </row>
    <row r="2" spans="1:11" s="149" customFormat="1" ht="25.5" customHeight="1">
      <c r="A2" s="316" t="s">
        <v>2577</v>
      </c>
      <c r="B2" s="226" t="s">
        <v>2631</v>
      </c>
      <c r="C2" s="15" t="s">
        <v>2632</v>
      </c>
      <c r="D2" s="15" t="s">
        <v>1295</v>
      </c>
      <c r="E2" s="23" t="s">
        <v>2577</v>
      </c>
      <c r="F2" s="15" t="s">
        <v>2631</v>
      </c>
      <c r="G2" s="103" t="s">
        <v>2632</v>
      </c>
      <c r="H2" s="226" t="s">
        <v>1295</v>
      </c>
      <c r="I2" s="31"/>
      <c r="J2" s="31"/>
      <c r="K2" s="31"/>
    </row>
    <row r="3" spans="1:8" ht="21" customHeight="1">
      <c r="A3" s="32" t="s">
        <v>2633</v>
      </c>
      <c r="B3" s="333">
        <f>B5+B34+F24+B48+B64+B77</f>
        <v>912</v>
      </c>
      <c r="C3" s="725">
        <f>C5+C34+G24+C48+C64+C77</f>
        <v>36661</v>
      </c>
      <c r="D3" s="726">
        <v>135909203</v>
      </c>
      <c r="E3" s="820" t="s">
        <v>776</v>
      </c>
      <c r="F3" s="839">
        <v>11</v>
      </c>
      <c r="G3" s="913">
        <v>80</v>
      </c>
      <c r="H3" s="927">
        <v>47383</v>
      </c>
    </row>
    <row r="4" spans="1:8" ht="18" customHeight="1">
      <c r="A4" s="32"/>
      <c r="B4" s="334"/>
      <c r="C4" s="624"/>
      <c r="D4" s="911"/>
      <c r="E4" s="820" t="s">
        <v>2671</v>
      </c>
      <c r="F4" s="839">
        <v>3</v>
      </c>
      <c r="G4" s="914">
        <v>37</v>
      </c>
      <c r="H4" s="914">
        <v>59142</v>
      </c>
    </row>
    <row r="5" spans="1:8" ht="21" customHeight="1">
      <c r="A5" s="32" t="s">
        <v>2634</v>
      </c>
      <c r="B5" s="334">
        <f>SUM(B6:B29)</f>
        <v>168</v>
      </c>
      <c r="C5" s="624">
        <f>SUM(C6:C29)</f>
        <v>7588</v>
      </c>
      <c r="D5" s="911">
        <v>33522298</v>
      </c>
      <c r="E5" s="912" t="s">
        <v>846</v>
      </c>
      <c r="F5" s="913">
        <v>13</v>
      </c>
      <c r="G5" s="914">
        <v>878</v>
      </c>
      <c r="H5" s="914">
        <v>4420459</v>
      </c>
    </row>
    <row r="6" spans="1:8" ht="16.5" customHeight="1">
      <c r="A6" s="820" t="s">
        <v>2883</v>
      </c>
      <c r="B6" s="916">
        <v>2</v>
      </c>
      <c r="C6" s="917">
        <v>40</v>
      </c>
      <c r="D6" s="918" t="s">
        <v>1933</v>
      </c>
      <c r="E6" s="912" t="s">
        <v>2303</v>
      </c>
      <c r="F6" s="913">
        <v>1</v>
      </c>
      <c r="G6" s="914">
        <v>4</v>
      </c>
      <c r="H6" s="913" t="s">
        <v>3153</v>
      </c>
    </row>
    <row r="7" spans="1:8" ht="16.5" customHeight="1">
      <c r="A7" s="820" t="s">
        <v>518</v>
      </c>
      <c r="B7" s="916">
        <v>2</v>
      </c>
      <c r="C7" s="917">
        <v>33</v>
      </c>
      <c r="D7" s="918" t="s">
        <v>217</v>
      </c>
      <c r="E7" s="912" t="s">
        <v>1816</v>
      </c>
      <c r="F7" s="913">
        <v>3</v>
      </c>
      <c r="G7" s="914">
        <v>20</v>
      </c>
      <c r="H7" s="913">
        <v>16872</v>
      </c>
    </row>
    <row r="8" spans="1:8" ht="16.5" customHeight="1">
      <c r="A8" s="820" t="s">
        <v>1853</v>
      </c>
      <c r="B8" s="916">
        <v>11</v>
      </c>
      <c r="C8" s="919">
        <v>171</v>
      </c>
      <c r="D8" s="840">
        <v>292145</v>
      </c>
      <c r="E8" s="921" t="s">
        <v>848</v>
      </c>
      <c r="F8" s="914">
        <v>10</v>
      </c>
      <c r="G8" s="917">
        <v>127</v>
      </c>
      <c r="H8" s="922">
        <v>132350</v>
      </c>
    </row>
    <row r="9" spans="1:8" ht="16.5" customHeight="1">
      <c r="A9" s="820" t="s">
        <v>1860</v>
      </c>
      <c r="B9" s="916">
        <v>21</v>
      </c>
      <c r="C9" s="919">
        <v>368</v>
      </c>
      <c r="D9" s="915">
        <v>1072681</v>
      </c>
      <c r="E9" s="912" t="s">
        <v>849</v>
      </c>
      <c r="F9" s="913">
        <v>3</v>
      </c>
      <c r="G9" s="914">
        <v>25</v>
      </c>
      <c r="H9" s="914">
        <v>24997</v>
      </c>
    </row>
    <row r="10" spans="1:8" ht="16.5" customHeight="1">
      <c r="A10" s="820" t="s">
        <v>2580</v>
      </c>
      <c r="B10" s="916">
        <v>10</v>
      </c>
      <c r="C10" s="917">
        <v>371</v>
      </c>
      <c r="D10" s="840">
        <v>1134643</v>
      </c>
      <c r="E10" s="912" t="s">
        <v>850</v>
      </c>
      <c r="F10" s="913">
        <v>1</v>
      </c>
      <c r="G10" s="914">
        <v>4</v>
      </c>
      <c r="H10" s="913" t="s">
        <v>1935</v>
      </c>
    </row>
    <row r="11" spans="1:8" ht="16.5" customHeight="1">
      <c r="A11" s="820" t="s">
        <v>1861</v>
      </c>
      <c r="B11" s="916">
        <v>17</v>
      </c>
      <c r="C11" s="917">
        <v>296</v>
      </c>
      <c r="D11" s="840">
        <v>520602</v>
      </c>
      <c r="E11" s="921" t="s">
        <v>3325</v>
      </c>
      <c r="F11" s="914">
        <v>2</v>
      </c>
      <c r="G11" s="917">
        <v>923</v>
      </c>
      <c r="H11" s="922">
        <v>-2175372</v>
      </c>
    </row>
    <row r="12" spans="1:8" ht="16.5" customHeight="1">
      <c r="A12" s="820" t="s">
        <v>1882</v>
      </c>
      <c r="B12" s="916">
        <v>1</v>
      </c>
      <c r="C12" s="917">
        <v>6</v>
      </c>
      <c r="D12" s="840" t="s">
        <v>1934</v>
      </c>
      <c r="E12" s="921" t="s">
        <v>778</v>
      </c>
      <c r="F12" s="914">
        <v>7</v>
      </c>
      <c r="G12" s="914">
        <v>532</v>
      </c>
      <c r="H12" s="914">
        <v>4706435</v>
      </c>
    </row>
    <row r="13" spans="1:8" ht="16.5" customHeight="1">
      <c r="A13" s="820" t="s">
        <v>1024</v>
      </c>
      <c r="B13" s="916">
        <v>5</v>
      </c>
      <c r="C13" s="917">
        <v>87</v>
      </c>
      <c r="D13" s="840">
        <v>109750</v>
      </c>
      <c r="E13" s="923" t="s">
        <v>1344</v>
      </c>
      <c r="F13" s="914">
        <v>8</v>
      </c>
      <c r="G13" s="913">
        <v>847</v>
      </c>
      <c r="H13" s="913">
        <v>5154368</v>
      </c>
    </row>
    <row r="14" spans="1:8" ht="16.5" customHeight="1">
      <c r="A14" s="820" t="s">
        <v>3152</v>
      </c>
      <c r="B14" s="916">
        <v>3</v>
      </c>
      <c r="C14" s="917">
        <v>40</v>
      </c>
      <c r="D14" s="840">
        <v>39138</v>
      </c>
      <c r="E14" s="924" t="s">
        <v>1660</v>
      </c>
      <c r="F14" s="914">
        <v>12</v>
      </c>
      <c r="G14" s="914">
        <v>200</v>
      </c>
      <c r="H14" s="925">
        <v>203367</v>
      </c>
    </row>
    <row r="15" spans="1:8" ht="16.5" customHeight="1">
      <c r="A15" s="820" t="s">
        <v>1651</v>
      </c>
      <c r="B15" s="916">
        <v>5</v>
      </c>
      <c r="C15" s="913">
        <v>1177</v>
      </c>
      <c r="D15" s="840">
        <v>8699132</v>
      </c>
      <c r="E15" s="924" t="s">
        <v>2417</v>
      </c>
      <c r="F15" s="914">
        <v>7</v>
      </c>
      <c r="G15" s="919">
        <v>304</v>
      </c>
      <c r="H15" s="926">
        <v>671823</v>
      </c>
    </row>
    <row r="16" spans="1:8" ht="16.5" customHeight="1">
      <c r="A16" s="820" t="s">
        <v>2309</v>
      </c>
      <c r="B16" s="916">
        <v>11</v>
      </c>
      <c r="C16" s="917">
        <v>830</v>
      </c>
      <c r="D16" s="840">
        <v>5417451</v>
      </c>
      <c r="E16" s="924" t="s">
        <v>519</v>
      </c>
      <c r="F16" s="914">
        <v>21</v>
      </c>
      <c r="G16" s="914">
        <v>194</v>
      </c>
      <c r="H16" s="914">
        <v>246628</v>
      </c>
    </row>
    <row r="17" spans="1:8" ht="16.5" customHeight="1">
      <c r="A17" s="820" t="s">
        <v>1026</v>
      </c>
      <c r="B17" s="916">
        <v>3</v>
      </c>
      <c r="C17" s="917">
        <v>200</v>
      </c>
      <c r="D17" s="840">
        <v>206447</v>
      </c>
      <c r="E17" s="924" t="s">
        <v>590</v>
      </c>
      <c r="F17" s="914">
        <v>3</v>
      </c>
      <c r="G17" s="914">
        <v>38</v>
      </c>
      <c r="H17" s="914">
        <v>32833</v>
      </c>
    </row>
    <row r="18" spans="1:8" ht="16.5" customHeight="1">
      <c r="A18" s="820" t="s">
        <v>1652</v>
      </c>
      <c r="B18" s="916">
        <v>8</v>
      </c>
      <c r="C18" s="917">
        <v>352</v>
      </c>
      <c r="D18" s="840">
        <v>884781</v>
      </c>
      <c r="E18" s="924" t="s">
        <v>3178</v>
      </c>
      <c r="F18" s="914">
        <v>29</v>
      </c>
      <c r="G18" s="914">
        <v>798</v>
      </c>
      <c r="H18" s="914">
        <v>1417405</v>
      </c>
    </row>
    <row r="19" spans="1:8" ht="16.5" customHeight="1">
      <c r="A19" s="820" t="s">
        <v>1028</v>
      </c>
      <c r="B19" s="916">
        <v>5</v>
      </c>
      <c r="C19" s="917">
        <v>372</v>
      </c>
      <c r="D19" s="840">
        <v>2104863</v>
      </c>
      <c r="E19" s="924" t="s">
        <v>3179</v>
      </c>
      <c r="F19" s="914">
        <v>43</v>
      </c>
      <c r="G19" s="914">
        <v>1146</v>
      </c>
      <c r="H19" s="914">
        <v>1992608</v>
      </c>
    </row>
    <row r="20" spans="1:8" ht="16.5" customHeight="1">
      <c r="A20" s="820" t="s">
        <v>2310</v>
      </c>
      <c r="B20" s="916">
        <v>3</v>
      </c>
      <c r="C20" s="919">
        <v>899</v>
      </c>
      <c r="D20" s="915">
        <v>4586988</v>
      </c>
      <c r="E20" s="924"/>
      <c r="F20" s="914"/>
      <c r="G20" s="913"/>
      <c r="H20" s="913"/>
    </row>
    <row r="21" spans="1:8" ht="16.5" customHeight="1">
      <c r="A21" s="820" t="s">
        <v>1653</v>
      </c>
      <c r="B21" s="916">
        <v>21</v>
      </c>
      <c r="C21" s="917">
        <v>402</v>
      </c>
      <c r="D21" s="840">
        <v>1918125</v>
      </c>
      <c r="E21" s="328"/>
      <c r="F21" s="74"/>
      <c r="G21" s="74"/>
      <c r="H21" s="74"/>
    </row>
    <row r="22" spans="1:8" ht="16.5" customHeight="1">
      <c r="A22" s="820" t="s">
        <v>1001</v>
      </c>
      <c r="B22" s="916">
        <v>4</v>
      </c>
      <c r="C22" s="917">
        <v>27</v>
      </c>
      <c r="D22" s="840">
        <v>34051</v>
      </c>
      <c r="E22" s="328"/>
      <c r="F22" s="74"/>
      <c r="G22" s="74"/>
      <c r="H22" s="74"/>
    </row>
    <row r="23" spans="1:8" ht="16.5" customHeight="1">
      <c r="A23" s="820" t="s">
        <v>568</v>
      </c>
      <c r="B23" s="916">
        <v>8</v>
      </c>
      <c r="C23" s="917">
        <v>175</v>
      </c>
      <c r="D23" s="840">
        <v>240972</v>
      </c>
      <c r="E23" s="924"/>
      <c r="F23" s="914"/>
      <c r="G23" s="914"/>
      <c r="H23" s="914"/>
    </row>
    <row r="24" spans="1:8" ht="21" customHeight="1">
      <c r="A24" s="820" t="s">
        <v>570</v>
      </c>
      <c r="B24" s="916">
        <v>4</v>
      </c>
      <c r="C24" s="914">
        <v>97</v>
      </c>
      <c r="D24" s="915">
        <v>141549</v>
      </c>
      <c r="E24" s="328" t="s">
        <v>3024</v>
      </c>
      <c r="F24" s="74">
        <f>SUM(F25:F42)</f>
        <v>108</v>
      </c>
      <c r="G24" s="74">
        <f>SUM(G25:G42)</f>
        <v>7460</v>
      </c>
      <c r="H24" s="74">
        <v>32527713</v>
      </c>
    </row>
    <row r="25" spans="1:8" ht="16.5" customHeight="1">
      <c r="A25" s="820" t="s">
        <v>1655</v>
      </c>
      <c r="B25" s="916">
        <v>7</v>
      </c>
      <c r="C25" s="914">
        <v>125</v>
      </c>
      <c r="D25" s="915">
        <v>292606</v>
      </c>
      <c r="E25" s="924" t="s">
        <v>1665</v>
      </c>
      <c r="F25" s="914">
        <v>4</v>
      </c>
      <c r="G25" s="914">
        <v>23</v>
      </c>
      <c r="H25" s="914">
        <v>10161</v>
      </c>
    </row>
    <row r="26" spans="1:8" ht="16.5" customHeight="1">
      <c r="A26" s="820" t="s">
        <v>1863</v>
      </c>
      <c r="B26" s="916">
        <v>6</v>
      </c>
      <c r="C26" s="917">
        <v>53</v>
      </c>
      <c r="D26" s="840">
        <v>50591</v>
      </c>
      <c r="E26" s="924" t="s">
        <v>3344</v>
      </c>
      <c r="F26" s="914">
        <v>1</v>
      </c>
      <c r="G26" s="913">
        <v>11</v>
      </c>
      <c r="H26" s="913" t="s">
        <v>1936</v>
      </c>
    </row>
    <row r="27" spans="1:8" ht="16.5" customHeight="1">
      <c r="A27" s="820" t="s">
        <v>3322</v>
      </c>
      <c r="B27" s="916">
        <v>1</v>
      </c>
      <c r="C27" s="917">
        <v>6</v>
      </c>
      <c r="D27" s="920">
        <v>-144269</v>
      </c>
      <c r="E27" s="924" t="s">
        <v>1666</v>
      </c>
      <c r="F27" s="914">
        <v>1</v>
      </c>
      <c r="G27" s="913">
        <v>4</v>
      </c>
      <c r="H27" s="913" t="s">
        <v>598</v>
      </c>
    </row>
    <row r="28" spans="1:8" ht="16.5" customHeight="1">
      <c r="A28" s="820" t="s">
        <v>1294</v>
      </c>
      <c r="B28" s="916">
        <v>6</v>
      </c>
      <c r="C28" s="913">
        <v>1409</v>
      </c>
      <c r="D28" s="840">
        <v>5483836</v>
      </c>
      <c r="E28" s="924" t="s">
        <v>1667</v>
      </c>
      <c r="F28" s="914">
        <v>1</v>
      </c>
      <c r="G28" s="913">
        <v>4</v>
      </c>
      <c r="H28" s="913" t="s">
        <v>599</v>
      </c>
    </row>
    <row r="29" spans="1:8" ht="16.5" customHeight="1">
      <c r="A29" s="820" t="s">
        <v>1958</v>
      </c>
      <c r="B29" s="916">
        <v>4</v>
      </c>
      <c r="C29" s="917">
        <v>52</v>
      </c>
      <c r="D29" s="840">
        <v>147678</v>
      </c>
      <c r="E29" s="924" t="s">
        <v>3326</v>
      </c>
      <c r="F29" s="914">
        <v>14</v>
      </c>
      <c r="G29" s="913">
        <v>654</v>
      </c>
      <c r="H29" s="913">
        <v>1851677</v>
      </c>
    </row>
    <row r="30" spans="1:8" ht="16.5" customHeight="1">
      <c r="A30" s="912"/>
      <c r="B30" s="4"/>
      <c r="C30" s="4"/>
      <c r="D30" s="4"/>
      <c r="E30" s="924" t="s">
        <v>1673</v>
      </c>
      <c r="F30" s="914">
        <v>2</v>
      </c>
      <c r="G30" s="913">
        <v>85</v>
      </c>
      <c r="H30" s="913" t="s">
        <v>2380</v>
      </c>
    </row>
    <row r="31" spans="1:8" ht="16.5" customHeight="1">
      <c r="A31" s="820"/>
      <c r="B31" s="916"/>
      <c r="C31" s="919"/>
      <c r="D31" s="915"/>
      <c r="E31" s="924" t="s">
        <v>1674</v>
      </c>
      <c r="F31" s="914">
        <v>13</v>
      </c>
      <c r="G31" s="914">
        <v>159</v>
      </c>
      <c r="H31" s="914">
        <v>312954</v>
      </c>
    </row>
    <row r="32" spans="1:8" ht="16.5" customHeight="1">
      <c r="A32" s="912"/>
      <c r="B32" s="917"/>
      <c r="C32" s="919"/>
      <c r="D32" s="915"/>
      <c r="E32" s="924" t="s">
        <v>3345</v>
      </c>
      <c r="F32" s="914">
        <v>4</v>
      </c>
      <c r="G32" s="913">
        <v>600</v>
      </c>
      <c r="H32" s="913">
        <v>3429247</v>
      </c>
    </row>
    <row r="33" spans="1:8" ht="16.5" customHeight="1">
      <c r="A33" s="912"/>
      <c r="B33" s="4"/>
      <c r="C33" s="4"/>
      <c r="D33" s="4"/>
      <c r="E33" s="924" t="s">
        <v>3346</v>
      </c>
      <c r="F33" s="914">
        <v>9</v>
      </c>
      <c r="G33" s="914">
        <v>300</v>
      </c>
      <c r="H33" s="914">
        <v>1593531</v>
      </c>
    </row>
    <row r="34" spans="1:8" ht="21" customHeight="1">
      <c r="A34" s="574" t="s">
        <v>2662</v>
      </c>
      <c r="B34" s="624">
        <f>SUM(B35:B43)+SUM(F3:F19)</f>
        <v>356</v>
      </c>
      <c r="C34" s="624">
        <f>SUM(C35:C43)+SUM(G3:G19)</f>
        <v>9753</v>
      </c>
      <c r="D34" s="324">
        <v>30690813</v>
      </c>
      <c r="E34" s="924" t="s">
        <v>3347</v>
      </c>
      <c r="F34" s="914">
        <v>3</v>
      </c>
      <c r="G34" s="913">
        <v>2766</v>
      </c>
      <c r="H34" s="913">
        <v>13856336</v>
      </c>
    </row>
    <row r="35" spans="1:8" ht="16.5" customHeight="1">
      <c r="A35" s="912" t="s">
        <v>2663</v>
      </c>
      <c r="B35" s="913">
        <v>21</v>
      </c>
      <c r="C35" s="914">
        <v>216</v>
      </c>
      <c r="D35" s="915">
        <v>415818</v>
      </c>
      <c r="E35" s="924" t="s">
        <v>2152</v>
      </c>
      <c r="F35" s="914">
        <v>17</v>
      </c>
      <c r="G35" s="914">
        <v>1490</v>
      </c>
      <c r="H35" s="913">
        <v>7095173</v>
      </c>
    </row>
    <row r="36" spans="1:8" ht="16.5" customHeight="1">
      <c r="A36" s="912" t="s">
        <v>2664</v>
      </c>
      <c r="B36" s="913">
        <v>19</v>
      </c>
      <c r="C36" s="913">
        <v>285</v>
      </c>
      <c r="D36" s="840">
        <v>1675693</v>
      </c>
      <c r="E36" s="924" t="s">
        <v>1677</v>
      </c>
      <c r="F36" s="914">
        <v>10</v>
      </c>
      <c r="G36" s="913">
        <v>433</v>
      </c>
      <c r="H36" s="913">
        <v>2018874</v>
      </c>
    </row>
    <row r="37" spans="1:8" ht="16.5" customHeight="1">
      <c r="A37" s="912" t="s">
        <v>2665</v>
      </c>
      <c r="B37" s="913">
        <v>56</v>
      </c>
      <c r="C37" s="914">
        <v>932</v>
      </c>
      <c r="D37" s="915">
        <v>1634361</v>
      </c>
      <c r="E37" s="924" t="s">
        <v>2849</v>
      </c>
      <c r="F37" s="914">
        <v>15</v>
      </c>
      <c r="G37" s="914">
        <v>505</v>
      </c>
      <c r="H37" s="913">
        <v>897320</v>
      </c>
    </row>
    <row r="38" spans="1:8" ht="16.5" customHeight="1">
      <c r="A38" s="820" t="s">
        <v>3323</v>
      </c>
      <c r="B38" s="839">
        <v>19</v>
      </c>
      <c r="C38" s="914">
        <v>290</v>
      </c>
      <c r="D38" s="915">
        <v>1022250</v>
      </c>
      <c r="E38" s="924" t="s">
        <v>1679</v>
      </c>
      <c r="F38" s="914">
        <v>2</v>
      </c>
      <c r="G38" s="914">
        <v>12</v>
      </c>
      <c r="H38" s="913" t="s">
        <v>1937</v>
      </c>
    </row>
    <row r="39" spans="1:8" ht="16.5" customHeight="1">
      <c r="A39" s="820" t="s">
        <v>3324</v>
      </c>
      <c r="B39" s="839">
        <v>4</v>
      </c>
      <c r="C39" s="914">
        <v>96</v>
      </c>
      <c r="D39" s="915">
        <v>78846</v>
      </c>
      <c r="E39" s="924" t="s">
        <v>49</v>
      </c>
      <c r="F39" s="914">
        <v>3</v>
      </c>
      <c r="G39" s="914">
        <v>23</v>
      </c>
      <c r="H39" s="914">
        <v>4013</v>
      </c>
    </row>
    <row r="40" spans="1:8" ht="16.5" customHeight="1">
      <c r="A40" s="820" t="s">
        <v>2666</v>
      </c>
      <c r="B40" s="839">
        <v>28</v>
      </c>
      <c r="C40" s="914">
        <v>880</v>
      </c>
      <c r="D40" s="915">
        <v>3615752</v>
      </c>
      <c r="E40" s="924" t="s">
        <v>2850</v>
      </c>
      <c r="F40" s="914">
        <v>1</v>
      </c>
      <c r="G40" s="914">
        <v>12</v>
      </c>
      <c r="H40" s="926">
        <v>-176938</v>
      </c>
    </row>
    <row r="41" spans="1:8" ht="16.5" customHeight="1">
      <c r="A41" s="912" t="s">
        <v>2667</v>
      </c>
      <c r="B41" s="839">
        <v>7</v>
      </c>
      <c r="C41" s="914">
        <v>64</v>
      </c>
      <c r="D41" s="915">
        <v>70829</v>
      </c>
      <c r="E41" s="924" t="s">
        <v>3052</v>
      </c>
      <c r="F41" s="914">
        <v>3</v>
      </c>
      <c r="G41" s="914">
        <v>102</v>
      </c>
      <c r="H41" s="914">
        <v>246576</v>
      </c>
    </row>
    <row r="42" spans="1:8" ht="16.5" customHeight="1">
      <c r="A42" s="820" t="s">
        <v>2668</v>
      </c>
      <c r="B42" s="839">
        <v>23</v>
      </c>
      <c r="C42" s="914">
        <v>685</v>
      </c>
      <c r="D42" s="915">
        <v>875222</v>
      </c>
      <c r="E42" s="915" t="s">
        <v>3321</v>
      </c>
      <c r="F42" s="913">
        <v>5</v>
      </c>
      <c r="G42" s="913">
        <v>277</v>
      </c>
      <c r="H42" s="913">
        <v>1034913</v>
      </c>
    </row>
    <row r="43" spans="1:8" ht="16.5" customHeight="1">
      <c r="A43" s="820" t="s">
        <v>2669</v>
      </c>
      <c r="B43" s="839">
        <v>2</v>
      </c>
      <c r="C43" s="913">
        <v>148</v>
      </c>
      <c r="D43" s="840" t="s">
        <v>1932</v>
      </c>
      <c r="E43" s="329"/>
      <c r="F43" s="147"/>
      <c r="G43" s="147"/>
      <c r="H43" s="150"/>
    </row>
    <row r="44" spans="1:8" ht="16.5" customHeight="1">
      <c r="A44" s="820"/>
      <c r="B44" s="839"/>
      <c r="C44" s="913"/>
      <c r="D44" s="840"/>
      <c r="E44" s="329"/>
      <c r="F44" s="147"/>
      <c r="G44" s="147"/>
      <c r="H44" s="150"/>
    </row>
    <row r="45" spans="1:8" ht="12.75" customHeight="1">
      <c r="A45" s="111"/>
      <c r="B45" s="111"/>
      <c r="C45" s="111"/>
      <c r="D45" s="111"/>
      <c r="E45" s="301"/>
      <c r="F45" s="330"/>
      <c r="G45" s="330"/>
      <c r="H45" s="330"/>
    </row>
    <row r="46" spans="1:8" ht="18" customHeight="1">
      <c r="A46" s="589" t="s">
        <v>173</v>
      </c>
      <c r="B46" s="150"/>
      <c r="C46" s="147"/>
      <c r="D46" s="147"/>
      <c r="E46" s="219"/>
      <c r="F46" s="147"/>
      <c r="G46" s="147"/>
      <c r="H46" s="147"/>
    </row>
    <row r="47" spans="1:8" ht="21.75" customHeight="1">
      <c r="A47" s="316" t="s">
        <v>2577</v>
      </c>
      <c r="B47" s="226" t="s">
        <v>2631</v>
      </c>
      <c r="C47" s="15" t="s">
        <v>2632</v>
      </c>
      <c r="D47" s="15" t="s">
        <v>1295</v>
      </c>
      <c r="E47" s="23" t="s">
        <v>2577</v>
      </c>
      <c r="F47" s="15" t="s">
        <v>2631</v>
      </c>
      <c r="G47" s="103" t="s">
        <v>2632</v>
      </c>
      <c r="H47" s="226" t="s">
        <v>1295</v>
      </c>
    </row>
    <row r="48" spans="1:8" ht="21" customHeight="1">
      <c r="A48" s="700" t="s">
        <v>2576</v>
      </c>
      <c r="B48" s="332">
        <f>SUM(B49:B59)</f>
        <v>92</v>
      </c>
      <c r="C48" s="74">
        <f>SUM(C49:C59)</f>
        <v>2329</v>
      </c>
      <c r="D48" s="323">
        <v>5073860</v>
      </c>
      <c r="E48" s="125" t="s">
        <v>454</v>
      </c>
      <c r="F48" s="331">
        <v>8</v>
      </c>
      <c r="G48" s="147">
        <v>67</v>
      </c>
      <c r="H48" s="147">
        <v>176350</v>
      </c>
    </row>
    <row r="49" spans="1:8" ht="16.5" customHeight="1">
      <c r="A49" s="915" t="s">
        <v>2155</v>
      </c>
      <c r="B49" s="914">
        <v>5</v>
      </c>
      <c r="C49" s="913">
        <v>162</v>
      </c>
      <c r="D49" s="840">
        <v>496896</v>
      </c>
      <c r="E49" s="125" t="s">
        <v>2134</v>
      </c>
      <c r="F49" s="331">
        <v>1</v>
      </c>
      <c r="G49" s="150">
        <v>7</v>
      </c>
      <c r="H49" s="150" t="s">
        <v>3153</v>
      </c>
    </row>
    <row r="50" spans="1:8" ht="16.5" customHeight="1">
      <c r="A50" s="915" t="s">
        <v>240</v>
      </c>
      <c r="B50" s="914">
        <v>2</v>
      </c>
      <c r="C50" s="914">
        <v>202</v>
      </c>
      <c r="D50" s="840" t="s">
        <v>217</v>
      </c>
      <c r="E50" s="6" t="s">
        <v>818</v>
      </c>
      <c r="F50" s="331">
        <v>3</v>
      </c>
      <c r="G50" s="147">
        <v>78</v>
      </c>
      <c r="H50" s="147">
        <v>95812</v>
      </c>
    </row>
    <row r="51" spans="1:8" ht="16.5" customHeight="1">
      <c r="A51" s="915" t="s">
        <v>241</v>
      </c>
      <c r="B51" s="914">
        <v>17</v>
      </c>
      <c r="C51" s="914">
        <v>387</v>
      </c>
      <c r="D51" s="840">
        <v>481472</v>
      </c>
      <c r="E51" s="6" t="s">
        <v>1901</v>
      </c>
      <c r="F51" s="331">
        <v>21</v>
      </c>
      <c r="G51" s="152">
        <v>447</v>
      </c>
      <c r="H51" s="150">
        <v>883858</v>
      </c>
    </row>
    <row r="52" spans="1:8" ht="16.5" customHeight="1">
      <c r="A52" s="915" t="s">
        <v>3054</v>
      </c>
      <c r="B52" s="914">
        <v>1</v>
      </c>
      <c r="C52" s="913">
        <v>4</v>
      </c>
      <c r="D52" s="840" t="s">
        <v>599</v>
      </c>
      <c r="E52" s="125" t="s">
        <v>1902</v>
      </c>
      <c r="F52" s="331">
        <v>1</v>
      </c>
      <c r="G52" s="147">
        <v>54</v>
      </c>
      <c r="H52" s="150" t="s">
        <v>3153</v>
      </c>
    </row>
    <row r="53" spans="1:8" ht="16.5" customHeight="1">
      <c r="A53" s="915" t="s">
        <v>1301</v>
      </c>
      <c r="B53" s="914">
        <v>19</v>
      </c>
      <c r="C53" s="914">
        <v>270</v>
      </c>
      <c r="D53" s="840">
        <v>432766</v>
      </c>
      <c r="E53" s="125" t="s">
        <v>1903</v>
      </c>
      <c r="F53" s="331">
        <v>22</v>
      </c>
      <c r="G53" s="147">
        <v>995</v>
      </c>
      <c r="H53" s="147">
        <v>2250020</v>
      </c>
    </row>
    <row r="54" spans="1:8" ht="16.5" customHeight="1">
      <c r="A54" s="915" t="s">
        <v>1290</v>
      </c>
      <c r="B54" s="914">
        <v>23</v>
      </c>
      <c r="C54" s="914">
        <v>375</v>
      </c>
      <c r="D54" s="840">
        <v>440696</v>
      </c>
      <c r="E54" s="426" t="s">
        <v>1904</v>
      </c>
      <c r="F54" s="331">
        <v>9</v>
      </c>
      <c r="G54" s="147">
        <v>97</v>
      </c>
      <c r="H54" s="147">
        <v>140293</v>
      </c>
    </row>
    <row r="55" spans="1:8" ht="16.5" customHeight="1">
      <c r="A55" s="915" t="s">
        <v>1291</v>
      </c>
      <c r="B55" s="914">
        <v>6</v>
      </c>
      <c r="C55" s="914">
        <v>50</v>
      </c>
      <c r="D55" s="840">
        <v>95687</v>
      </c>
      <c r="E55" s="125" t="s">
        <v>1905</v>
      </c>
      <c r="F55" s="331">
        <v>11</v>
      </c>
      <c r="G55" s="152">
        <v>200</v>
      </c>
      <c r="H55" s="150">
        <v>240062</v>
      </c>
    </row>
    <row r="56" spans="1:8" ht="16.5" customHeight="1">
      <c r="A56" s="915" t="s">
        <v>242</v>
      </c>
      <c r="B56" s="914">
        <v>2</v>
      </c>
      <c r="C56" s="914">
        <v>69</v>
      </c>
      <c r="D56" s="840" t="s">
        <v>217</v>
      </c>
      <c r="E56" s="125" t="s">
        <v>2135</v>
      </c>
      <c r="F56" s="331">
        <v>1</v>
      </c>
      <c r="G56" s="147">
        <v>28</v>
      </c>
      <c r="H56" s="154">
        <v>-3127127</v>
      </c>
    </row>
    <row r="57" spans="1:8" ht="16.5" customHeight="1">
      <c r="A57" s="915" t="s">
        <v>813</v>
      </c>
      <c r="B57" s="914">
        <v>15</v>
      </c>
      <c r="C57" s="914">
        <v>799</v>
      </c>
      <c r="D57" s="840">
        <v>2448006</v>
      </c>
      <c r="E57" s="125" t="s">
        <v>819</v>
      </c>
      <c r="F57" s="331">
        <v>4</v>
      </c>
      <c r="G57" s="147">
        <v>4598</v>
      </c>
      <c r="H57" s="147">
        <v>22175329</v>
      </c>
    </row>
    <row r="58" spans="1:8" ht="16.5" customHeight="1">
      <c r="A58" s="915" t="s">
        <v>3180</v>
      </c>
      <c r="B58" s="928">
        <v>1</v>
      </c>
      <c r="C58" s="913">
        <v>5</v>
      </c>
      <c r="D58" s="840" t="s">
        <v>1934</v>
      </c>
      <c r="E58" s="295" t="s">
        <v>1907</v>
      </c>
      <c r="F58" s="331">
        <v>12</v>
      </c>
      <c r="G58" s="147">
        <v>94</v>
      </c>
      <c r="H58" s="147">
        <v>87260</v>
      </c>
    </row>
    <row r="59" spans="1:8" ht="16.5" customHeight="1">
      <c r="A59" s="87" t="s">
        <v>1293</v>
      </c>
      <c r="B59" s="928">
        <v>1</v>
      </c>
      <c r="C59" s="914">
        <v>6</v>
      </c>
      <c r="D59" s="920">
        <v>-678337</v>
      </c>
      <c r="E59" s="295"/>
      <c r="F59" s="147"/>
      <c r="G59" s="147"/>
      <c r="H59" s="147"/>
    </row>
    <row r="60" spans="1:8" ht="16.5" customHeight="1">
      <c r="A60" s="6"/>
      <c r="B60" s="331"/>
      <c r="C60" s="150"/>
      <c r="D60" s="321"/>
      <c r="E60" s="329"/>
      <c r="F60" s="147"/>
      <c r="G60" s="147"/>
      <c r="H60" s="147"/>
    </row>
    <row r="61" spans="1:8" ht="16.5" customHeight="1">
      <c r="A61" s="6"/>
      <c r="B61" s="331"/>
      <c r="C61" s="147"/>
      <c r="D61" s="325"/>
      <c r="E61" s="325"/>
      <c r="F61" s="147"/>
      <c r="G61" s="147"/>
      <c r="H61" s="147"/>
    </row>
    <row r="62" spans="1:8" ht="16.5" customHeight="1">
      <c r="A62" s="32"/>
      <c r="B62" s="332"/>
      <c r="C62" s="74"/>
      <c r="D62" s="324"/>
      <c r="E62" s="6"/>
      <c r="F62" s="331"/>
      <c r="G62" s="147"/>
      <c r="H62" s="147"/>
    </row>
    <row r="63" spans="1:8" ht="16.5" customHeight="1">
      <c r="A63" s="6"/>
      <c r="B63" s="331"/>
      <c r="C63" s="147"/>
      <c r="D63" s="325"/>
      <c r="E63" s="125"/>
      <c r="F63" s="331"/>
      <c r="G63" s="147"/>
      <c r="H63" s="147"/>
    </row>
    <row r="64" spans="1:8" ht="21" customHeight="1">
      <c r="A64" s="32" t="s">
        <v>2575</v>
      </c>
      <c r="B64" s="332">
        <f>SUM(B65:B73)</f>
        <v>33</v>
      </c>
      <c r="C64" s="74">
        <f>SUM(C65:C73)</f>
        <v>770</v>
      </c>
      <c r="D64" s="324">
        <v>1666898</v>
      </c>
      <c r="E64" s="329"/>
      <c r="F64" s="147"/>
      <c r="G64" s="147"/>
      <c r="H64" s="147"/>
    </row>
    <row r="65" spans="1:8" ht="16.5" customHeight="1">
      <c r="A65" s="6" t="s">
        <v>2093</v>
      </c>
      <c r="B65" s="331">
        <v>4</v>
      </c>
      <c r="C65" s="147">
        <v>19</v>
      </c>
      <c r="D65" s="325">
        <v>8137</v>
      </c>
      <c r="E65" s="329"/>
      <c r="F65" s="147"/>
      <c r="G65" s="147"/>
      <c r="H65" s="147"/>
    </row>
    <row r="66" spans="1:8" ht="16.5" customHeight="1">
      <c r="A66" s="6" t="s">
        <v>1454</v>
      </c>
      <c r="B66" s="331">
        <v>1</v>
      </c>
      <c r="C66" s="150">
        <v>4</v>
      </c>
      <c r="D66" s="321" t="s">
        <v>3153</v>
      </c>
      <c r="E66" s="325"/>
      <c r="F66" s="147"/>
      <c r="G66" s="147"/>
      <c r="H66" s="147"/>
    </row>
    <row r="67" spans="1:8" ht="16.5" customHeight="1">
      <c r="A67" s="6" t="s">
        <v>1302</v>
      </c>
      <c r="B67" s="331">
        <v>5</v>
      </c>
      <c r="C67" s="147">
        <v>78</v>
      </c>
      <c r="D67" s="325">
        <v>74673</v>
      </c>
      <c r="E67" s="32"/>
      <c r="F67" s="332"/>
      <c r="G67" s="74"/>
      <c r="H67" s="74"/>
    </row>
    <row r="68" spans="1:8" ht="16.5" customHeight="1">
      <c r="A68" s="6" t="s">
        <v>1891</v>
      </c>
      <c r="B68" s="331">
        <v>1</v>
      </c>
      <c r="C68" s="150">
        <v>11</v>
      </c>
      <c r="D68" s="321" t="s">
        <v>2380</v>
      </c>
      <c r="E68" s="6"/>
      <c r="F68" s="331"/>
      <c r="G68" s="147"/>
      <c r="H68" s="147"/>
    </row>
    <row r="69" spans="1:8" ht="16.5" customHeight="1">
      <c r="A69" s="6" t="s">
        <v>814</v>
      </c>
      <c r="B69" s="331">
        <v>9</v>
      </c>
      <c r="C69" s="150">
        <v>472</v>
      </c>
      <c r="D69" s="321">
        <v>1057678</v>
      </c>
      <c r="E69" s="6"/>
      <c r="F69" s="331"/>
      <c r="G69" s="147"/>
      <c r="H69" s="147"/>
    </row>
    <row r="70" spans="1:8" ht="16.5" customHeight="1">
      <c r="A70" s="6" t="s">
        <v>815</v>
      </c>
      <c r="B70" s="331">
        <v>11</v>
      </c>
      <c r="C70" s="150">
        <v>171</v>
      </c>
      <c r="D70" s="321">
        <v>505308</v>
      </c>
      <c r="E70" s="6"/>
      <c r="F70" s="331"/>
      <c r="G70" s="147"/>
      <c r="H70" s="147"/>
    </row>
    <row r="71" spans="1:8" ht="16.5" customHeight="1">
      <c r="A71" s="219" t="s">
        <v>608</v>
      </c>
      <c r="B71" s="320">
        <v>1</v>
      </c>
      <c r="C71" s="150">
        <v>4</v>
      </c>
      <c r="D71" s="321" t="s">
        <v>2380</v>
      </c>
      <c r="E71" s="6"/>
      <c r="F71" s="331"/>
      <c r="G71" s="147"/>
      <c r="H71" s="147"/>
    </row>
    <row r="72" spans="1:8" ht="16.5" customHeight="1">
      <c r="A72" s="6" t="s">
        <v>816</v>
      </c>
      <c r="B72" s="331">
        <v>1</v>
      </c>
      <c r="C72" s="153">
        <v>11</v>
      </c>
      <c r="D72" s="629">
        <v>-21102</v>
      </c>
      <c r="E72" s="6"/>
      <c r="F72" s="331"/>
      <c r="G72" s="147"/>
      <c r="H72" s="147"/>
    </row>
    <row r="73" spans="1:8" ht="16.5" customHeight="1">
      <c r="A73" s="6"/>
      <c r="B73" s="331"/>
      <c r="C73" s="150"/>
      <c r="D73" s="321"/>
      <c r="E73" s="6"/>
      <c r="F73" s="331"/>
      <c r="G73" s="150"/>
      <c r="H73" s="150"/>
    </row>
    <row r="74" spans="1:8" ht="16.5" customHeight="1">
      <c r="A74" s="6"/>
      <c r="B74" s="331"/>
      <c r="C74" s="147"/>
      <c r="D74" s="325"/>
      <c r="E74" s="6"/>
      <c r="F74" s="331"/>
      <c r="G74" s="147"/>
      <c r="H74" s="147"/>
    </row>
    <row r="75" spans="1:8" ht="16.5" customHeight="1">
      <c r="A75" s="6"/>
      <c r="B75" s="331"/>
      <c r="C75" s="147"/>
      <c r="D75" s="325"/>
      <c r="E75" s="6"/>
      <c r="F75" s="331"/>
      <c r="G75" s="152"/>
      <c r="H75" s="150"/>
    </row>
    <row r="76" spans="1:8" ht="16.5" customHeight="1">
      <c r="A76" s="6"/>
      <c r="B76" s="331"/>
      <c r="C76" s="150"/>
      <c r="D76" s="321"/>
      <c r="E76" s="6"/>
      <c r="F76" s="331"/>
      <c r="G76" s="147"/>
      <c r="H76" s="147"/>
    </row>
    <row r="77" spans="1:8" ht="21" customHeight="1">
      <c r="A77" s="32" t="s">
        <v>2578</v>
      </c>
      <c r="B77" s="332">
        <f>SUM(B78:B82)+SUM(F48:F59)</f>
        <v>155</v>
      </c>
      <c r="C77" s="74">
        <f>SUM(C78:C82)+SUM(G48:G58)</f>
        <v>8761</v>
      </c>
      <c r="D77" s="324">
        <v>32427621</v>
      </c>
      <c r="E77" s="219"/>
      <c r="F77" s="331"/>
      <c r="G77" s="147"/>
      <c r="H77" s="147"/>
    </row>
    <row r="78" spans="1:8" ht="16.5" customHeight="1">
      <c r="A78" s="6" t="s">
        <v>1304</v>
      </c>
      <c r="B78" s="331">
        <v>6</v>
      </c>
      <c r="C78" s="147">
        <v>79</v>
      </c>
      <c r="D78" s="325">
        <v>180316</v>
      </c>
      <c r="E78" s="6"/>
      <c r="F78" s="331"/>
      <c r="G78" s="147"/>
      <c r="H78" s="147"/>
    </row>
    <row r="79" spans="1:8" ht="16.5" customHeight="1">
      <c r="A79" s="6" t="s">
        <v>1898</v>
      </c>
      <c r="B79" s="331">
        <v>41</v>
      </c>
      <c r="C79" s="147">
        <v>337</v>
      </c>
      <c r="D79" s="325">
        <v>353895</v>
      </c>
      <c r="E79" s="6"/>
      <c r="F79" s="331"/>
      <c r="G79" s="152"/>
      <c r="H79" s="150"/>
    </row>
    <row r="80" spans="1:8" ht="16.5" customHeight="1">
      <c r="A80" s="6" t="s">
        <v>2579</v>
      </c>
      <c r="B80" s="331">
        <v>12</v>
      </c>
      <c r="C80" s="147">
        <v>857</v>
      </c>
      <c r="D80" s="325">
        <v>2717299</v>
      </c>
      <c r="E80" s="6"/>
      <c r="F80" s="331"/>
      <c r="G80" s="152"/>
      <c r="H80" s="154"/>
    </row>
    <row r="81" spans="1:8" ht="16.5" customHeight="1">
      <c r="A81" s="6" t="s">
        <v>817</v>
      </c>
      <c r="B81" s="331">
        <v>2</v>
      </c>
      <c r="C81" s="147">
        <v>482</v>
      </c>
      <c r="D81" s="321" t="s">
        <v>3153</v>
      </c>
      <c r="E81" s="6"/>
      <c r="F81" s="331"/>
      <c r="G81" s="147"/>
      <c r="H81" s="147"/>
    </row>
    <row r="82" spans="1:8" ht="16.5" customHeight="1">
      <c r="A82" s="6" t="s">
        <v>1305</v>
      </c>
      <c r="B82" s="331">
        <v>1</v>
      </c>
      <c r="C82" s="150">
        <v>341</v>
      </c>
      <c r="D82" s="321" t="s">
        <v>3153</v>
      </c>
      <c r="E82" s="6"/>
      <c r="F82" s="331"/>
      <c r="G82" s="147"/>
      <c r="H82" s="147"/>
    </row>
    <row r="83" spans="1:8" ht="16.5" customHeight="1">
      <c r="A83" s="6"/>
      <c r="B83" s="331"/>
      <c r="C83" s="147"/>
      <c r="D83" s="321"/>
      <c r="E83" s="325"/>
      <c r="F83" s="147"/>
      <c r="G83" s="147"/>
      <c r="H83" s="147"/>
    </row>
    <row r="84" spans="1:8" ht="16.5" customHeight="1">
      <c r="A84" s="27"/>
      <c r="B84" s="626"/>
      <c r="C84" s="859"/>
      <c r="D84" s="843"/>
      <c r="E84" s="327"/>
      <c r="F84" s="322"/>
      <c r="G84" s="322"/>
      <c r="H84" s="322"/>
    </row>
    <row r="85" spans="1:8" ht="15" customHeight="1">
      <c r="A85" s="6" t="s">
        <v>3350</v>
      </c>
      <c r="B85" s="147"/>
      <c r="C85" s="147"/>
      <c r="D85" s="147"/>
      <c r="E85" s="147"/>
      <c r="F85" s="147"/>
      <c r="G85" s="147"/>
      <c r="H85" s="147"/>
    </row>
    <row r="86" spans="1:8" ht="15" customHeight="1">
      <c r="A86" s="148" t="s">
        <v>3154</v>
      </c>
      <c r="B86" s="147"/>
      <c r="C86" s="147"/>
      <c r="D86" s="147"/>
      <c r="E86" s="147"/>
      <c r="F86" s="147"/>
      <c r="G86" s="147"/>
      <c r="H86" s="147"/>
    </row>
    <row r="87" spans="1:8" ht="15" customHeight="1">
      <c r="A87" s="147" t="s">
        <v>3155</v>
      </c>
      <c r="B87" s="147"/>
      <c r="C87" s="147"/>
      <c r="D87" s="147"/>
      <c r="E87" s="147"/>
      <c r="F87" s="147"/>
      <c r="G87" s="147"/>
      <c r="H87" s="147"/>
    </row>
    <row r="88" spans="1:8" ht="15" customHeight="1">
      <c r="A88" s="147" t="s">
        <v>3156</v>
      </c>
      <c r="B88" s="147"/>
      <c r="C88" s="147"/>
      <c r="D88" s="147"/>
      <c r="E88" s="147"/>
      <c r="F88" s="147"/>
      <c r="G88" s="147"/>
      <c r="H88" s="147"/>
    </row>
    <row r="89" spans="1:8" ht="7.5" customHeight="1">
      <c r="A89" s="147"/>
      <c r="B89" s="147"/>
      <c r="C89" s="147"/>
      <c r="D89" s="147"/>
      <c r="E89" s="147"/>
      <c r="F89" s="147"/>
      <c r="G89" s="147"/>
      <c r="H89" s="147"/>
    </row>
    <row r="90" spans="1:8" s="453" customFormat="1" ht="18" customHeight="1">
      <c r="A90" s="451" t="s">
        <v>3039</v>
      </c>
      <c r="B90" s="452"/>
      <c r="D90" s="452"/>
      <c r="E90" s="451"/>
      <c r="F90" s="452"/>
      <c r="G90" s="452"/>
      <c r="H90" s="452"/>
    </row>
    <row r="91" spans="1:8" s="453" customFormat="1" ht="18" customHeight="1">
      <c r="A91" s="451"/>
      <c r="B91" s="452"/>
      <c r="D91" s="452"/>
      <c r="E91" s="451"/>
      <c r="F91" s="452"/>
      <c r="G91" s="452"/>
      <c r="H91" s="452"/>
    </row>
    <row r="92" spans="1:8" s="453" customFormat="1" ht="18" customHeight="1">
      <c r="A92" s="451"/>
      <c r="B92" s="452"/>
      <c r="D92" s="452"/>
      <c r="E92" s="451"/>
      <c r="F92" s="452"/>
      <c r="G92" s="452"/>
      <c r="H92" s="452"/>
    </row>
    <row r="93" spans="1:8" ht="16.5" customHeight="1">
      <c r="A93" s="6"/>
      <c r="B93" s="147"/>
      <c r="C93" s="147"/>
      <c r="D93" s="147"/>
      <c r="E93" s="157"/>
      <c r="F93" s="147"/>
      <c r="G93" s="147"/>
      <c r="H93" s="147"/>
    </row>
    <row r="94" spans="1:8" ht="15" customHeight="1">
      <c r="A94" s="6"/>
      <c r="B94" s="147"/>
      <c r="C94" s="147"/>
      <c r="D94" s="147"/>
      <c r="E94" s="157"/>
      <c r="F94" s="147"/>
      <c r="G94" s="147"/>
      <c r="H94" s="147"/>
    </row>
    <row r="95" spans="1:8" ht="15" customHeight="1">
      <c r="A95" s="6"/>
      <c r="B95" s="147"/>
      <c r="C95" s="147"/>
      <c r="D95" s="147"/>
      <c r="E95" s="147"/>
      <c r="F95" s="147"/>
      <c r="G95" s="147"/>
      <c r="H95" s="147"/>
    </row>
    <row r="96" spans="1:8" ht="15" customHeight="1">
      <c r="A96" s="6"/>
      <c r="B96" s="147"/>
      <c r="C96" s="150"/>
      <c r="D96" s="150"/>
      <c r="E96" s="147"/>
      <c r="F96" s="147"/>
      <c r="G96" s="147"/>
      <c r="H96" s="147"/>
    </row>
    <row r="97" spans="1:8" ht="13.5">
      <c r="A97" s="6"/>
      <c r="B97" s="147"/>
      <c r="C97" s="147"/>
      <c r="D97" s="147"/>
      <c r="E97" s="147"/>
      <c r="F97" s="147"/>
      <c r="G97" s="147"/>
      <c r="H97" s="147"/>
    </row>
    <row r="98" spans="1:8" ht="13.5">
      <c r="A98" s="6"/>
      <c r="B98" s="147"/>
      <c r="C98" s="147"/>
      <c r="D98" s="147"/>
      <c r="E98" s="147"/>
      <c r="F98" s="147"/>
      <c r="G98" s="147"/>
      <c r="H98" s="147"/>
    </row>
    <row r="99" spans="1:8" ht="13.5">
      <c r="A99" s="6"/>
      <c r="B99" s="6"/>
      <c r="C99" s="6"/>
      <c r="D99" s="6"/>
      <c r="E99" s="6"/>
      <c r="F99" s="6"/>
      <c r="G99" s="6"/>
      <c r="H99" s="6"/>
    </row>
  </sheetData>
  <printOptions/>
  <pageMargins left="0.3937007874015748" right="0.3937007874015748" top="0.5905511811023623" bottom="0.5905511811023623" header="0.5118110236220472" footer="0.5118110236220472"/>
  <pageSetup firstPageNumber="42" useFirstPageNumber="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Q398"/>
  <sheetViews>
    <sheetView workbookViewId="0" topLeftCell="A1">
      <selection activeCell="A1" sqref="A1:J1"/>
    </sheetView>
  </sheetViews>
  <sheetFormatPr defaultColWidth="9.00390625" defaultRowHeight="13.5"/>
  <cols>
    <col min="1" max="1" width="8.625" style="5" customWidth="1"/>
    <col min="2" max="2" width="7.625" style="5" customWidth="1"/>
    <col min="3" max="3" width="8.375" style="5" customWidth="1"/>
    <col min="4" max="4" width="8.25390625" style="5" customWidth="1"/>
    <col min="5" max="5" width="8.125" style="5" customWidth="1"/>
    <col min="6" max="6" width="8.375" style="5" customWidth="1"/>
    <col min="7" max="7" width="7.625" style="5" customWidth="1"/>
    <col min="8" max="8" width="8.125" style="5" customWidth="1"/>
    <col min="9" max="9" width="8.625" style="5" customWidth="1"/>
    <col min="10" max="11" width="7.625" style="5" customWidth="1"/>
    <col min="12" max="12" width="8.125" style="5" customWidth="1"/>
    <col min="13" max="13" width="1.625" style="5" customWidth="1"/>
    <col min="14" max="16384" width="9.00390625" style="5" customWidth="1"/>
  </cols>
  <sheetData>
    <row r="1" spans="1:10" ht="30.75" customHeight="1">
      <c r="A1" s="1051" t="s">
        <v>899</v>
      </c>
      <c r="B1" s="1051"/>
      <c r="C1" s="1051"/>
      <c r="D1" s="1051"/>
      <c r="E1" s="1051"/>
      <c r="F1" s="1051"/>
      <c r="G1" s="1051"/>
      <c r="H1" s="1051"/>
      <c r="I1" s="1051"/>
      <c r="J1" s="1051"/>
    </row>
    <row r="2" spans="1:12" ht="21.75" customHeight="1">
      <c r="A2" s="1083" t="s">
        <v>830</v>
      </c>
      <c r="B2" s="1101"/>
      <c r="C2" s="46" t="s">
        <v>2631</v>
      </c>
      <c r="D2" s="46" t="s">
        <v>2632</v>
      </c>
      <c r="E2" s="1101" t="s">
        <v>830</v>
      </c>
      <c r="F2" s="1101"/>
      <c r="G2" s="46" t="s">
        <v>2631</v>
      </c>
      <c r="H2" s="46" t="s">
        <v>2632</v>
      </c>
      <c r="I2" s="1101" t="s">
        <v>830</v>
      </c>
      <c r="J2" s="1101"/>
      <c r="K2" s="46" t="s">
        <v>2631</v>
      </c>
      <c r="L2" s="47" t="s">
        <v>2632</v>
      </c>
    </row>
    <row r="3" spans="1:12" ht="21" customHeight="1">
      <c r="A3" s="1052" t="s">
        <v>2633</v>
      </c>
      <c r="B3" s="1052"/>
      <c r="C3" s="182">
        <f>C4+C58+K55+G109+C164+G177</f>
        <v>19714</v>
      </c>
      <c r="D3" s="845">
        <f>D4+D58+L55+H109+D164+H177</f>
        <v>213716</v>
      </c>
      <c r="E3" s="257" t="s">
        <v>1881</v>
      </c>
      <c r="F3" s="806" t="s">
        <v>1857</v>
      </c>
      <c r="G3" s="807">
        <v>44</v>
      </c>
      <c r="H3" s="808">
        <v>269</v>
      </c>
      <c r="I3" s="809" t="s">
        <v>1025</v>
      </c>
      <c r="J3" s="849" t="s">
        <v>1855</v>
      </c>
      <c r="K3" s="807">
        <v>7</v>
      </c>
      <c r="L3" s="849">
        <v>70</v>
      </c>
    </row>
    <row r="4" spans="1:12" ht="18.75" customHeight="1">
      <c r="A4" s="1052" t="s">
        <v>2634</v>
      </c>
      <c r="B4" s="1052"/>
      <c r="C4" s="811">
        <f>C5+C6+C7+C14+C15+C16+C18+C28+C36+C46+G9+G16+G17+G18+G19+G20+G24+G25+G26+G27+G28+G29+G30+G34+G43+G48+K5+K9+K13+K17+K18+K19+K20+K21+K22+K23+K24+K25+K32+K38+K39+K40+K43+K46+K47</f>
        <v>3706</v>
      </c>
      <c r="D4" s="812">
        <f>D5+D6+D7+D14+D15+D16+D18+D28+D36+D46+H9+H16+H17+H18+H19+H20+H24+H25+H26+H27+H28+H29+H30+H34+H43+H48+L5+L9+L13+L17+L18+L19+L20+L21+L22+L23+L24+L25+L32+L38+L39+L40+L43+L46+L47</f>
        <v>43680</v>
      </c>
      <c r="E4" s="284"/>
      <c r="F4" s="810" t="s">
        <v>1864</v>
      </c>
      <c r="G4" s="811">
        <v>52</v>
      </c>
      <c r="H4" s="812">
        <v>343</v>
      </c>
      <c r="I4" s="813"/>
      <c r="J4" s="38" t="s">
        <v>1856</v>
      </c>
      <c r="K4" s="811">
        <v>2</v>
      </c>
      <c r="L4" s="38">
        <v>16</v>
      </c>
    </row>
    <row r="5" spans="1:12" ht="15" customHeight="1">
      <c r="A5" s="219" t="s">
        <v>1852</v>
      </c>
      <c r="B5" s="810"/>
      <c r="C5" s="814">
        <v>27</v>
      </c>
      <c r="D5" s="812">
        <v>736</v>
      </c>
      <c r="E5" s="284"/>
      <c r="F5" s="810" t="s">
        <v>1865</v>
      </c>
      <c r="G5" s="811">
        <v>28</v>
      </c>
      <c r="H5" s="812">
        <v>263</v>
      </c>
      <c r="I5" s="815" t="s">
        <v>831</v>
      </c>
      <c r="J5" s="812"/>
      <c r="K5" s="38">
        <f>SUM(K6:K8)</f>
        <v>42</v>
      </c>
      <c r="L5" s="38">
        <f>SUM(L6:L8)</f>
        <v>336</v>
      </c>
    </row>
    <row r="6" spans="1:12" ht="15" customHeight="1">
      <c r="A6" s="219" t="s">
        <v>2151</v>
      </c>
      <c r="B6" s="810"/>
      <c r="C6" s="814">
        <v>18</v>
      </c>
      <c r="D6" s="812">
        <v>166</v>
      </c>
      <c r="E6" s="426"/>
      <c r="F6" s="810" t="s">
        <v>1866</v>
      </c>
      <c r="G6" s="811">
        <v>5</v>
      </c>
      <c r="H6" s="812">
        <v>17</v>
      </c>
      <c r="I6" s="815"/>
      <c r="J6" s="812" t="s">
        <v>1854</v>
      </c>
      <c r="K6" s="38">
        <v>14</v>
      </c>
      <c r="L6" s="38">
        <v>113</v>
      </c>
    </row>
    <row r="7" spans="1:12" ht="15" customHeight="1">
      <c r="A7" s="219" t="s">
        <v>1853</v>
      </c>
      <c r="B7" s="810"/>
      <c r="C7" s="844">
        <f>SUM(C8:C11)</f>
        <v>66</v>
      </c>
      <c r="D7" s="846">
        <f>SUM(D8:D11)</f>
        <v>751</v>
      </c>
      <c r="E7" s="426"/>
      <c r="F7" s="810" t="s">
        <v>1867</v>
      </c>
      <c r="G7" s="811">
        <v>4</v>
      </c>
      <c r="H7" s="812">
        <v>18</v>
      </c>
      <c r="I7" s="815"/>
      <c r="J7" s="812" t="s">
        <v>1855</v>
      </c>
      <c r="K7" s="38">
        <v>23</v>
      </c>
      <c r="L7" s="38">
        <v>187</v>
      </c>
    </row>
    <row r="8" spans="1:12" ht="15" customHeight="1">
      <c r="A8" s="219"/>
      <c r="B8" s="810" t="s">
        <v>1854</v>
      </c>
      <c r="C8" s="811">
        <v>12</v>
      </c>
      <c r="D8" s="812">
        <v>84</v>
      </c>
      <c r="E8" s="426"/>
      <c r="F8" s="810" t="s">
        <v>1868</v>
      </c>
      <c r="G8" s="811">
        <v>6</v>
      </c>
      <c r="H8" s="812">
        <v>94</v>
      </c>
      <c r="I8" s="815"/>
      <c r="J8" s="812" t="s">
        <v>1856</v>
      </c>
      <c r="K8" s="38">
        <v>5</v>
      </c>
      <c r="L8" s="38">
        <v>36</v>
      </c>
    </row>
    <row r="9" spans="1:12" ht="15" customHeight="1">
      <c r="A9" s="219"/>
      <c r="B9" s="810" t="s">
        <v>1855</v>
      </c>
      <c r="C9" s="811">
        <v>18</v>
      </c>
      <c r="D9" s="812">
        <v>143</v>
      </c>
      <c r="E9" s="426" t="s">
        <v>1882</v>
      </c>
      <c r="F9" s="810"/>
      <c r="G9" s="811">
        <f>SUM(G10:G15)</f>
        <v>108</v>
      </c>
      <c r="H9" s="812">
        <f>SUM(H10:H15)</f>
        <v>440</v>
      </c>
      <c r="I9" s="815" t="s">
        <v>832</v>
      </c>
      <c r="J9" s="812"/>
      <c r="K9" s="38">
        <f>SUM(K10:K12)</f>
        <v>67</v>
      </c>
      <c r="L9" s="38">
        <f>SUM(L10:L12)</f>
        <v>387</v>
      </c>
    </row>
    <row r="10" spans="1:12" ht="15" customHeight="1">
      <c r="A10" s="219"/>
      <c r="B10" s="810" t="s">
        <v>1856</v>
      </c>
      <c r="C10" s="811">
        <v>23</v>
      </c>
      <c r="D10" s="812">
        <v>236</v>
      </c>
      <c r="E10" s="426"/>
      <c r="F10" s="810" t="s">
        <v>1854</v>
      </c>
      <c r="G10" s="811">
        <v>20</v>
      </c>
      <c r="H10" s="812">
        <v>57</v>
      </c>
      <c r="I10" s="815"/>
      <c r="J10" s="812" t="s">
        <v>1854</v>
      </c>
      <c r="K10" s="38">
        <v>24</v>
      </c>
      <c r="L10" s="38">
        <v>63</v>
      </c>
    </row>
    <row r="11" spans="1:12" ht="15" customHeight="1">
      <c r="A11" s="219"/>
      <c r="B11" s="810" t="s">
        <v>1857</v>
      </c>
      <c r="C11" s="811">
        <v>13</v>
      </c>
      <c r="D11" s="812">
        <v>288</v>
      </c>
      <c r="E11" s="814"/>
      <c r="F11" s="810" t="s">
        <v>1855</v>
      </c>
      <c r="G11" s="811">
        <v>14</v>
      </c>
      <c r="H11" s="812">
        <v>95</v>
      </c>
      <c r="I11" s="815"/>
      <c r="J11" s="812" t="s">
        <v>1855</v>
      </c>
      <c r="K11" s="38">
        <v>39</v>
      </c>
      <c r="L11" s="38">
        <v>312</v>
      </c>
    </row>
    <row r="12" spans="1:12" ht="15" customHeight="1">
      <c r="A12" s="219" t="s">
        <v>1858</v>
      </c>
      <c r="B12" s="810"/>
      <c r="C12" s="811" t="s">
        <v>834</v>
      </c>
      <c r="D12" s="812" t="s">
        <v>834</v>
      </c>
      <c r="E12" s="815"/>
      <c r="F12" s="810" t="s">
        <v>1856</v>
      </c>
      <c r="G12" s="811">
        <v>41</v>
      </c>
      <c r="H12" s="812">
        <v>133</v>
      </c>
      <c r="I12" s="815"/>
      <c r="J12" s="812" t="s">
        <v>1856</v>
      </c>
      <c r="K12" s="38">
        <v>4</v>
      </c>
      <c r="L12" s="38">
        <v>12</v>
      </c>
    </row>
    <row r="13" spans="1:12" ht="15" customHeight="1">
      <c r="A13" s="219" t="s">
        <v>1859</v>
      </c>
      <c r="B13" s="810"/>
      <c r="C13" s="811" t="s">
        <v>834</v>
      </c>
      <c r="D13" s="812" t="s">
        <v>835</v>
      </c>
      <c r="E13" s="814"/>
      <c r="F13" s="810" t="s">
        <v>1857</v>
      </c>
      <c r="G13" s="811">
        <v>16</v>
      </c>
      <c r="H13" s="812">
        <v>71</v>
      </c>
      <c r="I13" s="815" t="s">
        <v>833</v>
      </c>
      <c r="J13" s="812"/>
      <c r="K13" s="38">
        <f>SUM(K14:K16)</f>
        <v>42</v>
      </c>
      <c r="L13" s="38">
        <f>SUM(L14:L16)</f>
        <v>173</v>
      </c>
    </row>
    <row r="14" spans="1:12" ht="15" customHeight="1">
      <c r="A14" s="219" t="s">
        <v>1860</v>
      </c>
      <c r="B14" s="810"/>
      <c r="C14" s="811">
        <v>44</v>
      </c>
      <c r="D14" s="812">
        <v>622</v>
      </c>
      <c r="E14" s="815"/>
      <c r="F14" s="810" t="s">
        <v>1864</v>
      </c>
      <c r="G14" s="811">
        <v>9</v>
      </c>
      <c r="H14" s="812">
        <v>39</v>
      </c>
      <c r="I14" s="815"/>
      <c r="J14" s="812" t="s">
        <v>1854</v>
      </c>
      <c r="K14" s="38">
        <v>21</v>
      </c>
      <c r="L14" s="38">
        <v>72</v>
      </c>
    </row>
    <row r="15" spans="1:12" ht="15" customHeight="1">
      <c r="A15" s="219" t="s">
        <v>571</v>
      </c>
      <c r="B15" s="810"/>
      <c r="C15" s="811">
        <v>25</v>
      </c>
      <c r="D15" s="812">
        <v>848</v>
      </c>
      <c r="E15" s="814"/>
      <c r="F15" s="810" t="s">
        <v>1865</v>
      </c>
      <c r="G15" s="811">
        <v>8</v>
      </c>
      <c r="H15" s="812">
        <v>45</v>
      </c>
      <c r="I15" s="815"/>
      <c r="J15" s="812" t="s">
        <v>1855</v>
      </c>
      <c r="K15" s="38">
        <v>19</v>
      </c>
      <c r="L15" s="38">
        <v>93</v>
      </c>
    </row>
    <row r="16" spans="1:12" ht="15" customHeight="1">
      <c r="A16" s="219" t="s">
        <v>1861</v>
      </c>
      <c r="B16" s="810"/>
      <c r="C16" s="811">
        <v>87</v>
      </c>
      <c r="D16" s="812">
        <v>1220</v>
      </c>
      <c r="E16" s="815" t="s">
        <v>1883</v>
      </c>
      <c r="F16" s="810"/>
      <c r="G16" s="811">
        <v>75</v>
      </c>
      <c r="H16" s="812">
        <v>1171</v>
      </c>
      <c r="I16" s="815"/>
      <c r="J16" s="812" t="s">
        <v>1856</v>
      </c>
      <c r="K16" s="38">
        <v>2</v>
      </c>
      <c r="L16" s="38">
        <v>8</v>
      </c>
    </row>
    <row r="17" spans="1:12" ht="15" customHeight="1">
      <c r="A17" s="219" t="s">
        <v>1862</v>
      </c>
      <c r="B17" s="810"/>
      <c r="C17" s="811" t="s">
        <v>840</v>
      </c>
      <c r="D17" s="812" t="s">
        <v>840</v>
      </c>
      <c r="E17" s="815" t="s">
        <v>838</v>
      </c>
      <c r="F17" s="38"/>
      <c r="G17" s="811">
        <v>15</v>
      </c>
      <c r="H17" s="812">
        <v>96</v>
      </c>
      <c r="I17" s="815" t="s">
        <v>837</v>
      </c>
      <c r="J17" s="812"/>
      <c r="K17" s="38">
        <v>5</v>
      </c>
      <c r="L17" s="38">
        <v>312</v>
      </c>
    </row>
    <row r="18" spans="1:12" ht="15" customHeight="1">
      <c r="A18" s="219" t="s">
        <v>1863</v>
      </c>
      <c r="B18" s="810"/>
      <c r="C18" s="811">
        <f>SUM(C19:C27)</f>
        <v>325</v>
      </c>
      <c r="D18" s="812">
        <f>SUM(D19:D27)</f>
        <v>4665</v>
      </c>
      <c r="E18" s="815" t="s">
        <v>841</v>
      </c>
      <c r="F18" s="38"/>
      <c r="G18" s="811">
        <v>1</v>
      </c>
      <c r="H18" s="812">
        <v>14</v>
      </c>
      <c r="I18" s="815" t="s">
        <v>839</v>
      </c>
      <c r="J18" s="812"/>
      <c r="K18" s="38">
        <v>31</v>
      </c>
      <c r="L18" s="38">
        <v>2236</v>
      </c>
    </row>
    <row r="19" spans="1:12" ht="15" customHeight="1">
      <c r="A19" s="219"/>
      <c r="B19" s="810" t="s">
        <v>1854</v>
      </c>
      <c r="C19" s="811">
        <v>84</v>
      </c>
      <c r="D19" s="812">
        <v>490</v>
      </c>
      <c r="E19" s="815" t="s">
        <v>861</v>
      </c>
      <c r="F19" s="38"/>
      <c r="G19" s="811">
        <v>76</v>
      </c>
      <c r="H19" s="812">
        <v>279</v>
      </c>
      <c r="I19" s="815" t="s">
        <v>842</v>
      </c>
      <c r="J19" s="812"/>
      <c r="K19" s="38">
        <v>77</v>
      </c>
      <c r="L19" s="38">
        <v>2992</v>
      </c>
    </row>
    <row r="20" spans="1:12" ht="15" customHeight="1">
      <c r="A20" s="219"/>
      <c r="B20" s="810" t="s">
        <v>1855</v>
      </c>
      <c r="C20" s="811">
        <v>86</v>
      </c>
      <c r="D20" s="38">
        <v>2263</v>
      </c>
      <c r="E20" s="815" t="s">
        <v>1884</v>
      </c>
      <c r="F20" s="38"/>
      <c r="G20" s="811">
        <f>SUM(G21:G23)</f>
        <v>85</v>
      </c>
      <c r="H20" s="812">
        <f>SUM(H21:H23)</f>
        <v>1614</v>
      </c>
      <c r="I20" s="815" t="s">
        <v>1026</v>
      </c>
      <c r="J20" s="812"/>
      <c r="K20" s="38">
        <v>5</v>
      </c>
      <c r="L20" s="38">
        <v>315</v>
      </c>
    </row>
    <row r="21" spans="1:12" ht="15" customHeight="1">
      <c r="A21" s="219"/>
      <c r="B21" s="810" t="s">
        <v>1856</v>
      </c>
      <c r="C21" s="811">
        <v>40</v>
      </c>
      <c r="D21" s="38">
        <v>881</v>
      </c>
      <c r="E21" s="815"/>
      <c r="F21" s="38" t="s">
        <v>1854</v>
      </c>
      <c r="G21" s="811">
        <v>24</v>
      </c>
      <c r="H21" s="812">
        <v>77</v>
      </c>
      <c r="I21" s="815" t="s">
        <v>1027</v>
      </c>
      <c r="J21" s="812"/>
      <c r="K21" s="38">
        <v>38</v>
      </c>
      <c r="L21" s="38">
        <v>872</v>
      </c>
    </row>
    <row r="22" spans="1:12" ht="15" customHeight="1">
      <c r="A22" s="219"/>
      <c r="B22" s="810" t="s">
        <v>1857</v>
      </c>
      <c r="C22" s="811">
        <v>30</v>
      </c>
      <c r="D22" s="38">
        <v>370</v>
      </c>
      <c r="E22" s="815"/>
      <c r="F22" s="38" t="s">
        <v>1855</v>
      </c>
      <c r="G22" s="811">
        <v>46</v>
      </c>
      <c r="H22" s="812">
        <v>1002</v>
      </c>
      <c r="I22" s="815" t="s">
        <v>1028</v>
      </c>
      <c r="J22" s="812"/>
      <c r="K22" s="38">
        <v>20</v>
      </c>
      <c r="L22" s="38">
        <v>859</v>
      </c>
    </row>
    <row r="23" spans="1:12" ht="15" customHeight="1">
      <c r="A23" s="219"/>
      <c r="B23" s="810" t="s">
        <v>1864</v>
      </c>
      <c r="C23" s="811">
        <v>8</v>
      </c>
      <c r="D23" s="38">
        <v>101</v>
      </c>
      <c r="E23" s="815"/>
      <c r="F23" s="38" t="s">
        <v>1856</v>
      </c>
      <c r="G23" s="811">
        <v>15</v>
      </c>
      <c r="H23" s="812">
        <v>535</v>
      </c>
      <c r="I23" s="815" t="s">
        <v>999</v>
      </c>
      <c r="J23" s="812"/>
      <c r="K23" s="38">
        <v>14</v>
      </c>
      <c r="L23" s="38">
        <v>831</v>
      </c>
    </row>
    <row r="24" spans="1:12" ht="15" customHeight="1">
      <c r="A24" s="219"/>
      <c r="B24" s="810" t="s">
        <v>1865</v>
      </c>
      <c r="C24" s="811">
        <v>21</v>
      </c>
      <c r="D24" s="38">
        <v>46</v>
      </c>
      <c r="E24" s="815" t="s">
        <v>1885</v>
      </c>
      <c r="F24" s="38"/>
      <c r="G24" s="811">
        <v>15</v>
      </c>
      <c r="H24" s="812">
        <v>42</v>
      </c>
      <c r="I24" s="426" t="s">
        <v>1000</v>
      </c>
      <c r="J24" s="816"/>
      <c r="K24" s="38">
        <v>91</v>
      </c>
      <c r="L24" s="38">
        <v>1852</v>
      </c>
    </row>
    <row r="25" spans="1:12" ht="15" customHeight="1">
      <c r="A25" s="219"/>
      <c r="B25" s="810" t="s">
        <v>1866</v>
      </c>
      <c r="C25" s="811">
        <v>25</v>
      </c>
      <c r="D25" s="38">
        <v>327</v>
      </c>
      <c r="E25" s="815" t="s">
        <v>2574</v>
      </c>
      <c r="F25" s="38"/>
      <c r="G25" s="811">
        <v>27</v>
      </c>
      <c r="H25" s="812">
        <v>77</v>
      </c>
      <c r="I25" s="426" t="s">
        <v>1001</v>
      </c>
      <c r="J25" s="816"/>
      <c r="K25" s="38">
        <f>SUM(K26:K31)</f>
        <v>432</v>
      </c>
      <c r="L25" s="38">
        <f>SUM(L26:L31)</f>
        <v>2829</v>
      </c>
    </row>
    <row r="26" spans="1:12" ht="15" customHeight="1">
      <c r="A26" s="219"/>
      <c r="B26" s="810" t="s">
        <v>1867</v>
      </c>
      <c r="C26" s="811">
        <v>18</v>
      </c>
      <c r="D26" s="38">
        <v>112</v>
      </c>
      <c r="E26" s="815" t="s">
        <v>862</v>
      </c>
      <c r="F26" s="38"/>
      <c r="G26" s="811">
        <v>13</v>
      </c>
      <c r="H26" s="812">
        <v>32</v>
      </c>
      <c r="I26" s="426"/>
      <c r="J26" s="816" t="s">
        <v>1854</v>
      </c>
      <c r="K26" s="38">
        <v>119</v>
      </c>
      <c r="L26" s="38">
        <v>688</v>
      </c>
    </row>
    <row r="27" spans="1:12" ht="15" customHeight="1">
      <c r="A27" s="219"/>
      <c r="B27" s="810" t="s">
        <v>1868</v>
      </c>
      <c r="C27" s="811">
        <v>13</v>
      </c>
      <c r="D27" s="38">
        <v>75</v>
      </c>
      <c r="E27" s="815" t="s">
        <v>1023</v>
      </c>
      <c r="F27" s="38"/>
      <c r="G27" s="811">
        <v>7</v>
      </c>
      <c r="H27" s="812">
        <v>47</v>
      </c>
      <c r="I27" s="426"/>
      <c r="J27" s="816" t="s">
        <v>1855</v>
      </c>
      <c r="K27" s="810">
        <v>61</v>
      </c>
      <c r="L27" s="810">
        <v>371</v>
      </c>
    </row>
    <row r="28" spans="1:12" ht="15" customHeight="1">
      <c r="A28" s="219" t="s">
        <v>863</v>
      </c>
      <c r="B28" s="816"/>
      <c r="C28" s="38">
        <f>SUM(C29:C35)</f>
        <v>244</v>
      </c>
      <c r="D28" s="812">
        <f>SUM(D29:D35)</f>
        <v>1194</v>
      </c>
      <c r="E28" s="815" t="s">
        <v>3362</v>
      </c>
      <c r="F28" s="38"/>
      <c r="G28" s="811">
        <v>48</v>
      </c>
      <c r="H28" s="812">
        <v>120</v>
      </c>
      <c r="I28" s="426"/>
      <c r="J28" s="816" t="s">
        <v>1856</v>
      </c>
      <c r="K28" s="810">
        <v>49</v>
      </c>
      <c r="L28" s="810">
        <v>201</v>
      </c>
    </row>
    <row r="29" spans="1:12" ht="15" customHeight="1">
      <c r="A29" s="219"/>
      <c r="B29" s="810" t="s">
        <v>1856</v>
      </c>
      <c r="C29" s="811">
        <v>57</v>
      </c>
      <c r="D29" s="38">
        <v>280</v>
      </c>
      <c r="E29" s="815" t="s">
        <v>3363</v>
      </c>
      <c r="F29" s="38"/>
      <c r="G29" s="811">
        <v>14</v>
      </c>
      <c r="H29" s="812">
        <v>190</v>
      </c>
      <c r="I29" s="426"/>
      <c r="J29" s="817" t="s">
        <v>1857</v>
      </c>
      <c r="K29" s="810">
        <v>95</v>
      </c>
      <c r="L29" s="810">
        <v>611</v>
      </c>
    </row>
    <row r="30" spans="1:12" ht="15" customHeight="1">
      <c r="A30" s="219"/>
      <c r="B30" s="810" t="s">
        <v>1857</v>
      </c>
      <c r="C30" s="811">
        <v>89</v>
      </c>
      <c r="D30" s="38">
        <v>446</v>
      </c>
      <c r="E30" s="815" t="s">
        <v>864</v>
      </c>
      <c r="F30" s="38"/>
      <c r="G30" s="811">
        <f>SUM(G31:G33)</f>
        <v>6</v>
      </c>
      <c r="H30" s="812">
        <f>SUM(H31:H33)</f>
        <v>10</v>
      </c>
      <c r="I30" s="426"/>
      <c r="J30" s="817" t="s">
        <v>1864</v>
      </c>
      <c r="K30" s="810">
        <v>51</v>
      </c>
      <c r="L30" s="810">
        <v>277</v>
      </c>
    </row>
    <row r="31" spans="1:12" ht="15" customHeight="1">
      <c r="A31" s="219"/>
      <c r="B31" s="810" t="s">
        <v>1864</v>
      </c>
      <c r="C31" s="811">
        <v>25</v>
      </c>
      <c r="D31" s="38">
        <v>146</v>
      </c>
      <c r="E31" s="815"/>
      <c r="F31" s="38" t="s">
        <v>1856</v>
      </c>
      <c r="G31" s="811">
        <v>4</v>
      </c>
      <c r="H31" s="812">
        <v>7</v>
      </c>
      <c r="I31" s="426"/>
      <c r="J31" s="817" t="s">
        <v>1865</v>
      </c>
      <c r="K31" s="810">
        <v>57</v>
      </c>
      <c r="L31" s="810">
        <v>681</v>
      </c>
    </row>
    <row r="32" spans="1:12" ht="15" customHeight="1">
      <c r="A32" s="219"/>
      <c r="B32" s="810" t="s">
        <v>1865</v>
      </c>
      <c r="C32" s="811">
        <v>26</v>
      </c>
      <c r="D32" s="38">
        <v>78</v>
      </c>
      <c r="E32" s="815"/>
      <c r="F32" s="38" t="s">
        <v>1857</v>
      </c>
      <c r="G32" s="811" t="s">
        <v>836</v>
      </c>
      <c r="H32" s="812" t="s">
        <v>836</v>
      </c>
      <c r="I32" s="426" t="s">
        <v>568</v>
      </c>
      <c r="J32" s="816"/>
      <c r="K32" s="810">
        <f>SUM(K33:K37)</f>
        <v>516</v>
      </c>
      <c r="L32" s="38">
        <f>SUM(L33:L37)</f>
        <v>5287</v>
      </c>
    </row>
    <row r="33" spans="1:12" ht="15" customHeight="1">
      <c r="A33" s="219"/>
      <c r="B33" s="810" t="s">
        <v>1866</v>
      </c>
      <c r="C33" s="811">
        <v>32</v>
      </c>
      <c r="D33" s="38">
        <v>144</v>
      </c>
      <c r="E33" s="815"/>
      <c r="F33" s="38" t="s">
        <v>1864</v>
      </c>
      <c r="G33" s="811">
        <v>2</v>
      </c>
      <c r="H33" s="812">
        <v>3</v>
      </c>
      <c r="I33" s="426"/>
      <c r="J33" s="816" t="s">
        <v>1854</v>
      </c>
      <c r="K33" s="810">
        <v>20</v>
      </c>
      <c r="L33" s="810">
        <v>246</v>
      </c>
    </row>
    <row r="34" spans="1:12" ht="15" customHeight="1">
      <c r="A34" s="219"/>
      <c r="B34" s="810" t="s">
        <v>1867</v>
      </c>
      <c r="C34" s="811">
        <v>9</v>
      </c>
      <c r="D34" s="38">
        <v>84</v>
      </c>
      <c r="E34" s="815" t="s">
        <v>1024</v>
      </c>
      <c r="F34" s="38"/>
      <c r="G34" s="811">
        <f>SUM(G35:G42)</f>
        <v>105</v>
      </c>
      <c r="H34" s="812">
        <f>SUM(H35:H42)</f>
        <v>724</v>
      </c>
      <c r="I34" s="426"/>
      <c r="J34" s="816" t="s">
        <v>1855</v>
      </c>
      <c r="K34" s="810">
        <v>50</v>
      </c>
      <c r="L34" s="810">
        <v>803</v>
      </c>
    </row>
    <row r="35" spans="1:12" ht="15" customHeight="1">
      <c r="A35" s="219"/>
      <c r="B35" s="810" t="s">
        <v>1868</v>
      </c>
      <c r="C35" s="811">
        <v>6</v>
      </c>
      <c r="D35" s="38">
        <v>16</v>
      </c>
      <c r="E35" s="815"/>
      <c r="F35" s="38" t="s">
        <v>1854</v>
      </c>
      <c r="G35" s="811">
        <v>11</v>
      </c>
      <c r="H35" s="812">
        <v>67</v>
      </c>
      <c r="I35" s="426"/>
      <c r="J35" s="816" t="s">
        <v>1856</v>
      </c>
      <c r="K35" s="810">
        <v>107</v>
      </c>
      <c r="L35" s="810">
        <v>589</v>
      </c>
    </row>
    <row r="36" spans="1:12" ht="15" customHeight="1">
      <c r="A36" s="219" t="s">
        <v>1869</v>
      </c>
      <c r="B36" s="810"/>
      <c r="C36" s="811">
        <f>SUM(C37:C45)</f>
        <v>198</v>
      </c>
      <c r="D36" s="812">
        <f>SUM(D37:D45)</f>
        <v>1402</v>
      </c>
      <c r="E36" s="815"/>
      <c r="F36" s="38" t="s">
        <v>1855</v>
      </c>
      <c r="G36" s="811">
        <v>30</v>
      </c>
      <c r="H36" s="812">
        <v>252</v>
      </c>
      <c r="I36" s="426"/>
      <c r="J36" s="816" t="s">
        <v>1857</v>
      </c>
      <c r="K36" s="810">
        <v>94</v>
      </c>
      <c r="L36" s="810">
        <v>946</v>
      </c>
    </row>
    <row r="37" spans="1:12" ht="15" customHeight="1">
      <c r="A37" s="219"/>
      <c r="B37" s="810" t="s">
        <v>1854</v>
      </c>
      <c r="C37" s="811">
        <v>16</v>
      </c>
      <c r="D37" s="38">
        <v>231</v>
      </c>
      <c r="E37" s="815"/>
      <c r="F37" s="38" t="s">
        <v>1856</v>
      </c>
      <c r="G37" s="811">
        <v>22</v>
      </c>
      <c r="H37" s="812">
        <v>148</v>
      </c>
      <c r="I37" s="426"/>
      <c r="J37" s="816" t="s">
        <v>1864</v>
      </c>
      <c r="K37" s="810">
        <v>245</v>
      </c>
      <c r="L37" s="38">
        <v>2703</v>
      </c>
    </row>
    <row r="38" spans="1:17" ht="15" customHeight="1">
      <c r="A38" s="219"/>
      <c r="B38" s="810" t="s">
        <v>1855</v>
      </c>
      <c r="C38" s="811">
        <v>56</v>
      </c>
      <c r="D38" s="38">
        <v>396</v>
      </c>
      <c r="E38" s="815"/>
      <c r="F38" s="38" t="s">
        <v>1857</v>
      </c>
      <c r="G38" s="811">
        <v>3</v>
      </c>
      <c r="H38" s="812">
        <v>27</v>
      </c>
      <c r="I38" s="426" t="s">
        <v>570</v>
      </c>
      <c r="J38" s="816"/>
      <c r="K38" s="810">
        <v>61</v>
      </c>
      <c r="L38" s="810">
        <v>695</v>
      </c>
      <c r="N38" s="219"/>
      <c r="O38" s="810"/>
      <c r="P38" s="810"/>
      <c r="Q38" s="38"/>
    </row>
    <row r="39" spans="1:12" ht="15" customHeight="1">
      <c r="A39" s="219"/>
      <c r="B39" s="810" t="s">
        <v>1856</v>
      </c>
      <c r="C39" s="811">
        <v>31</v>
      </c>
      <c r="D39" s="38">
        <v>127</v>
      </c>
      <c r="E39" s="815"/>
      <c r="F39" s="38" t="s">
        <v>1864</v>
      </c>
      <c r="G39" s="811">
        <v>7</v>
      </c>
      <c r="H39" s="812">
        <v>41</v>
      </c>
      <c r="I39" s="426" t="s">
        <v>865</v>
      </c>
      <c r="J39" s="816"/>
      <c r="K39" s="810">
        <v>43</v>
      </c>
      <c r="L39" s="810">
        <v>373</v>
      </c>
    </row>
    <row r="40" spans="1:12" ht="15" customHeight="1">
      <c r="A40" s="219"/>
      <c r="B40" s="810" t="s">
        <v>1857</v>
      </c>
      <c r="C40" s="811">
        <v>22</v>
      </c>
      <c r="D40" s="38">
        <v>176</v>
      </c>
      <c r="E40" s="815"/>
      <c r="F40" s="38" t="s">
        <v>1865</v>
      </c>
      <c r="G40" s="811">
        <v>7</v>
      </c>
      <c r="H40" s="812">
        <v>97</v>
      </c>
      <c r="I40" s="426" t="s">
        <v>866</v>
      </c>
      <c r="J40" s="816"/>
      <c r="K40" s="810">
        <f>SUM(K41:K42)</f>
        <v>57</v>
      </c>
      <c r="L40" s="810">
        <f>SUM(L41:L42)</f>
        <v>260</v>
      </c>
    </row>
    <row r="41" spans="1:12" ht="15" customHeight="1">
      <c r="A41" s="219"/>
      <c r="B41" s="810" t="s">
        <v>1864</v>
      </c>
      <c r="C41" s="811">
        <v>23</v>
      </c>
      <c r="D41" s="38">
        <v>75</v>
      </c>
      <c r="E41" s="815"/>
      <c r="F41" s="38" t="s">
        <v>1866</v>
      </c>
      <c r="G41" s="811">
        <v>10</v>
      </c>
      <c r="H41" s="812">
        <v>54</v>
      </c>
      <c r="I41" s="426"/>
      <c r="J41" s="816" t="s">
        <v>1854</v>
      </c>
      <c r="K41" s="810">
        <v>4</v>
      </c>
      <c r="L41" s="810">
        <v>6</v>
      </c>
    </row>
    <row r="42" spans="1:12" ht="15" customHeight="1">
      <c r="A42" s="219"/>
      <c r="B42" s="810" t="s">
        <v>1865</v>
      </c>
      <c r="C42" s="811">
        <v>35</v>
      </c>
      <c r="D42" s="38">
        <v>343</v>
      </c>
      <c r="E42" s="815"/>
      <c r="F42" s="38" t="s">
        <v>1867</v>
      </c>
      <c r="G42" s="811">
        <v>15</v>
      </c>
      <c r="H42" s="812">
        <v>38</v>
      </c>
      <c r="I42" s="426"/>
      <c r="J42" s="816" t="s">
        <v>1855</v>
      </c>
      <c r="K42" s="810">
        <v>53</v>
      </c>
      <c r="L42" s="810">
        <v>254</v>
      </c>
    </row>
    <row r="43" spans="1:12" ht="15" customHeight="1">
      <c r="A43" s="219"/>
      <c r="B43" s="810" t="s">
        <v>1866</v>
      </c>
      <c r="C43" s="811">
        <v>10</v>
      </c>
      <c r="D43" s="38">
        <v>38</v>
      </c>
      <c r="E43" s="815" t="s">
        <v>3351</v>
      </c>
      <c r="F43" s="38"/>
      <c r="G43" s="811">
        <f>SUM(G44:G47)</f>
        <v>16</v>
      </c>
      <c r="H43" s="812">
        <f>SUM(H44:H47)</f>
        <v>219</v>
      </c>
      <c r="I43" s="426" t="s">
        <v>867</v>
      </c>
      <c r="J43" s="816"/>
      <c r="K43" s="810">
        <f>SUM(K44:K45)</f>
        <v>46</v>
      </c>
      <c r="L43" s="810">
        <f>SUM(L44:L45)</f>
        <v>352</v>
      </c>
    </row>
    <row r="44" spans="1:12" ht="15" customHeight="1">
      <c r="A44" s="219"/>
      <c r="B44" s="810" t="s">
        <v>1867</v>
      </c>
      <c r="C44" s="811">
        <v>3</v>
      </c>
      <c r="D44" s="38">
        <v>13</v>
      </c>
      <c r="E44" s="815"/>
      <c r="F44" s="38" t="s">
        <v>1854</v>
      </c>
      <c r="G44" s="811" t="s">
        <v>836</v>
      </c>
      <c r="H44" s="812" t="s">
        <v>836</v>
      </c>
      <c r="I44" s="426"/>
      <c r="J44" s="816" t="s">
        <v>1854</v>
      </c>
      <c r="K44" s="810">
        <v>23</v>
      </c>
      <c r="L44" s="810">
        <v>187</v>
      </c>
    </row>
    <row r="45" spans="1:12" ht="15" customHeight="1">
      <c r="A45" s="219"/>
      <c r="B45" s="810" t="s">
        <v>1868</v>
      </c>
      <c r="C45" s="811">
        <v>2</v>
      </c>
      <c r="D45" s="38">
        <v>3</v>
      </c>
      <c r="E45" s="815"/>
      <c r="F45" s="38" t="s">
        <v>1855</v>
      </c>
      <c r="G45" s="811">
        <v>1</v>
      </c>
      <c r="H45" s="812">
        <v>6</v>
      </c>
      <c r="I45" s="426"/>
      <c r="J45" s="816" t="s">
        <v>1855</v>
      </c>
      <c r="K45" s="810">
        <v>23</v>
      </c>
      <c r="L45" s="810">
        <v>165</v>
      </c>
    </row>
    <row r="46" spans="1:12" ht="15" customHeight="1">
      <c r="A46" s="219" t="s">
        <v>1881</v>
      </c>
      <c r="B46" s="810"/>
      <c r="C46" s="811">
        <f>SUM(C47:C49,G3:G8)</f>
        <v>359</v>
      </c>
      <c r="D46" s="812">
        <f>SUM(D47:D49,H3:H8)</f>
        <v>2542</v>
      </c>
      <c r="E46" s="815"/>
      <c r="F46" s="38" t="s">
        <v>1856</v>
      </c>
      <c r="G46" s="811">
        <v>9</v>
      </c>
      <c r="H46" s="812">
        <v>79</v>
      </c>
      <c r="I46" s="426" t="s">
        <v>569</v>
      </c>
      <c r="J46" s="816"/>
      <c r="K46" s="810">
        <v>31</v>
      </c>
      <c r="L46" s="38">
        <v>2831</v>
      </c>
    </row>
    <row r="47" spans="1:12" ht="15" customHeight="1">
      <c r="A47" s="219"/>
      <c r="B47" s="810" t="s">
        <v>1854</v>
      </c>
      <c r="C47" s="811">
        <v>61</v>
      </c>
      <c r="D47" s="38">
        <v>417</v>
      </c>
      <c r="E47" s="815"/>
      <c r="F47" s="38" t="s">
        <v>1857</v>
      </c>
      <c r="G47" s="811">
        <v>6</v>
      </c>
      <c r="H47" s="812">
        <v>134</v>
      </c>
      <c r="I47" s="426" t="s">
        <v>1958</v>
      </c>
      <c r="J47" s="816"/>
      <c r="K47" s="811">
        <f>SUM(K48:K49,C55:C57)</f>
        <v>65</v>
      </c>
      <c r="L47" s="38">
        <f>SUM(L48:L49,D55:D57)</f>
        <v>555</v>
      </c>
    </row>
    <row r="48" spans="1:12" ht="15" customHeight="1">
      <c r="A48" s="219"/>
      <c r="B48" s="810" t="s">
        <v>1855</v>
      </c>
      <c r="C48" s="811">
        <v>70</v>
      </c>
      <c r="D48" s="38">
        <v>634</v>
      </c>
      <c r="E48" s="815" t="s">
        <v>1025</v>
      </c>
      <c r="F48" s="38"/>
      <c r="G48" s="811">
        <f>SUM(G49,K3:K4)</f>
        <v>19</v>
      </c>
      <c r="H48" s="812">
        <f>SUM(H49,L3:L4)</f>
        <v>112</v>
      </c>
      <c r="I48" s="426"/>
      <c r="J48" s="816" t="s">
        <v>1854</v>
      </c>
      <c r="K48" s="810">
        <v>7</v>
      </c>
      <c r="L48" s="810">
        <v>33</v>
      </c>
    </row>
    <row r="49" spans="1:12" ht="15" customHeight="1">
      <c r="A49" s="219"/>
      <c r="B49" s="810" t="s">
        <v>1856</v>
      </c>
      <c r="C49" s="811">
        <v>89</v>
      </c>
      <c r="D49" s="38">
        <v>487</v>
      </c>
      <c r="E49" s="815"/>
      <c r="F49" s="38" t="s">
        <v>1854</v>
      </c>
      <c r="G49" s="811">
        <v>10</v>
      </c>
      <c r="H49" s="812">
        <v>26</v>
      </c>
      <c r="I49" s="426"/>
      <c r="J49" s="816" t="s">
        <v>1855</v>
      </c>
      <c r="K49" s="810">
        <v>25</v>
      </c>
      <c r="L49" s="810">
        <v>292</v>
      </c>
    </row>
    <row r="50" spans="1:12" ht="15" customHeight="1">
      <c r="A50" s="111" t="s">
        <v>388</v>
      </c>
      <c r="B50" s="806"/>
      <c r="C50" s="849"/>
      <c r="D50" s="849"/>
      <c r="E50" s="809"/>
      <c r="F50" s="849"/>
      <c r="G50" s="849"/>
      <c r="H50" s="849"/>
      <c r="I50" s="806"/>
      <c r="J50" s="806"/>
      <c r="K50" s="806"/>
      <c r="L50" s="806"/>
    </row>
    <row r="51" spans="2:12" ht="8.25" customHeight="1">
      <c r="B51" s="810"/>
      <c r="C51" s="38"/>
      <c r="D51" s="38"/>
      <c r="E51" s="813"/>
      <c r="F51" s="38"/>
      <c r="G51" s="38"/>
      <c r="H51" s="38"/>
      <c r="I51" s="810"/>
      <c r="J51" s="810"/>
      <c r="K51" s="810"/>
      <c r="L51" s="810"/>
    </row>
    <row r="52" spans="1:12" ht="15.75" customHeight="1">
      <c r="A52" s="820" t="s">
        <v>900</v>
      </c>
      <c r="B52" s="6"/>
      <c r="C52" s="6"/>
      <c r="D52" s="6"/>
      <c r="E52" s="6"/>
      <c r="F52" s="6"/>
      <c r="G52" s="6"/>
      <c r="H52" s="6"/>
      <c r="I52" s="810"/>
      <c r="J52" s="810"/>
      <c r="K52" s="810"/>
      <c r="L52" s="810"/>
    </row>
    <row r="53" spans="1:12" ht="15.75" customHeight="1">
      <c r="A53" s="820"/>
      <c r="B53" s="6"/>
      <c r="C53" s="6"/>
      <c r="D53" s="6"/>
      <c r="E53" s="6"/>
      <c r="F53" s="6"/>
      <c r="G53" s="6"/>
      <c r="H53" s="6"/>
      <c r="I53" s="810"/>
      <c r="J53" s="810"/>
      <c r="K53" s="810"/>
      <c r="L53" s="810"/>
    </row>
    <row r="54" spans="1:12" ht="21.75" customHeight="1">
      <c r="A54" s="1055" t="s">
        <v>830</v>
      </c>
      <c r="B54" s="1056"/>
      <c r="C54" s="47" t="s">
        <v>2631</v>
      </c>
      <c r="D54" s="46" t="s">
        <v>2632</v>
      </c>
      <c r="E54" s="1101" t="s">
        <v>830</v>
      </c>
      <c r="F54" s="1101"/>
      <c r="G54" s="46" t="s">
        <v>2631</v>
      </c>
      <c r="H54" s="46" t="s">
        <v>2632</v>
      </c>
      <c r="I54" s="1101" t="s">
        <v>830</v>
      </c>
      <c r="J54" s="1101"/>
      <c r="K54" s="821" t="s">
        <v>2631</v>
      </c>
      <c r="L54" s="309" t="s">
        <v>2632</v>
      </c>
    </row>
    <row r="55" spans="1:12" ht="18.75" customHeight="1">
      <c r="A55" s="301" t="s">
        <v>1958</v>
      </c>
      <c r="B55" s="851" t="s">
        <v>1856</v>
      </c>
      <c r="C55" s="806">
        <v>9</v>
      </c>
      <c r="D55" s="851">
        <v>44</v>
      </c>
      <c r="E55" s="6" t="s">
        <v>848</v>
      </c>
      <c r="F55" s="826"/>
      <c r="G55" s="320">
        <f>SUM(G56:G59)</f>
        <v>238</v>
      </c>
      <c r="H55" s="824">
        <f>SUM(H56:H59)</f>
        <v>1769</v>
      </c>
      <c r="I55" s="1065" t="s">
        <v>3024</v>
      </c>
      <c r="J55" s="1086"/>
      <c r="K55" s="825">
        <f>K56+K62+K66+K67+K68+K69+K70+K71+K77+K78+K86+K91+K97+K98+K99+C109+C112+C115+C120+C124+C129+C135+C113+C114+C139</f>
        <v>2299</v>
      </c>
      <c r="L55" s="825">
        <f>L56+L62+L66+L67+L68+L69+L70+L71+L77+L78+L86+L91+L97+L98+L99+D109+D112+D115+D120+D124+D129+D135+D113+D114+D139</f>
        <v>29144</v>
      </c>
    </row>
    <row r="56" spans="1:12" ht="15" customHeight="1">
      <c r="A56" s="810"/>
      <c r="B56" s="816" t="s">
        <v>1857</v>
      </c>
      <c r="C56" s="810">
        <v>11</v>
      </c>
      <c r="D56" s="816">
        <v>25</v>
      </c>
      <c r="E56" s="6"/>
      <c r="F56" s="826" t="s">
        <v>1854</v>
      </c>
      <c r="G56" s="320">
        <v>83</v>
      </c>
      <c r="H56" s="321">
        <v>379</v>
      </c>
      <c r="I56" s="6" t="s">
        <v>1665</v>
      </c>
      <c r="J56" s="595"/>
      <c r="K56" s="150">
        <f>SUM(K57:K61)</f>
        <v>135</v>
      </c>
      <c r="L56" s="150">
        <f>SUM(L57:L61)</f>
        <v>1021</v>
      </c>
    </row>
    <row r="57" spans="1:12" ht="15" customHeight="1">
      <c r="A57" s="810"/>
      <c r="B57" s="816" t="s">
        <v>1864</v>
      </c>
      <c r="C57" s="814">
        <v>13</v>
      </c>
      <c r="D57" s="816">
        <v>161</v>
      </c>
      <c r="E57" s="6"/>
      <c r="F57" s="826" t="s">
        <v>1855</v>
      </c>
      <c r="G57" s="320">
        <v>44</v>
      </c>
      <c r="H57" s="321">
        <v>284</v>
      </c>
      <c r="I57" s="6"/>
      <c r="J57" s="827" t="s">
        <v>1854</v>
      </c>
      <c r="K57" s="150">
        <v>9</v>
      </c>
      <c r="L57" s="150">
        <v>44</v>
      </c>
    </row>
    <row r="58" spans="1:12" ht="18.75" customHeight="1">
      <c r="A58" s="1052" t="s">
        <v>2662</v>
      </c>
      <c r="B58" s="1052"/>
      <c r="C58" s="841">
        <f>C59+C62+C66+C71+C76+C78+C80+C86+C90+C91+C92+C93+C94+C95+C100+C103+G55+G60+G64+G67+G72+G74+G78+G82+G86+G89+G92+G95</f>
        <v>4207</v>
      </c>
      <c r="D58" s="842">
        <f>D59+D62+D66+D71+D76+D78+D80+D86+D90+D91+D92+D93+D94+D95+D100+D103+H55+H60+H64+H67+H72+H74+H78+H82+H86+H89+H92+H95</f>
        <v>47339</v>
      </c>
      <c r="E58" s="125"/>
      <c r="F58" s="826" t="s">
        <v>1856</v>
      </c>
      <c r="G58" s="320">
        <v>74</v>
      </c>
      <c r="H58" s="321">
        <v>345</v>
      </c>
      <c r="I58" s="6"/>
      <c r="J58" s="827" t="s">
        <v>1855</v>
      </c>
      <c r="K58" s="150">
        <v>34</v>
      </c>
      <c r="L58" s="150">
        <v>165</v>
      </c>
    </row>
    <row r="59" spans="1:12" ht="15" customHeight="1">
      <c r="A59" s="6" t="s">
        <v>2663</v>
      </c>
      <c r="B59" s="148"/>
      <c r="C59" s="320">
        <f>SUM(C60:C61)</f>
        <v>138</v>
      </c>
      <c r="D59" s="321">
        <f>SUM(D60:D61)</f>
        <v>1348</v>
      </c>
      <c r="E59" s="125"/>
      <c r="F59" s="826" t="s">
        <v>1857</v>
      </c>
      <c r="G59" s="320">
        <v>37</v>
      </c>
      <c r="H59" s="321">
        <v>761</v>
      </c>
      <c r="I59" s="6"/>
      <c r="J59" s="827" t="s">
        <v>1856</v>
      </c>
      <c r="K59" s="150">
        <v>27</v>
      </c>
      <c r="L59" s="150">
        <v>240</v>
      </c>
    </row>
    <row r="60" spans="1:12" ht="15" customHeight="1">
      <c r="A60" s="6"/>
      <c r="B60" s="828" t="s">
        <v>1854</v>
      </c>
      <c r="C60" s="320">
        <v>36</v>
      </c>
      <c r="D60" s="321">
        <v>329</v>
      </c>
      <c r="E60" s="125" t="s">
        <v>849</v>
      </c>
      <c r="F60" s="826"/>
      <c r="G60" s="320">
        <f>SUM(G61:G63)</f>
        <v>408</v>
      </c>
      <c r="H60" s="321">
        <f>SUM(H61:H63)</f>
        <v>2306</v>
      </c>
      <c r="I60" s="6"/>
      <c r="J60" s="827" t="s">
        <v>1857</v>
      </c>
      <c r="K60" s="150">
        <v>38</v>
      </c>
      <c r="L60" s="150">
        <v>381</v>
      </c>
    </row>
    <row r="61" spans="1:12" ht="15" customHeight="1">
      <c r="A61" s="6"/>
      <c r="B61" s="828" t="s">
        <v>1855</v>
      </c>
      <c r="C61" s="320">
        <v>102</v>
      </c>
      <c r="D61" s="321">
        <v>1019</v>
      </c>
      <c r="E61" s="125"/>
      <c r="F61" s="826" t="s">
        <v>1854</v>
      </c>
      <c r="G61" s="320">
        <v>212</v>
      </c>
      <c r="H61" s="321">
        <v>1027</v>
      </c>
      <c r="I61" s="6"/>
      <c r="J61" s="827" t="s">
        <v>1864</v>
      </c>
      <c r="K61" s="150">
        <v>27</v>
      </c>
      <c r="L61" s="150">
        <v>191</v>
      </c>
    </row>
    <row r="62" spans="1:12" ht="15" customHeight="1">
      <c r="A62" s="6" t="s">
        <v>2664</v>
      </c>
      <c r="B62" s="826"/>
      <c r="C62" s="320">
        <f>SUM(C63:C65)</f>
        <v>186</v>
      </c>
      <c r="D62" s="321">
        <f>SUM(D63:D65)</f>
        <v>1077</v>
      </c>
      <c r="E62" s="125"/>
      <c r="F62" s="826" t="s">
        <v>1855</v>
      </c>
      <c r="G62" s="320">
        <v>154</v>
      </c>
      <c r="H62" s="321">
        <v>1092</v>
      </c>
      <c r="I62" s="6" t="s">
        <v>2363</v>
      </c>
      <c r="J62" s="827"/>
      <c r="K62" s="150">
        <f>SUM(K63:K65)</f>
        <v>109</v>
      </c>
      <c r="L62" s="150">
        <f>SUM(L63:L65)</f>
        <v>584</v>
      </c>
    </row>
    <row r="63" spans="1:12" ht="15" customHeight="1">
      <c r="A63" s="6"/>
      <c r="B63" s="826" t="s">
        <v>1854</v>
      </c>
      <c r="C63" s="320">
        <v>73</v>
      </c>
      <c r="D63" s="321">
        <v>322</v>
      </c>
      <c r="E63" s="125"/>
      <c r="F63" s="826" t="s">
        <v>1856</v>
      </c>
      <c r="G63" s="320">
        <v>42</v>
      </c>
      <c r="H63" s="321">
        <v>187</v>
      </c>
      <c r="I63" s="6"/>
      <c r="J63" s="827" t="s">
        <v>1854</v>
      </c>
      <c r="K63" s="150">
        <v>32</v>
      </c>
      <c r="L63" s="150">
        <v>184</v>
      </c>
    </row>
    <row r="64" spans="1:12" ht="15" customHeight="1">
      <c r="A64" s="6"/>
      <c r="B64" s="826" t="s">
        <v>1855</v>
      </c>
      <c r="C64" s="320">
        <v>52</v>
      </c>
      <c r="D64" s="321">
        <v>297</v>
      </c>
      <c r="E64" s="125" t="s">
        <v>850</v>
      </c>
      <c r="F64" s="826"/>
      <c r="G64" s="320">
        <f>SUM(G65:G66)</f>
        <v>34</v>
      </c>
      <c r="H64" s="321">
        <f>SUM(H65:H66)</f>
        <v>898</v>
      </c>
      <c r="I64" s="6"/>
      <c r="J64" s="827" t="s">
        <v>1855</v>
      </c>
      <c r="K64" s="150">
        <v>61</v>
      </c>
      <c r="L64" s="150">
        <v>270</v>
      </c>
    </row>
    <row r="65" spans="1:12" ht="15" customHeight="1">
      <c r="A65" s="6"/>
      <c r="B65" s="826" t="s">
        <v>1856</v>
      </c>
      <c r="C65" s="320">
        <v>61</v>
      </c>
      <c r="D65" s="321">
        <v>458</v>
      </c>
      <c r="E65" s="125"/>
      <c r="F65" s="826" t="s">
        <v>1854</v>
      </c>
      <c r="G65" s="320">
        <v>28</v>
      </c>
      <c r="H65" s="321">
        <v>157</v>
      </c>
      <c r="I65" s="6"/>
      <c r="J65" s="827" t="s">
        <v>1856</v>
      </c>
      <c r="K65" s="150">
        <v>16</v>
      </c>
      <c r="L65" s="150">
        <v>130</v>
      </c>
    </row>
    <row r="66" spans="1:12" ht="15" customHeight="1">
      <c r="A66" s="6" t="s">
        <v>2665</v>
      </c>
      <c r="B66" s="826"/>
      <c r="C66" s="320">
        <f>SUM(C67:C70)</f>
        <v>350</v>
      </c>
      <c r="D66" s="321">
        <f>SUM(D67:D70)</f>
        <v>3589</v>
      </c>
      <c r="E66" s="125"/>
      <c r="F66" s="826" t="s">
        <v>1855</v>
      </c>
      <c r="G66" s="320">
        <v>6</v>
      </c>
      <c r="H66" s="321">
        <v>741</v>
      </c>
      <c r="I66" s="6" t="s">
        <v>1666</v>
      </c>
      <c r="J66" s="827"/>
      <c r="K66" s="150">
        <v>23</v>
      </c>
      <c r="L66" s="150">
        <v>200</v>
      </c>
    </row>
    <row r="67" spans="1:12" ht="15" customHeight="1">
      <c r="A67" s="6"/>
      <c r="B67" s="826" t="s">
        <v>1854</v>
      </c>
      <c r="C67" s="320">
        <v>57</v>
      </c>
      <c r="D67" s="321">
        <v>336</v>
      </c>
      <c r="E67" s="125" t="s">
        <v>870</v>
      </c>
      <c r="F67" s="826"/>
      <c r="G67" s="320">
        <f>SUM(G68:G71)</f>
        <v>133</v>
      </c>
      <c r="H67" s="321">
        <f>SUM(H68:H71)</f>
        <v>1595</v>
      </c>
      <c r="I67" s="6" t="s">
        <v>1667</v>
      </c>
      <c r="J67" s="827"/>
      <c r="K67" s="150">
        <v>24</v>
      </c>
      <c r="L67" s="150">
        <v>554</v>
      </c>
    </row>
    <row r="68" spans="1:12" ht="15" customHeight="1">
      <c r="A68" s="6"/>
      <c r="B68" s="826" t="s">
        <v>1855</v>
      </c>
      <c r="C68" s="320">
        <v>51</v>
      </c>
      <c r="D68" s="321">
        <v>610</v>
      </c>
      <c r="E68" s="125"/>
      <c r="F68" s="826" t="s">
        <v>1854</v>
      </c>
      <c r="G68" s="320">
        <v>31</v>
      </c>
      <c r="H68" s="321">
        <v>429</v>
      </c>
      <c r="I68" s="6" t="s">
        <v>1668</v>
      </c>
      <c r="J68" s="827"/>
      <c r="K68" s="150">
        <v>16</v>
      </c>
      <c r="L68" s="150">
        <v>171</v>
      </c>
    </row>
    <row r="69" spans="1:12" ht="15" customHeight="1">
      <c r="A69" s="6"/>
      <c r="B69" s="826" t="s">
        <v>1856</v>
      </c>
      <c r="C69" s="320">
        <v>221</v>
      </c>
      <c r="D69" s="321">
        <v>2288</v>
      </c>
      <c r="E69" s="125"/>
      <c r="F69" s="826" t="s">
        <v>1855</v>
      </c>
      <c r="G69" s="320">
        <v>27</v>
      </c>
      <c r="H69" s="321">
        <v>120</v>
      </c>
      <c r="I69" s="6" t="s">
        <v>1669</v>
      </c>
      <c r="J69" s="827"/>
      <c r="K69" s="150">
        <v>16</v>
      </c>
      <c r="L69" s="150">
        <v>51</v>
      </c>
    </row>
    <row r="70" spans="1:12" ht="15" customHeight="1">
      <c r="A70" s="6"/>
      <c r="B70" s="826" t="s">
        <v>1857</v>
      </c>
      <c r="C70" s="320">
        <v>21</v>
      </c>
      <c r="D70" s="321">
        <v>355</v>
      </c>
      <c r="E70" s="125"/>
      <c r="F70" s="826" t="s">
        <v>1856</v>
      </c>
      <c r="G70" s="320">
        <v>18</v>
      </c>
      <c r="H70" s="321">
        <v>703</v>
      </c>
      <c r="I70" s="6" t="s">
        <v>1670</v>
      </c>
      <c r="J70" s="827"/>
      <c r="K70" s="150">
        <v>27</v>
      </c>
      <c r="L70" s="150">
        <v>735</v>
      </c>
    </row>
    <row r="71" spans="1:12" ht="15" customHeight="1">
      <c r="A71" s="6" t="s">
        <v>871</v>
      </c>
      <c r="B71" s="826"/>
      <c r="C71" s="320">
        <f>SUM(C72:C75)</f>
        <v>238</v>
      </c>
      <c r="D71" s="321">
        <f>SUM(D72:D75)</f>
        <v>2987</v>
      </c>
      <c r="E71" s="125"/>
      <c r="F71" s="826" t="s">
        <v>1857</v>
      </c>
      <c r="G71" s="320">
        <v>57</v>
      </c>
      <c r="H71" s="321">
        <v>343</v>
      </c>
      <c r="I71" s="6" t="s">
        <v>1671</v>
      </c>
      <c r="J71" s="827"/>
      <c r="K71" s="150">
        <f>SUM(K72:K76)</f>
        <v>136</v>
      </c>
      <c r="L71" s="150">
        <f>SUM(L72:L76)</f>
        <v>729</v>
      </c>
    </row>
    <row r="72" spans="1:12" ht="15" customHeight="1">
      <c r="A72" s="6"/>
      <c r="B72" s="826" t="s">
        <v>1854</v>
      </c>
      <c r="C72" s="320">
        <v>41</v>
      </c>
      <c r="D72" s="321">
        <v>195</v>
      </c>
      <c r="E72" s="125" t="s">
        <v>869</v>
      </c>
      <c r="F72" s="826"/>
      <c r="G72" s="320">
        <f>G73</f>
        <v>9</v>
      </c>
      <c r="H72" s="321">
        <f>H73</f>
        <v>1174</v>
      </c>
      <c r="I72" s="6"/>
      <c r="J72" s="827" t="s">
        <v>1854</v>
      </c>
      <c r="K72" s="150">
        <v>48</v>
      </c>
      <c r="L72" s="150">
        <v>276</v>
      </c>
    </row>
    <row r="73" spans="1:12" ht="15" customHeight="1">
      <c r="A73" s="6"/>
      <c r="B73" s="826" t="s">
        <v>1855</v>
      </c>
      <c r="C73" s="320">
        <v>72</v>
      </c>
      <c r="D73" s="321">
        <v>476</v>
      </c>
      <c r="E73" s="125"/>
      <c r="F73" s="826" t="s">
        <v>1854</v>
      </c>
      <c r="G73" s="320">
        <v>9</v>
      </c>
      <c r="H73" s="321">
        <v>1174</v>
      </c>
      <c r="I73" s="6"/>
      <c r="J73" s="827" t="s">
        <v>1855</v>
      </c>
      <c r="K73" s="150">
        <v>25</v>
      </c>
      <c r="L73" s="150">
        <v>91</v>
      </c>
    </row>
    <row r="74" spans="1:12" ht="15" customHeight="1">
      <c r="A74" s="6"/>
      <c r="B74" s="826" t="s">
        <v>1856</v>
      </c>
      <c r="C74" s="320">
        <v>89</v>
      </c>
      <c r="D74" s="321">
        <v>1926</v>
      </c>
      <c r="E74" s="125" t="s">
        <v>1659</v>
      </c>
      <c r="F74" s="826"/>
      <c r="G74" s="320">
        <f>SUM(G75:G77)</f>
        <v>94</v>
      </c>
      <c r="H74" s="321">
        <f>SUM(H75:H77)</f>
        <v>1400</v>
      </c>
      <c r="I74" s="6"/>
      <c r="J74" s="827" t="s">
        <v>1856</v>
      </c>
      <c r="K74" s="150">
        <v>34</v>
      </c>
      <c r="L74" s="150">
        <v>175</v>
      </c>
    </row>
    <row r="75" spans="1:12" ht="15" customHeight="1">
      <c r="A75" s="6"/>
      <c r="B75" s="826" t="s">
        <v>1857</v>
      </c>
      <c r="C75" s="320">
        <v>36</v>
      </c>
      <c r="D75" s="321">
        <v>390</v>
      </c>
      <c r="E75" s="125"/>
      <c r="F75" s="826" t="s">
        <v>1854</v>
      </c>
      <c r="G75" s="320">
        <v>50</v>
      </c>
      <c r="H75" s="321">
        <v>1154</v>
      </c>
      <c r="I75" s="6"/>
      <c r="J75" s="827" t="s">
        <v>1857</v>
      </c>
      <c r="K75" s="150">
        <v>10</v>
      </c>
      <c r="L75" s="150">
        <v>77</v>
      </c>
    </row>
    <row r="76" spans="1:12" ht="15" customHeight="1">
      <c r="A76" s="6" t="s">
        <v>868</v>
      </c>
      <c r="B76" s="826"/>
      <c r="C76" s="320">
        <f>C77</f>
        <v>51</v>
      </c>
      <c r="D76" s="321">
        <f>D77</f>
        <v>358</v>
      </c>
      <c r="E76" s="125"/>
      <c r="F76" s="826" t="s">
        <v>1855</v>
      </c>
      <c r="G76" s="320">
        <v>22</v>
      </c>
      <c r="H76" s="321">
        <v>56</v>
      </c>
      <c r="I76" s="6"/>
      <c r="J76" s="827" t="s">
        <v>1864</v>
      </c>
      <c r="K76" s="150">
        <v>19</v>
      </c>
      <c r="L76" s="150">
        <v>110</v>
      </c>
    </row>
    <row r="77" spans="1:12" ht="15" customHeight="1">
      <c r="A77" s="6"/>
      <c r="B77" s="826" t="s">
        <v>1854</v>
      </c>
      <c r="C77" s="320">
        <v>51</v>
      </c>
      <c r="D77" s="321">
        <v>358</v>
      </c>
      <c r="E77" s="125"/>
      <c r="F77" s="826" t="s">
        <v>1856</v>
      </c>
      <c r="G77" s="320">
        <v>22</v>
      </c>
      <c r="H77" s="321">
        <v>190</v>
      </c>
      <c r="I77" s="6" t="s">
        <v>3140</v>
      </c>
      <c r="J77" s="827"/>
      <c r="K77" s="150">
        <v>3</v>
      </c>
      <c r="L77" s="150">
        <v>151</v>
      </c>
    </row>
    <row r="78" spans="1:12" ht="15" customHeight="1">
      <c r="A78" s="6" t="s">
        <v>872</v>
      </c>
      <c r="B78" s="826"/>
      <c r="C78" s="320">
        <f>C79</f>
        <v>61</v>
      </c>
      <c r="D78" s="321">
        <f>D79</f>
        <v>669</v>
      </c>
      <c r="E78" s="125" t="s">
        <v>1660</v>
      </c>
      <c r="F78" s="826"/>
      <c r="G78" s="320">
        <f>SUM(G79:G81)</f>
        <v>112</v>
      </c>
      <c r="H78" s="321">
        <f>SUM(H79:H81)</f>
        <v>808</v>
      </c>
      <c r="I78" s="125" t="s">
        <v>1672</v>
      </c>
      <c r="J78" s="827"/>
      <c r="K78" s="150">
        <f>SUM(K79:K85)</f>
        <v>227</v>
      </c>
      <c r="L78" s="150">
        <f>SUM(L79:L85)</f>
        <v>3239</v>
      </c>
    </row>
    <row r="79" spans="1:12" ht="15" customHeight="1">
      <c r="A79" s="6"/>
      <c r="B79" s="826" t="s">
        <v>1856</v>
      </c>
      <c r="C79" s="320">
        <v>61</v>
      </c>
      <c r="D79" s="321">
        <v>669</v>
      </c>
      <c r="E79" s="125"/>
      <c r="F79" s="826" t="s">
        <v>1854</v>
      </c>
      <c r="G79" s="320">
        <v>43</v>
      </c>
      <c r="H79" s="321">
        <v>370</v>
      </c>
      <c r="I79" s="125"/>
      <c r="J79" s="827" t="s">
        <v>1854</v>
      </c>
      <c r="K79" s="150">
        <v>19</v>
      </c>
      <c r="L79" s="150">
        <v>88</v>
      </c>
    </row>
    <row r="80" spans="1:12" ht="15" customHeight="1">
      <c r="A80" s="6" t="s">
        <v>2666</v>
      </c>
      <c r="B80" s="826"/>
      <c r="C80" s="320">
        <f>SUM(C81:C85)</f>
        <v>644</v>
      </c>
      <c r="D80" s="321">
        <f>SUM(D81:D85)</f>
        <v>8381</v>
      </c>
      <c r="E80" s="125"/>
      <c r="F80" s="826" t="s">
        <v>1855</v>
      </c>
      <c r="G80" s="320">
        <v>43</v>
      </c>
      <c r="H80" s="321">
        <v>262</v>
      </c>
      <c r="I80" s="125"/>
      <c r="J80" s="827" t="s">
        <v>1855</v>
      </c>
      <c r="K80" s="150">
        <v>5</v>
      </c>
      <c r="L80" s="150">
        <v>25</v>
      </c>
    </row>
    <row r="81" spans="1:12" ht="15" customHeight="1">
      <c r="A81" s="6"/>
      <c r="B81" s="826" t="s">
        <v>1854</v>
      </c>
      <c r="C81" s="320">
        <v>315</v>
      </c>
      <c r="D81" s="321">
        <v>5087</v>
      </c>
      <c r="E81" s="125"/>
      <c r="F81" s="826" t="s">
        <v>1856</v>
      </c>
      <c r="G81" s="320">
        <v>26</v>
      </c>
      <c r="H81" s="321">
        <v>176</v>
      </c>
      <c r="I81" s="125"/>
      <c r="J81" s="827" t="s">
        <v>1856</v>
      </c>
      <c r="K81" s="150">
        <v>29</v>
      </c>
      <c r="L81" s="150">
        <v>218</v>
      </c>
    </row>
    <row r="82" spans="1:12" ht="15" customHeight="1">
      <c r="A82" s="6"/>
      <c r="B82" s="826" t="s">
        <v>1855</v>
      </c>
      <c r="C82" s="320">
        <v>95</v>
      </c>
      <c r="D82" s="321">
        <v>481</v>
      </c>
      <c r="E82" s="125" t="s">
        <v>2298</v>
      </c>
      <c r="F82" s="826"/>
      <c r="G82" s="320">
        <f>SUM(G83:G85)</f>
        <v>191</v>
      </c>
      <c r="H82" s="321">
        <f>SUM(H83:H85)</f>
        <v>1841</v>
      </c>
      <c r="I82" s="125"/>
      <c r="J82" s="827" t="s">
        <v>1857</v>
      </c>
      <c r="K82" s="150">
        <v>18</v>
      </c>
      <c r="L82" s="150">
        <v>145</v>
      </c>
    </row>
    <row r="83" spans="1:12" ht="15" customHeight="1">
      <c r="A83" s="6"/>
      <c r="B83" s="826" t="s">
        <v>1856</v>
      </c>
      <c r="C83" s="320">
        <v>36</v>
      </c>
      <c r="D83" s="321">
        <v>327</v>
      </c>
      <c r="E83" s="125"/>
      <c r="F83" s="826" t="s">
        <v>1854</v>
      </c>
      <c r="G83" s="320">
        <v>109</v>
      </c>
      <c r="H83" s="321">
        <v>1341</v>
      </c>
      <c r="I83" s="125"/>
      <c r="J83" s="827" t="s">
        <v>1864</v>
      </c>
      <c r="K83" s="150">
        <v>21</v>
      </c>
      <c r="L83" s="150">
        <v>198</v>
      </c>
    </row>
    <row r="84" spans="1:12" ht="15" customHeight="1">
      <c r="A84" s="6"/>
      <c r="B84" s="826" t="s">
        <v>1857</v>
      </c>
      <c r="C84" s="320">
        <v>136</v>
      </c>
      <c r="D84" s="321">
        <v>1465</v>
      </c>
      <c r="E84" s="125"/>
      <c r="F84" s="826" t="s">
        <v>1855</v>
      </c>
      <c r="G84" s="320">
        <v>61</v>
      </c>
      <c r="H84" s="321">
        <v>397</v>
      </c>
      <c r="I84" s="125"/>
      <c r="J84" s="827" t="s">
        <v>1865</v>
      </c>
      <c r="K84" s="150">
        <v>70</v>
      </c>
      <c r="L84" s="150">
        <v>922</v>
      </c>
    </row>
    <row r="85" spans="1:12" ht="15" customHeight="1">
      <c r="A85" s="6"/>
      <c r="B85" s="826" t="s">
        <v>1864</v>
      </c>
      <c r="C85" s="320">
        <v>62</v>
      </c>
      <c r="D85" s="321">
        <v>1021</v>
      </c>
      <c r="E85" s="125"/>
      <c r="F85" s="826" t="s">
        <v>1856</v>
      </c>
      <c r="G85" s="320">
        <v>21</v>
      </c>
      <c r="H85" s="321">
        <v>103</v>
      </c>
      <c r="I85" s="125"/>
      <c r="J85" s="827" t="s">
        <v>1866</v>
      </c>
      <c r="K85" s="150">
        <v>65</v>
      </c>
      <c r="L85" s="150">
        <v>1643</v>
      </c>
    </row>
    <row r="86" spans="1:12" ht="15" customHeight="1">
      <c r="A86" s="6" t="s">
        <v>2667</v>
      </c>
      <c r="B86" s="826"/>
      <c r="C86" s="320">
        <f>SUM(C87:C89)</f>
        <v>157</v>
      </c>
      <c r="D86" s="321">
        <f>SUM(D87:D89)</f>
        <v>1997</v>
      </c>
      <c r="E86" s="125" t="s">
        <v>1661</v>
      </c>
      <c r="F86" s="826"/>
      <c r="G86" s="320">
        <f>SUM(G87:G88)</f>
        <v>140</v>
      </c>
      <c r="H86" s="321">
        <f>SUM(H87:H88)</f>
        <v>1820</v>
      </c>
      <c r="I86" s="125" t="s">
        <v>1673</v>
      </c>
      <c r="J86" s="827"/>
      <c r="K86" s="150">
        <f>SUM(K87:K90)</f>
        <v>158</v>
      </c>
      <c r="L86" s="150">
        <f>SUM(L87:L90)</f>
        <v>1041</v>
      </c>
    </row>
    <row r="87" spans="1:12" ht="15" customHeight="1">
      <c r="A87" s="6"/>
      <c r="B87" s="826" t="s">
        <v>1854</v>
      </c>
      <c r="C87" s="320">
        <v>20</v>
      </c>
      <c r="D87" s="321">
        <v>1181</v>
      </c>
      <c r="E87" s="125"/>
      <c r="F87" s="826" t="s">
        <v>1854</v>
      </c>
      <c r="G87" s="320">
        <v>104</v>
      </c>
      <c r="H87" s="321">
        <v>1352</v>
      </c>
      <c r="I87" s="125"/>
      <c r="J87" s="827" t="s">
        <v>1854</v>
      </c>
      <c r="K87" s="150">
        <v>15</v>
      </c>
      <c r="L87" s="150">
        <v>191</v>
      </c>
    </row>
    <row r="88" spans="1:12" ht="15" customHeight="1">
      <c r="A88" s="6"/>
      <c r="B88" s="826" t="s">
        <v>1855</v>
      </c>
      <c r="C88" s="320">
        <v>71</v>
      </c>
      <c r="D88" s="321">
        <v>469</v>
      </c>
      <c r="E88" s="125"/>
      <c r="F88" s="826" t="s">
        <v>1855</v>
      </c>
      <c r="G88" s="320">
        <v>36</v>
      </c>
      <c r="H88" s="321">
        <v>468</v>
      </c>
      <c r="I88" s="125"/>
      <c r="J88" s="827" t="s">
        <v>1855</v>
      </c>
      <c r="K88" s="150">
        <v>40</v>
      </c>
      <c r="L88" s="150">
        <v>427</v>
      </c>
    </row>
    <row r="89" spans="1:12" ht="15" customHeight="1">
      <c r="A89" s="6"/>
      <c r="B89" s="826" t="s">
        <v>1856</v>
      </c>
      <c r="C89" s="320">
        <v>66</v>
      </c>
      <c r="D89" s="321">
        <v>347</v>
      </c>
      <c r="E89" s="125" t="s">
        <v>590</v>
      </c>
      <c r="F89" s="826"/>
      <c r="G89" s="320">
        <f>SUM(G90:G91)</f>
        <v>55</v>
      </c>
      <c r="H89" s="321">
        <f>SUM(H90:H91)</f>
        <v>550</v>
      </c>
      <c r="I89" s="125"/>
      <c r="J89" s="827" t="s">
        <v>1856</v>
      </c>
      <c r="K89" s="150">
        <v>55</v>
      </c>
      <c r="L89" s="150">
        <v>194</v>
      </c>
    </row>
    <row r="90" spans="1:12" ht="15" customHeight="1">
      <c r="A90" s="6" t="s">
        <v>2668</v>
      </c>
      <c r="B90" s="826"/>
      <c r="C90" s="320">
        <v>205</v>
      </c>
      <c r="D90" s="321">
        <v>2096</v>
      </c>
      <c r="E90" s="125"/>
      <c r="F90" s="826" t="s">
        <v>1854</v>
      </c>
      <c r="G90" s="320">
        <v>11</v>
      </c>
      <c r="H90" s="321">
        <v>357</v>
      </c>
      <c r="I90" s="125"/>
      <c r="J90" s="827" t="s">
        <v>1857</v>
      </c>
      <c r="K90" s="150">
        <v>48</v>
      </c>
      <c r="L90" s="150">
        <v>229</v>
      </c>
    </row>
    <row r="91" spans="1:12" ht="15" customHeight="1">
      <c r="A91" s="6" t="s">
        <v>2669</v>
      </c>
      <c r="B91" s="826"/>
      <c r="C91" s="320">
        <v>41</v>
      </c>
      <c r="D91" s="321">
        <v>413</v>
      </c>
      <c r="E91" s="125"/>
      <c r="F91" s="826" t="s">
        <v>1855</v>
      </c>
      <c r="G91" s="320">
        <v>44</v>
      </c>
      <c r="H91" s="321">
        <v>193</v>
      </c>
      <c r="I91" s="125" t="s">
        <v>1674</v>
      </c>
      <c r="J91" s="827"/>
      <c r="K91" s="150">
        <f>SUM(K92:K96)</f>
        <v>190</v>
      </c>
      <c r="L91" s="150">
        <f>SUM(L92:L96)</f>
        <v>1367</v>
      </c>
    </row>
    <row r="92" spans="1:12" ht="15" customHeight="1">
      <c r="A92" s="6" t="s">
        <v>2670</v>
      </c>
      <c r="B92" s="826"/>
      <c r="C92" s="320">
        <v>62</v>
      </c>
      <c r="D92" s="321">
        <v>451</v>
      </c>
      <c r="E92" s="125" t="s">
        <v>1662</v>
      </c>
      <c r="F92" s="826"/>
      <c r="G92" s="320">
        <f>SUM(G93:G94)</f>
        <v>182</v>
      </c>
      <c r="H92" s="321">
        <f>SUM(H93:H94)</f>
        <v>2586</v>
      </c>
      <c r="I92" s="125"/>
      <c r="J92" s="827" t="s">
        <v>1854</v>
      </c>
      <c r="K92" s="150">
        <v>70</v>
      </c>
      <c r="L92" s="150">
        <v>597</v>
      </c>
    </row>
    <row r="93" spans="1:12" ht="15" customHeight="1">
      <c r="A93" s="6" t="s">
        <v>2671</v>
      </c>
      <c r="B93" s="826"/>
      <c r="C93" s="320">
        <v>35</v>
      </c>
      <c r="D93" s="321">
        <v>277</v>
      </c>
      <c r="E93" s="125"/>
      <c r="F93" s="826" t="s">
        <v>1854</v>
      </c>
      <c r="G93" s="320">
        <v>47</v>
      </c>
      <c r="H93" s="321">
        <v>1175</v>
      </c>
      <c r="I93" s="125"/>
      <c r="J93" s="827" t="s">
        <v>1855</v>
      </c>
      <c r="K93" s="150">
        <v>45</v>
      </c>
      <c r="L93" s="150">
        <v>203</v>
      </c>
    </row>
    <row r="94" spans="1:12" ht="15" customHeight="1">
      <c r="A94" s="148" t="s">
        <v>1664</v>
      </c>
      <c r="B94" s="826"/>
      <c r="C94" s="320">
        <v>2</v>
      </c>
      <c r="D94" s="321">
        <v>15</v>
      </c>
      <c r="E94" s="125"/>
      <c r="F94" s="826" t="s">
        <v>1855</v>
      </c>
      <c r="G94" s="320">
        <v>135</v>
      </c>
      <c r="H94" s="321">
        <v>1411</v>
      </c>
      <c r="I94" s="125"/>
      <c r="J94" s="827" t="s">
        <v>1856</v>
      </c>
      <c r="K94" s="150">
        <v>17</v>
      </c>
      <c r="L94" s="150">
        <v>46</v>
      </c>
    </row>
    <row r="95" spans="1:12" ht="15" customHeight="1">
      <c r="A95" s="6" t="s">
        <v>846</v>
      </c>
      <c r="B95" s="826"/>
      <c r="C95" s="320">
        <f>SUM(C96:C99)</f>
        <v>140</v>
      </c>
      <c r="D95" s="321">
        <f>SUM(D96:D99)</f>
        <v>1932</v>
      </c>
      <c r="E95" s="125" t="s">
        <v>1663</v>
      </c>
      <c r="F95" s="826"/>
      <c r="G95" s="320">
        <f>SUM(G96:G98)</f>
        <v>242</v>
      </c>
      <c r="H95" s="321">
        <f>SUM(H96:H98)</f>
        <v>4534</v>
      </c>
      <c r="I95" s="125"/>
      <c r="J95" s="827" t="s">
        <v>1857</v>
      </c>
      <c r="K95" s="150">
        <v>27</v>
      </c>
      <c r="L95" s="150">
        <v>214</v>
      </c>
    </row>
    <row r="96" spans="1:12" ht="15" customHeight="1">
      <c r="A96" s="6"/>
      <c r="B96" s="826" t="s">
        <v>1854</v>
      </c>
      <c r="C96" s="320">
        <v>60</v>
      </c>
      <c r="D96" s="321">
        <v>891</v>
      </c>
      <c r="E96" s="125"/>
      <c r="F96" s="826" t="s">
        <v>1854</v>
      </c>
      <c r="G96" s="320">
        <v>51</v>
      </c>
      <c r="H96" s="321">
        <v>1274</v>
      </c>
      <c r="I96" s="125"/>
      <c r="J96" s="827" t="s">
        <v>1864</v>
      </c>
      <c r="K96" s="150">
        <v>31</v>
      </c>
      <c r="L96" s="150">
        <v>307</v>
      </c>
    </row>
    <row r="97" spans="1:12" ht="15" customHeight="1">
      <c r="A97" s="6"/>
      <c r="B97" s="826" t="s">
        <v>1855</v>
      </c>
      <c r="C97" s="320">
        <v>29</v>
      </c>
      <c r="D97" s="321">
        <v>95</v>
      </c>
      <c r="E97" s="125"/>
      <c r="F97" s="826" t="s">
        <v>1855</v>
      </c>
      <c r="G97" s="320">
        <v>135</v>
      </c>
      <c r="H97" s="321">
        <v>2341</v>
      </c>
      <c r="I97" s="125" t="s">
        <v>1675</v>
      </c>
      <c r="J97" s="827"/>
      <c r="K97" s="150">
        <v>17</v>
      </c>
      <c r="L97" s="150">
        <v>2325</v>
      </c>
    </row>
    <row r="98" spans="1:12" ht="15" customHeight="1">
      <c r="A98" s="6"/>
      <c r="B98" s="826" t="s">
        <v>1856</v>
      </c>
      <c r="C98" s="320">
        <v>29</v>
      </c>
      <c r="D98" s="321">
        <v>119</v>
      </c>
      <c r="E98" s="125"/>
      <c r="F98" s="826" t="s">
        <v>1856</v>
      </c>
      <c r="G98" s="320">
        <v>56</v>
      </c>
      <c r="H98" s="321">
        <v>919</v>
      </c>
      <c r="I98" s="125" t="s">
        <v>874</v>
      </c>
      <c r="J98" s="827"/>
      <c r="K98" s="150">
        <v>28</v>
      </c>
      <c r="L98" s="150">
        <v>657</v>
      </c>
    </row>
    <row r="99" spans="1:12" ht="15" customHeight="1">
      <c r="A99" s="6"/>
      <c r="B99" s="826" t="s">
        <v>1857</v>
      </c>
      <c r="C99" s="320">
        <v>22</v>
      </c>
      <c r="D99" s="321">
        <v>827</v>
      </c>
      <c r="E99" s="125"/>
      <c r="F99" s="6"/>
      <c r="G99" s="125"/>
      <c r="H99" s="595"/>
      <c r="I99" s="125" t="s">
        <v>873</v>
      </c>
      <c r="J99" s="827"/>
      <c r="K99" s="150">
        <f>SUM(K100:K101)</f>
        <v>11</v>
      </c>
      <c r="L99" s="150">
        <f>SUM(L100:L101)</f>
        <v>3019</v>
      </c>
    </row>
    <row r="100" spans="1:12" ht="15" customHeight="1">
      <c r="A100" s="6" t="s">
        <v>2303</v>
      </c>
      <c r="B100" s="826"/>
      <c r="C100" s="320">
        <f>SUM(C101:C102)</f>
        <v>38</v>
      </c>
      <c r="D100" s="321">
        <f>SUM(D101:D102)</f>
        <v>263</v>
      </c>
      <c r="E100" s="125"/>
      <c r="F100" s="6"/>
      <c r="G100" s="125"/>
      <c r="H100" s="595"/>
      <c r="I100" s="125"/>
      <c r="J100" s="827" t="s">
        <v>1854</v>
      </c>
      <c r="K100" s="150">
        <v>8</v>
      </c>
      <c r="L100" s="150">
        <v>158</v>
      </c>
    </row>
    <row r="101" spans="1:12" ht="15" customHeight="1">
      <c r="A101" s="6"/>
      <c r="B101" s="826" t="s">
        <v>1854</v>
      </c>
      <c r="C101" s="320">
        <v>11</v>
      </c>
      <c r="D101" s="321">
        <v>194</v>
      </c>
      <c r="E101" s="125"/>
      <c r="F101" s="6"/>
      <c r="G101" s="125"/>
      <c r="H101" s="595"/>
      <c r="I101" s="125"/>
      <c r="J101" s="827" t="s">
        <v>1855</v>
      </c>
      <c r="K101" s="150">
        <v>3</v>
      </c>
      <c r="L101" s="150">
        <v>2861</v>
      </c>
    </row>
    <row r="102" spans="1:12" ht="15" customHeight="1">
      <c r="A102" s="6"/>
      <c r="B102" s="826" t="s">
        <v>1855</v>
      </c>
      <c r="C102" s="320">
        <v>27</v>
      </c>
      <c r="D102" s="321">
        <v>69</v>
      </c>
      <c r="E102" s="125"/>
      <c r="F102" s="6"/>
      <c r="G102" s="125"/>
      <c r="H102" s="595"/>
      <c r="I102" s="125"/>
      <c r="J102" s="827"/>
      <c r="K102" s="150"/>
      <c r="L102" s="150"/>
    </row>
    <row r="103" spans="1:12" ht="15" customHeight="1">
      <c r="A103" s="6" t="s">
        <v>847</v>
      </c>
      <c r="B103" s="826"/>
      <c r="C103" s="320">
        <v>21</v>
      </c>
      <c r="D103" s="321">
        <v>205</v>
      </c>
      <c r="E103" s="125"/>
      <c r="F103" s="6"/>
      <c r="G103" s="125"/>
      <c r="H103" s="595"/>
      <c r="I103" s="125"/>
      <c r="J103" s="827"/>
      <c r="K103" s="150"/>
      <c r="L103" s="150"/>
    </row>
    <row r="104" spans="1:12" ht="15" customHeight="1">
      <c r="A104" s="111" t="s">
        <v>3298</v>
      </c>
      <c r="B104" s="823"/>
      <c r="C104" s="628"/>
      <c r="D104" s="628"/>
      <c r="E104" s="111"/>
      <c r="F104" s="111"/>
      <c r="G104" s="111"/>
      <c r="H104" s="111"/>
      <c r="I104" s="111"/>
      <c r="J104" s="823"/>
      <c r="K104" s="628"/>
      <c r="L104" s="628"/>
    </row>
    <row r="105" spans="1:12" ht="15" customHeight="1">
      <c r="A105" s="6"/>
      <c r="B105" s="826"/>
      <c r="C105" s="150"/>
      <c r="D105" s="150"/>
      <c r="E105" s="6"/>
      <c r="F105" s="6"/>
      <c r="G105" s="6"/>
      <c r="H105" s="6"/>
      <c r="I105" s="6"/>
      <c r="J105" s="826"/>
      <c r="K105" s="150"/>
      <c r="L105" s="150"/>
    </row>
    <row r="106" spans="1:12" ht="15" customHeight="1">
      <c r="A106" s="6"/>
      <c r="B106" s="826"/>
      <c r="C106" s="150"/>
      <c r="D106" s="150"/>
      <c r="E106" s="6"/>
      <c r="F106" s="6"/>
      <c r="G106" s="6"/>
      <c r="H106" s="6"/>
      <c r="I106" s="6"/>
      <c r="J106" s="826"/>
      <c r="K106" s="150"/>
      <c r="L106" s="150"/>
    </row>
    <row r="107" spans="1:12" ht="15" customHeight="1">
      <c r="A107" s="6"/>
      <c r="B107" s="6"/>
      <c r="C107" s="6"/>
      <c r="D107" s="6"/>
      <c r="E107" s="6"/>
      <c r="F107" s="6"/>
      <c r="G107" s="6"/>
      <c r="H107" s="6"/>
      <c r="I107" s="6"/>
      <c r="J107" s="6"/>
      <c r="K107" s="6"/>
      <c r="L107" s="6"/>
    </row>
    <row r="108" spans="1:12" ht="21.75" customHeight="1">
      <c r="A108" s="1083" t="s">
        <v>830</v>
      </c>
      <c r="B108" s="1101"/>
      <c r="C108" s="46" t="s">
        <v>2631</v>
      </c>
      <c r="D108" s="46" t="s">
        <v>2632</v>
      </c>
      <c r="E108" s="1101" t="s">
        <v>830</v>
      </c>
      <c r="F108" s="1101"/>
      <c r="G108" s="46" t="s">
        <v>2631</v>
      </c>
      <c r="H108" s="46" t="s">
        <v>2632</v>
      </c>
      <c r="I108" s="1101" t="s">
        <v>830</v>
      </c>
      <c r="J108" s="1101"/>
      <c r="K108" s="46" t="s">
        <v>2631</v>
      </c>
      <c r="L108" s="47" t="s">
        <v>2632</v>
      </c>
    </row>
    <row r="109" spans="1:12" ht="18.75" customHeight="1">
      <c r="A109" s="111" t="s">
        <v>1676</v>
      </c>
      <c r="B109" s="853"/>
      <c r="C109" s="628">
        <f>SUM(C110:C111)</f>
        <v>76</v>
      </c>
      <c r="D109" s="824">
        <f>SUM(D110:D111)</f>
        <v>2905</v>
      </c>
      <c r="E109" s="1052" t="s">
        <v>2576</v>
      </c>
      <c r="F109" s="1052"/>
      <c r="G109" s="830">
        <f>G110+G117+G120+G124+G127+G132+G135+G139+G143+G147+G152+K109+K112+K114+K116+K121+K129+K133+K137</f>
        <v>4206</v>
      </c>
      <c r="H109" s="831">
        <f>H110+H117+H120+H124+H127+H132+H135+H139+H143+H147+H152+L109+L112+L114+L116+L121+L129+L133+L137</f>
        <v>38582</v>
      </c>
      <c r="I109" s="847" t="s">
        <v>888</v>
      </c>
      <c r="J109" s="849"/>
      <c r="K109" s="850">
        <f>SUM(K110:K111)</f>
        <v>249</v>
      </c>
      <c r="L109" s="848">
        <f>SUM(L110:L111)</f>
        <v>1771</v>
      </c>
    </row>
    <row r="110" spans="1:12" ht="15" customHeight="1">
      <c r="A110" s="6"/>
      <c r="B110" s="827" t="s">
        <v>1854</v>
      </c>
      <c r="C110" s="150">
        <v>37</v>
      </c>
      <c r="D110" s="321">
        <v>1056</v>
      </c>
      <c r="E110" s="813" t="s">
        <v>876</v>
      </c>
      <c r="F110" s="810"/>
      <c r="G110" s="832">
        <f>SUM(G111:G116)</f>
        <v>526</v>
      </c>
      <c r="H110" s="833">
        <f>SUM(H111:H116)</f>
        <v>4565</v>
      </c>
      <c r="I110" s="815"/>
      <c r="J110" s="38" t="s">
        <v>1855</v>
      </c>
      <c r="K110" s="832">
        <v>113</v>
      </c>
      <c r="L110" s="203">
        <v>694</v>
      </c>
    </row>
    <row r="111" spans="1:12" ht="15" customHeight="1">
      <c r="A111" s="6"/>
      <c r="B111" s="827" t="s">
        <v>1855</v>
      </c>
      <c r="C111" s="150">
        <v>39</v>
      </c>
      <c r="D111" s="321">
        <v>1849</v>
      </c>
      <c r="E111" s="813"/>
      <c r="F111" s="38" t="s">
        <v>1854</v>
      </c>
      <c r="G111" s="832">
        <v>246</v>
      </c>
      <c r="H111" s="833">
        <v>2851</v>
      </c>
      <c r="I111" s="815"/>
      <c r="J111" s="812" t="s">
        <v>1856</v>
      </c>
      <c r="K111" s="203">
        <v>136</v>
      </c>
      <c r="L111" s="203">
        <v>1077</v>
      </c>
    </row>
    <row r="112" spans="1:12" ht="15" customHeight="1">
      <c r="A112" s="6" t="s">
        <v>875</v>
      </c>
      <c r="B112" s="595"/>
      <c r="C112" s="125">
        <v>1</v>
      </c>
      <c r="D112" s="595">
        <v>7</v>
      </c>
      <c r="E112" s="813"/>
      <c r="F112" s="38" t="s">
        <v>1855</v>
      </c>
      <c r="G112" s="832">
        <v>36</v>
      </c>
      <c r="H112" s="833">
        <v>239</v>
      </c>
      <c r="I112" s="815" t="s">
        <v>877</v>
      </c>
      <c r="J112" s="812"/>
      <c r="K112" s="203">
        <f>K113</f>
        <v>18</v>
      </c>
      <c r="L112" s="203">
        <f>L113</f>
        <v>107</v>
      </c>
    </row>
    <row r="113" spans="1:12" ht="15" customHeight="1">
      <c r="A113" s="6" t="s">
        <v>1677</v>
      </c>
      <c r="B113" s="826"/>
      <c r="C113" s="320">
        <v>46</v>
      </c>
      <c r="D113" s="321">
        <v>743</v>
      </c>
      <c r="E113" s="813"/>
      <c r="F113" s="38" t="s">
        <v>1856</v>
      </c>
      <c r="G113" s="832">
        <v>74</v>
      </c>
      <c r="H113" s="833">
        <v>445</v>
      </c>
      <c r="I113" s="815"/>
      <c r="J113" s="812" t="s">
        <v>1856</v>
      </c>
      <c r="K113" s="203">
        <v>18</v>
      </c>
      <c r="L113" s="203">
        <v>107</v>
      </c>
    </row>
    <row r="114" spans="1:12" ht="15" customHeight="1">
      <c r="A114" s="6" t="s">
        <v>1678</v>
      </c>
      <c r="B114" s="826"/>
      <c r="C114" s="320">
        <v>39</v>
      </c>
      <c r="D114" s="321">
        <v>796</v>
      </c>
      <c r="E114" s="813"/>
      <c r="F114" s="38" t="s">
        <v>1857</v>
      </c>
      <c r="G114" s="832">
        <v>50</v>
      </c>
      <c r="H114" s="833">
        <v>310</v>
      </c>
      <c r="I114" s="815" t="s">
        <v>878</v>
      </c>
      <c r="J114" s="812"/>
      <c r="K114" s="203">
        <f>K115</f>
        <v>35</v>
      </c>
      <c r="L114" s="203">
        <f>L115</f>
        <v>231</v>
      </c>
    </row>
    <row r="115" spans="1:12" ht="15" customHeight="1">
      <c r="A115" s="6" t="s">
        <v>1679</v>
      </c>
      <c r="B115" s="826"/>
      <c r="C115" s="320">
        <f>SUM(C116:C119)</f>
        <v>162</v>
      </c>
      <c r="D115" s="321">
        <f>SUM(D116:D119)</f>
        <v>2185</v>
      </c>
      <c r="E115" s="813"/>
      <c r="F115" s="38" t="s">
        <v>1864</v>
      </c>
      <c r="G115" s="832">
        <v>34</v>
      </c>
      <c r="H115" s="833">
        <v>266</v>
      </c>
      <c r="I115" s="815"/>
      <c r="J115" s="812" t="s">
        <v>1855</v>
      </c>
      <c r="K115" s="203">
        <v>35</v>
      </c>
      <c r="L115" s="203">
        <v>231</v>
      </c>
    </row>
    <row r="116" spans="1:12" ht="15" customHeight="1">
      <c r="A116" s="6"/>
      <c r="B116" s="826" t="s">
        <v>1854</v>
      </c>
      <c r="C116" s="320">
        <v>70</v>
      </c>
      <c r="D116" s="321">
        <v>520</v>
      </c>
      <c r="E116" s="813"/>
      <c r="F116" s="38" t="s">
        <v>1865</v>
      </c>
      <c r="G116" s="832">
        <v>86</v>
      </c>
      <c r="H116" s="833">
        <v>454</v>
      </c>
      <c r="I116" s="815" t="s">
        <v>879</v>
      </c>
      <c r="J116" s="812"/>
      <c r="K116" s="203">
        <f>SUM(K117:K120)</f>
        <v>210</v>
      </c>
      <c r="L116" s="203">
        <f>SUM(L117:L120)</f>
        <v>1324</v>
      </c>
    </row>
    <row r="117" spans="1:12" ht="15" customHeight="1">
      <c r="A117" s="6"/>
      <c r="B117" s="826" t="s">
        <v>1855</v>
      </c>
      <c r="C117" s="320">
        <v>45</v>
      </c>
      <c r="D117" s="321">
        <v>198</v>
      </c>
      <c r="E117" s="813" t="s">
        <v>880</v>
      </c>
      <c r="F117" s="38"/>
      <c r="G117" s="832">
        <f>SUM(G118:G119)</f>
        <v>86</v>
      </c>
      <c r="H117" s="833">
        <f>SUM(H118:H119)</f>
        <v>2462</v>
      </c>
      <c r="I117" s="426"/>
      <c r="J117" s="816" t="s">
        <v>1854</v>
      </c>
      <c r="K117" s="203">
        <v>81</v>
      </c>
      <c r="L117" s="203">
        <v>564</v>
      </c>
    </row>
    <row r="118" spans="1:12" ht="15" customHeight="1">
      <c r="A118" s="6"/>
      <c r="B118" s="826" t="s">
        <v>1856</v>
      </c>
      <c r="C118" s="320">
        <v>16</v>
      </c>
      <c r="D118" s="321">
        <v>1139</v>
      </c>
      <c r="E118" s="813"/>
      <c r="F118" s="38" t="s">
        <v>1854</v>
      </c>
      <c r="G118" s="832">
        <v>67</v>
      </c>
      <c r="H118" s="833">
        <v>1965</v>
      </c>
      <c r="I118" s="426"/>
      <c r="J118" s="816" t="s">
        <v>1855</v>
      </c>
      <c r="K118" s="203">
        <v>47</v>
      </c>
      <c r="L118" s="203">
        <v>234</v>
      </c>
    </row>
    <row r="119" spans="1:12" ht="15" customHeight="1">
      <c r="A119" s="6"/>
      <c r="B119" s="826" t="s">
        <v>1857</v>
      </c>
      <c r="C119" s="320">
        <v>31</v>
      </c>
      <c r="D119" s="321">
        <v>328</v>
      </c>
      <c r="E119" s="813"/>
      <c r="F119" s="38" t="s">
        <v>1855</v>
      </c>
      <c r="G119" s="832">
        <v>19</v>
      </c>
      <c r="H119" s="833">
        <v>497</v>
      </c>
      <c r="I119" s="426"/>
      <c r="J119" s="816" t="s">
        <v>1856</v>
      </c>
      <c r="K119" s="203">
        <v>52</v>
      </c>
      <c r="L119" s="203">
        <v>320</v>
      </c>
    </row>
    <row r="120" spans="1:12" ht="15" customHeight="1">
      <c r="A120" s="6" t="s">
        <v>3288</v>
      </c>
      <c r="B120" s="6"/>
      <c r="C120" s="832">
        <f>SUM(C121:C123)</f>
        <v>86</v>
      </c>
      <c r="D120" s="833">
        <f>SUM(D121:D123)</f>
        <v>793</v>
      </c>
      <c r="E120" s="813" t="s">
        <v>3053</v>
      </c>
      <c r="F120" s="38"/>
      <c r="G120" s="832">
        <f>SUM(G121:G123)</f>
        <v>381</v>
      </c>
      <c r="H120" s="833">
        <f>SUM(H121:H123)</f>
        <v>3203</v>
      </c>
      <c r="I120" s="426"/>
      <c r="J120" s="817" t="s">
        <v>1857</v>
      </c>
      <c r="K120" s="203">
        <v>30</v>
      </c>
      <c r="L120" s="203">
        <v>206</v>
      </c>
    </row>
    <row r="121" spans="1:12" ht="15" customHeight="1">
      <c r="A121" s="6"/>
      <c r="B121" s="826" t="s">
        <v>1854</v>
      </c>
      <c r="C121" s="832">
        <v>9</v>
      </c>
      <c r="D121" s="833">
        <v>36</v>
      </c>
      <c r="E121" s="813"/>
      <c r="F121" s="38" t="s">
        <v>1854</v>
      </c>
      <c r="G121" s="832">
        <v>203</v>
      </c>
      <c r="H121" s="833">
        <v>1864</v>
      </c>
      <c r="I121" s="426" t="s">
        <v>881</v>
      </c>
      <c r="J121" s="817"/>
      <c r="K121" s="203">
        <f>SUM(K122:K128)</f>
        <v>486</v>
      </c>
      <c r="L121" s="203">
        <f>SUM(L122:L128)</f>
        <v>7429</v>
      </c>
    </row>
    <row r="122" spans="1:12" ht="15" customHeight="1">
      <c r="A122" s="810"/>
      <c r="B122" s="810" t="s">
        <v>1855</v>
      </c>
      <c r="C122" s="832">
        <v>35</v>
      </c>
      <c r="D122" s="833">
        <v>257</v>
      </c>
      <c r="E122" s="813"/>
      <c r="F122" s="38" t="s">
        <v>1855</v>
      </c>
      <c r="G122" s="832">
        <v>87</v>
      </c>
      <c r="H122" s="833">
        <v>660</v>
      </c>
      <c r="I122" s="426"/>
      <c r="J122" s="817" t="s">
        <v>1854</v>
      </c>
      <c r="K122" s="203">
        <v>104</v>
      </c>
      <c r="L122" s="203">
        <v>393</v>
      </c>
    </row>
    <row r="123" spans="1:12" ht="15" customHeight="1">
      <c r="A123" s="319"/>
      <c r="B123" s="810" t="s">
        <v>1856</v>
      </c>
      <c r="C123" s="832">
        <v>42</v>
      </c>
      <c r="D123" s="833">
        <v>500</v>
      </c>
      <c r="E123" s="813"/>
      <c r="F123" s="38" t="s">
        <v>1856</v>
      </c>
      <c r="G123" s="832">
        <v>91</v>
      </c>
      <c r="H123" s="833">
        <v>679</v>
      </c>
      <c r="I123" s="426"/>
      <c r="J123" s="816" t="s">
        <v>1855</v>
      </c>
      <c r="K123" s="203">
        <v>52</v>
      </c>
      <c r="L123" s="203">
        <v>445</v>
      </c>
    </row>
    <row r="124" spans="1:12" ht="15" customHeight="1">
      <c r="A124" s="219" t="s">
        <v>49</v>
      </c>
      <c r="B124" s="810"/>
      <c r="C124" s="832">
        <f>SUM(C125:C128)</f>
        <v>247</v>
      </c>
      <c r="D124" s="833">
        <f>SUM(D125:D128)</f>
        <v>1860</v>
      </c>
      <c r="E124" s="813" t="s">
        <v>882</v>
      </c>
      <c r="F124" s="38"/>
      <c r="G124" s="832">
        <f>SUM(G125:G126)</f>
        <v>46</v>
      </c>
      <c r="H124" s="833">
        <f>SUM(H125:H126)</f>
        <v>428</v>
      </c>
      <c r="I124" s="426"/>
      <c r="J124" s="816" t="s">
        <v>1856</v>
      </c>
      <c r="K124" s="203">
        <v>66</v>
      </c>
      <c r="L124" s="203">
        <v>492</v>
      </c>
    </row>
    <row r="125" spans="1:12" ht="15" customHeight="1">
      <c r="A125" s="219"/>
      <c r="B125" s="810" t="s">
        <v>1854</v>
      </c>
      <c r="C125" s="832">
        <v>87</v>
      </c>
      <c r="D125" s="833">
        <v>675</v>
      </c>
      <c r="E125" s="813"/>
      <c r="F125" s="38" t="s">
        <v>1854</v>
      </c>
      <c r="G125" s="832">
        <v>32</v>
      </c>
      <c r="H125" s="833">
        <v>267</v>
      </c>
      <c r="I125" s="426"/>
      <c r="J125" s="816" t="s">
        <v>1857</v>
      </c>
      <c r="K125" s="203">
        <v>190</v>
      </c>
      <c r="L125" s="203">
        <v>2391</v>
      </c>
    </row>
    <row r="126" spans="1:12" ht="15" customHeight="1">
      <c r="A126" s="219"/>
      <c r="B126" s="810" t="s">
        <v>1855</v>
      </c>
      <c r="C126" s="832">
        <v>70</v>
      </c>
      <c r="D126" s="833">
        <v>350</v>
      </c>
      <c r="E126" s="813"/>
      <c r="F126" s="38" t="s">
        <v>1855</v>
      </c>
      <c r="G126" s="832">
        <v>14</v>
      </c>
      <c r="H126" s="833">
        <v>161</v>
      </c>
      <c r="I126" s="426"/>
      <c r="J126" s="816" t="s">
        <v>1864</v>
      </c>
      <c r="K126" s="203">
        <v>20</v>
      </c>
      <c r="L126" s="203">
        <v>840</v>
      </c>
    </row>
    <row r="127" spans="1:12" ht="15" customHeight="1">
      <c r="A127" s="219"/>
      <c r="B127" s="810" t="s">
        <v>1856</v>
      </c>
      <c r="C127" s="832">
        <v>41</v>
      </c>
      <c r="D127" s="833">
        <v>307</v>
      </c>
      <c r="E127" s="813" t="s">
        <v>883</v>
      </c>
      <c r="F127" s="38"/>
      <c r="G127" s="832">
        <f>SUM(G128:G131)</f>
        <v>233</v>
      </c>
      <c r="H127" s="833">
        <f>SUM(H128:H131)</f>
        <v>2213</v>
      </c>
      <c r="I127" s="426"/>
      <c r="J127" s="816" t="s">
        <v>1865</v>
      </c>
      <c r="K127" s="203">
        <v>33</v>
      </c>
      <c r="L127" s="203">
        <v>2587</v>
      </c>
    </row>
    <row r="128" spans="1:12" ht="15" customHeight="1">
      <c r="A128" s="219"/>
      <c r="B128" s="810" t="s">
        <v>1857</v>
      </c>
      <c r="C128" s="832">
        <v>49</v>
      </c>
      <c r="D128" s="833">
        <v>528</v>
      </c>
      <c r="E128" s="813"/>
      <c r="F128" s="38" t="s">
        <v>1864</v>
      </c>
      <c r="G128" s="832">
        <v>29</v>
      </c>
      <c r="H128" s="833">
        <v>330</v>
      </c>
      <c r="I128" s="426"/>
      <c r="J128" s="816" t="s">
        <v>1866</v>
      </c>
      <c r="K128" s="203">
        <v>21</v>
      </c>
      <c r="L128" s="203">
        <v>281</v>
      </c>
    </row>
    <row r="129" spans="1:12" ht="15" customHeight="1">
      <c r="A129" s="219" t="s">
        <v>122</v>
      </c>
      <c r="B129" s="810"/>
      <c r="C129" s="832">
        <f>SUM(C130:C134)</f>
        <v>273</v>
      </c>
      <c r="D129" s="833">
        <f>SUM(D130:D134)</f>
        <v>1670</v>
      </c>
      <c r="E129" s="813"/>
      <c r="F129" s="38" t="s">
        <v>1865</v>
      </c>
      <c r="G129" s="832">
        <v>36</v>
      </c>
      <c r="H129" s="833">
        <v>251</v>
      </c>
      <c r="I129" s="426" t="s">
        <v>884</v>
      </c>
      <c r="J129" s="816"/>
      <c r="K129" s="203">
        <f>SUM(K130:K132)</f>
        <v>141</v>
      </c>
      <c r="L129" s="203">
        <f>SUM(L130:L132)</f>
        <v>826</v>
      </c>
    </row>
    <row r="130" spans="1:12" ht="15" customHeight="1">
      <c r="A130" s="219"/>
      <c r="B130" s="810" t="s">
        <v>1854</v>
      </c>
      <c r="C130" s="832">
        <v>17</v>
      </c>
      <c r="D130" s="833">
        <v>104</v>
      </c>
      <c r="E130" s="813"/>
      <c r="F130" s="38" t="s">
        <v>1866</v>
      </c>
      <c r="G130" s="832">
        <v>80</v>
      </c>
      <c r="H130" s="833">
        <v>919</v>
      </c>
      <c r="I130" s="426"/>
      <c r="J130" s="816" t="s">
        <v>1854</v>
      </c>
      <c r="K130" s="203">
        <v>54</v>
      </c>
      <c r="L130" s="203">
        <v>242</v>
      </c>
    </row>
    <row r="131" spans="1:12" ht="15" customHeight="1">
      <c r="A131" s="219"/>
      <c r="B131" s="810" t="s">
        <v>1855</v>
      </c>
      <c r="C131" s="832">
        <v>32</v>
      </c>
      <c r="D131" s="833">
        <v>190</v>
      </c>
      <c r="E131" s="813"/>
      <c r="F131" s="38" t="s">
        <v>1867</v>
      </c>
      <c r="G131" s="832">
        <v>88</v>
      </c>
      <c r="H131" s="833">
        <v>713</v>
      </c>
      <c r="I131" s="426"/>
      <c r="J131" s="816" t="s">
        <v>1855</v>
      </c>
      <c r="K131" s="203">
        <v>70</v>
      </c>
      <c r="L131" s="203">
        <v>511</v>
      </c>
    </row>
    <row r="132" spans="1:12" ht="15" customHeight="1">
      <c r="A132" s="219"/>
      <c r="B132" s="810" t="s">
        <v>1856</v>
      </c>
      <c r="C132" s="832">
        <v>63</v>
      </c>
      <c r="D132" s="833">
        <v>496</v>
      </c>
      <c r="E132" s="813" t="s">
        <v>885</v>
      </c>
      <c r="F132" s="38"/>
      <c r="G132" s="832">
        <f>SUM(G133:G134)</f>
        <v>131</v>
      </c>
      <c r="H132" s="833">
        <f>SUM(H133:H134)</f>
        <v>1476</v>
      </c>
      <c r="I132" s="426"/>
      <c r="J132" s="816" t="s">
        <v>1856</v>
      </c>
      <c r="K132" s="203">
        <v>17</v>
      </c>
      <c r="L132" s="203">
        <v>73</v>
      </c>
    </row>
    <row r="133" spans="1:12" ht="15" customHeight="1">
      <c r="A133" s="219"/>
      <c r="B133" s="810" t="s">
        <v>1857</v>
      </c>
      <c r="C133" s="832">
        <v>104</v>
      </c>
      <c r="D133" s="833">
        <v>502</v>
      </c>
      <c r="E133" s="813"/>
      <c r="F133" s="38" t="s">
        <v>1854</v>
      </c>
      <c r="G133" s="832">
        <v>68</v>
      </c>
      <c r="H133" s="833">
        <v>755</v>
      </c>
      <c r="I133" s="426" t="s">
        <v>1292</v>
      </c>
      <c r="J133" s="816"/>
      <c r="K133" s="203">
        <f>SUM(K134:K136)</f>
        <v>120</v>
      </c>
      <c r="L133" s="203">
        <f>SUM(L134:L136)</f>
        <v>921</v>
      </c>
    </row>
    <row r="134" spans="1:12" ht="15" customHeight="1">
      <c r="A134" s="219"/>
      <c r="B134" s="810" t="s">
        <v>1864</v>
      </c>
      <c r="C134" s="832">
        <v>57</v>
      </c>
      <c r="D134" s="833">
        <v>378</v>
      </c>
      <c r="E134" s="813"/>
      <c r="F134" s="38" t="s">
        <v>1855</v>
      </c>
      <c r="G134" s="832">
        <v>63</v>
      </c>
      <c r="H134" s="833">
        <v>721</v>
      </c>
      <c r="I134" s="426"/>
      <c r="J134" s="816" t="s">
        <v>1854</v>
      </c>
      <c r="K134" s="203">
        <v>41</v>
      </c>
      <c r="L134" s="203">
        <v>300</v>
      </c>
    </row>
    <row r="135" spans="1:12" ht="15" customHeight="1">
      <c r="A135" s="219" t="s">
        <v>3052</v>
      </c>
      <c r="B135" s="810"/>
      <c r="C135" s="832">
        <f>SUM(C136:C138)</f>
        <v>180</v>
      </c>
      <c r="D135" s="833">
        <f>SUM(D136:D138)</f>
        <v>1648</v>
      </c>
      <c r="E135" s="813" t="s">
        <v>3054</v>
      </c>
      <c r="F135" s="38"/>
      <c r="G135" s="832">
        <f>SUM(G136:G138)</f>
        <v>101</v>
      </c>
      <c r="H135" s="833">
        <f>SUM(H136:H138)</f>
        <v>835</v>
      </c>
      <c r="I135" s="426"/>
      <c r="J135" s="816" t="s">
        <v>1855</v>
      </c>
      <c r="K135" s="203">
        <v>34</v>
      </c>
      <c r="L135" s="203">
        <v>188</v>
      </c>
    </row>
    <row r="136" spans="1:12" ht="15" customHeight="1">
      <c r="A136" s="219"/>
      <c r="B136" s="810" t="s">
        <v>1854</v>
      </c>
      <c r="C136" s="832">
        <v>54</v>
      </c>
      <c r="D136" s="833">
        <v>552</v>
      </c>
      <c r="E136" s="813"/>
      <c r="F136" s="38" t="s">
        <v>1854</v>
      </c>
      <c r="G136" s="832">
        <v>51</v>
      </c>
      <c r="H136" s="833">
        <v>296</v>
      </c>
      <c r="I136" s="426"/>
      <c r="J136" s="816" t="s">
        <v>1856</v>
      </c>
      <c r="K136" s="203">
        <v>45</v>
      </c>
      <c r="L136" s="203">
        <v>433</v>
      </c>
    </row>
    <row r="137" spans="1:12" ht="15" customHeight="1">
      <c r="A137" s="219"/>
      <c r="B137" s="810" t="s">
        <v>1855</v>
      </c>
      <c r="C137" s="832">
        <v>41</v>
      </c>
      <c r="D137" s="833">
        <v>273</v>
      </c>
      <c r="E137" s="813"/>
      <c r="F137" s="38" t="s">
        <v>1855</v>
      </c>
      <c r="G137" s="832">
        <v>17</v>
      </c>
      <c r="H137" s="833">
        <v>184</v>
      </c>
      <c r="I137" s="426" t="s">
        <v>1293</v>
      </c>
      <c r="J137" s="816"/>
      <c r="K137" s="203">
        <f>SUM(K138:K139)</f>
        <v>82</v>
      </c>
      <c r="L137" s="203">
        <f>SUM(L138:L139)</f>
        <v>763</v>
      </c>
    </row>
    <row r="138" spans="1:12" ht="15" customHeight="1">
      <c r="A138" s="219"/>
      <c r="B138" s="810" t="s">
        <v>1856</v>
      </c>
      <c r="C138" s="832">
        <v>85</v>
      </c>
      <c r="D138" s="833">
        <v>823</v>
      </c>
      <c r="E138" s="813"/>
      <c r="F138" s="38" t="s">
        <v>1856</v>
      </c>
      <c r="G138" s="832">
        <v>33</v>
      </c>
      <c r="H138" s="833">
        <v>355</v>
      </c>
      <c r="I138" s="426"/>
      <c r="J138" s="816" t="s">
        <v>1854</v>
      </c>
      <c r="K138" s="203">
        <v>38</v>
      </c>
      <c r="L138" s="203">
        <v>393</v>
      </c>
    </row>
    <row r="139" spans="1:12" ht="15" customHeight="1">
      <c r="A139" s="219" t="s">
        <v>886</v>
      </c>
      <c r="B139" s="810"/>
      <c r="C139" s="832">
        <f>SUM(C140:C143)</f>
        <v>69</v>
      </c>
      <c r="D139" s="833">
        <f>SUM(D140:D143)</f>
        <v>693</v>
      </c>
      <c r="E139" s="813" t="s">
        <v>1289</v>
      </c>
      <c r="F139" s="38"/>
      <c r="G139" s="832">
        <f>SUM(G140:G142)</f>
        <v>183</v>
      </c>
      <c r="H139" s="833">
        <f>SUM(H140:H142)</f>
        <v>2041</v>
      </c>
      <c r="I139" s="426"/>
      <c r="J139" s="816" t="s">
        <v>1855</v>
      </c>
      <c r="K139" s="203">
        <v>44</v>
      </c>
      <c r="L139" s="203">
        <v>370</v>
      </c>
    </row>
    <row r="140" spans="1:12" ht="15" customHeight="1">
      <c r="A140" s="219"/>
      <c r="B140" s="810" t="s">
        <v>1855</v>
      </c>
      <c r="C140" s="832">
        <v>8</v>
      </c>
      <c r="D140" s="833">
        <v>93</v>
      </c>
      <c r="E140" s="813"/>
      <c r="F140" s="38" t="s">
        <v>1854</v>
      </c>
      <c r="G140" s="832">
        <v>58</v>
      </c>
      <c r="H140" s="833">
        <v>492</v>
      </c>
      <c r="I140" s="814"/>
      <c r="J140" s="816"/>
      <c r="K140" s="203"/>
      <c r="L140" s="203"/>
    </row>
    <row r="141" spans="1:12" ht="15" customHeight="1">
      <c r="A141" s="219"/>
      <c r="B141" s="810" t="s">
        <v>1856</v>
      </c>
      <c r="C141" s="832">
        <v>11</v>
      </c>
      <c r="D141" s="833">
        <v>71</v>
      </c>
      <c r="E141" s="813"/>
      <c r="F141" s="38" t="s">
        <v>1855</v>
      </c>
      <c r="G141" s="832">
        <v>60</v>
      </c>
      <c r="H141" s="833">
        <v>967</v>
      </c>
      <c r="I141" s="814"/>
      <c r="J141" s="816"/>
      <c r="K141" s="810"/>
      <c r="L141" s="810"/>
    </row>
    <row r="142" spans="1:12" ht="15" customHeight="1">
      <c r="A142" s="219"/>
      <c r="B142" s="810" t="s">
        <v>1857</v>
      </c>
      <c r="C142" s="832">
        <v>39</v>
      </c>
      <c r="D142" s="833">
        <v>205</v>
      </c>
      <c r="E142" s="813"/>
      <c r="F142" s="38" t="s">
        <v>1856</v>
      </c>
      <c r="G142" s="832">
        <v>65</v>
      </c>
      <c r="H142" s="833">
        <v>582</v>
      </c>
      <c r="I142" s="814"/>
      <c r="J142" s="816"/>
      <c r="K142" s="810"/>
      <c r="L142" s="810"/>
    </row>
    <row r="143" spans="1:12" ht="15" customHeight="1">
      <c r="A143" s="219"/>
      <c r="B143" s="810" t="s">
        <v>1864</v>
      </c>
      <c r="C143" s="832">
        <v>11</v>
      </c>
      <c r="D143" s="833">
        <v>324</v>
      </c>
      <c r="E143" s="813" t="s">
        <v>1290</v>
      </c>
      <c r="F143" s="38"/>
      <c r="G143" s="832">
        <f>SUM(G144:G146)</f>
        <v>310</v>
      </c>
      <c r="H143" s="833">
        <f>SUM(H144:H146)</f>
        <v>2322</v>
      </c>
      <c r="I143" s="814"/>
      <c r="J143" s="816"/>
      <c r="K143" s="810"/>
      <c r="L143" s="810"/>
    </row>
    <row r="144" spans="1:12" ht="15" customHeight="1">
      <c r="A144" s="219"/>
      <c r="B144" s="810"/>
      <c r="C144" s="832"/>
      <c r="D144" s="833"/>
      <c r="E144" s="813"/>
      <c r="F144" s="38" t="s">
        <v>1854</v>
      </c>
      <c r="G144" s="832">
        <v>105</v>
      </c>
      <c r="H144" s="833">
        <v>1020</v>
      </c>
      <c r="I144" s="810"/>
      <c r="J144" s="816"/>
      <c r="K144" s="810"/>
      <c r="L144" s="810"/>
    </row>
    <row r="145" spans="1:12" ht="15" customHeight="1">
      <c r="A145" s="219"/>
      <c r="B145" s="810"/>
      <c r="C145" s="832"/>
      <c r="D145" s="833"/>
      <c r="E145" s="813"/>
      <c r="F145" s="38" t="s">
        <v>1855</v>
      </c>
      <c r="G145" s="832">
        <v>116</v>
      </c>
      <c r="H145" s="833">
        <v>803</v>
      </c>
      <c r="I145" s="810"/>
      <c r="J145" s="816"/>
      <c r="K145" s="810"/>
      <c r="L145" s="810"/>
    </row>
    <row r="146" spans="1:12" ht="15" customHeight="1">
      <c r="A146" s="219"/>
      <c r="B146" s="810"/>
      <c r="C146" s="832"/>
      <c r="D146" s="833"/>
      <c r="E146" s="813"/>
      <c r="F146" s="38" t="s">
        <v>1856</v>
      </c>
      <c r="G146" s="832">
        <v>89</v>
      </c>
      <c r="H146" s="833">
        <v>499</v>
      </c>
      <c r="I146" s="810"/>
      <c r="J146" s="816"/>
      <c r="K146" s="810"/>
      <c r="L146" s="810"/>
    </row>
    <row r="147" spans="1:12" ht="15" customHeight="1">
      <c r="A147" s="219"/>
      <c r="B147" s="810"/>
      <c r="C147" s="832"/>
      <c r="D147" s="833"/>
      <c r="E147" s="813" t="s">
        <v>1291</v>
      </c>
      <c r="F147" s="38"/>
      <c r="G147" s="832">
        <f>SUM(G148:G151)</f>
        <v>642</v>
      </c>
      <c r="H147" s="833">
        <f>SUM(H148:H151)</f>
        <v>3727</v>
      </c>
      <c r="I147" s="810"/>
      <c r="J147" s="816"/>
      <c r="K147" s="810"/>
      <c r="L147" s="810"/>
    </row>
    <row r="148" spans="1:12" ht="15" customHeight="1">
      <c r="A148" s="219"/>
      <c r="B148" s="810"/>
      <c r="C148" s="811"/>
      <c r="D148" s="812"/>
      <c r="E148" s="813"/>
      <c r="F148" s="38" t="s">
        <v>1854</v>
      </c>
      <c r="G148" s="832">
        <v>296</v>
      </c>
      <c r="H148" s="833">
        <v>1697</v>
      </c>
      <c r="I148" s="810"/>
      <c r="J148" s="816"/>
      <c r="K148" s="810"/>
      <c r="L148" s="810"/>
    </row>
    <row r="149" spans="1:12" ht="15" customHeight="1">
      <c r="A149" s="219"/>
      <c r="B149" s="810"/>
      <c r="C149" s="811"/>
      <c r="D149" s="812"/>
      <c r="E149" s="813"/>
      <c r="F149" s="38" t="s">
        <v>1855</v>
      </c>
      <c r="G149" s="832">
        <v>166</v>
      </c>
      <c r="H149" s="833">
        <v>607</v>
      </c>
      <c r="I149" s="810"/>
      <c r="J149" s="816"/>
      <c r="K149" s="810"/>
      <c r="L149" s="810"/>
    </row>
    <row r="150" spans="1:12" ht="15" customHeight="1">
      <c r="A150" s="219"/>
      <c r="B150" s="810"/>
      <c r="C150" s="811"/>
      <c r="D150" s="812"/>
      <c r="E150" s="813"/>
      <c r="F150" s="38" t="s">
        <v>1856</v>
      </c>
      <c r="G150" s="832">
        <v>82</v>
      </c>
      <c r="H150" s="833">
        <v>640</v>
      </c>
      <c r="I150" s="810"/>
      <c r="J150" s="816"/>
      <c r="K150" s="810"/>
      <c r="L150" s="810"/>
    </row>
    <row r="151" spans="1:12" ht="15" customHeight="1">
      <c r="A151" s="219"/>
      <c r="B151" s="810"/>
      <c r="C151" s="811"/>
      <c r="D151" s="812"/>
      <c r="E151" s="813"/>
      <c r="F151" s="38" t="s">
        <v>1857</v>
      </c>
      <c r="G151" s="832">
        <v>98</v>
      </c>
      <c r="H151" s="833">
        <v>783</v>
      </c>
      <c r="I151" s="810"/>
      <c r="J151" s="816"/>
      <c r="K151" s="810"/>
      <c r="L151" s="810"/>
    </row>
    <row r="152" spans="1:12" ht="15" customHeight="1">
      <c r="A152" s="219"/>
      <c r="B152" s="810"/>
      <c r="C152" s="811"/>
      <c r="D152" s="812"/>
      <c r="E152" s="813" t="s">
        <v>887</v>
      </c>
      <c r="F152" s="38"/>
      <c r="G152" s="832">
        <f>SUM(G153:G156)</f>
        <v>226</v>
      </c>
      <c r="H152" s="833">
        <f>SUM(H153:H156)</f>
        <v>1938</v>
      </c>
      <c r="I152" s="810"/>
      <c r="J152" s="816"/>
      <c r="K152" s="810"/>
      <c r="L152" s="810"/>
    </row>
    <row r="153" spans="1:12" ht="15" customHeight="1">
      <c r="A153" s="219"/>
      <c r="B153" s="810"/>
      <c r="C153" s="811"/>
      <c r="D153" s="812"/>
      <c r="E153" s="813"/>
      <c r="F153" s="38" t="s">
        <v>1854</v>
      </c>
      <c r="G153" s="832">
        <v>60</v>
      </c>
      <c r="H153" s="833">
        <v>480</v>
      </c>
      <c r="I153" s="810"/>
      <c r="J153" s="816"/>
      <c r="K153" s="810"/>
      <c r="L153" s="810"/>
    </row>
    <row r="154" spans="1:12" ht="15" customHeight="1">
      <c r="A154" s="219"/>
      <c r="B154" s="810"/>
      <c r="C154" s="811"/>
      <c r="D154" s="812"/>
      <c r="E154" s="813"/>
      <c r="F154" s="38" t="s">
        <v>1855</v>
      </c>
      <c r="G154" s="832">
        <v>94</v>
      </c>
      <c r="H154" s="833">
        <v>500</v>
      </c>
      <c r="I154" s="810"/>
      <c r="J154" s="816"/>
      <c r="K154" s="810"/>
      <c r="L154" s="810"/>
    </row>
    <row r="155" spans="1:12" ht="15" customHeight="1">
      <c r="A155" s="836"/>
      <c r="B155" s="810"/>
      <c r="C155" s="811"/>
      <c r="D155" s="38"/>
      <c r="E155" s="125"/>
      <c r="F155" s="38" t="s">
        <v>1856</v>
      </c>
      <c r="G155" s="832">
        <v>68</v>
      </c>
      <c r="H155" s="833">
        <v>920</v>
      </c>
      <c r="I155" s="810"/>
      <c r="J155" s="816"/>
      <c r="K155" s="810"/>
      <c r="L155" s="810"/>
    </row>
    <row r="156" spans="1:12" ht="15" customHeight="1">
      <c r="A156" s="852"/>
      <c r="B156" s="415"/>
      <c r="C156" s="818"/>
      <c r="D156" s="738"/>
      <c r="E156" s="129"/>
      <c r="F156" s="738" t="s">
        <v>1857</v>
      </c>
      <c r="G156" s="834">
        <v>4</v>
      </c>
      <c r="H156" s="835">
        <v>38</v>
      </c>
      <c r="I156" s="415"/>
      <c r="J156" s="819"/>
      <c r="K156" s="415"/>
      <c r="L156" s="625"/>
    </row>
    <row r="157" spans="1:12" ht="15" customHeight="1">
      <c r="A157" s="836" t="s">
        <v>889</v>
      </c>
      <c r="B157" s="810"/>
      <c r="C157" s="38"/>
      <c r="D157" s="38"/>
      <c r="E157" s="6"/>
      <c r="F157" s="6"/>
      <c r="G157" s="6"/>
      <c r="H157" s="6"/>
      <c r="I157" s="810"/>
      <c r="J157" s="810"/>
      <c r="K157" s="810"/>
      <c r="L157" s="810"/>
    </row>
    <row r="158" spans="1:12" ht="15" customHeight="1">
      <c r="A158" s="836" t="s">
        <v>3299</v>
      </c>
      <c r="B158" s="810"/>
      <c r="C158" s="38"/>
      <c r="D158" s="38"/>
      <c r="E158" s="6"/>
      <c r="F158" s="6"/>
      <c r="G158" s="6"/>
      <c r="H158" s="6"/>
      <c r="I158" s="810"/>
      <c r="J158" s="810"/>
      <c r="K158" s="810"/>
      <c r="L158" s="219"/>
    </row>
    <row r="159" spans="1:12" ht="15" customHeight="1">
      <c r="A159" s="836" t="s">
        <v>3300</v>
      </c>
      <c r="B159" s="810"/>
      <c r="C159" s="38"/>
      <c r="D159" s="38"/>
      <c r="E159" s="6"/>
      <c r="F159" s="6"/>
      <c r="G159" s="6"/>
      <c r="H159" s="6"/>
      <c r="I159" s="810"/>
      <c r="J159" s="810"/>
      <c r="K159" s="810"/>
      <c r="L159" s="219"/>
    </row>
    <row r="160" spans="1:12" ht="15" customHeight="1">
      <c r="A160" s="6" t="s">
        <v>3301</v>
      </c>
      <c r="B160" s="837"/>
      <c r="C160" s="837"/>
      <c r="D160" s="837"/>
      <c r="E160" s="837"/>
      <c r="F160" s="837"/>
      <c r="G160" s="837"/>
      <c r="H160" s="837"/>
      <c r="I160" s="837"/>
      <c r="J160" s="837"/>
      <c r="K160" s="837"/>
      <c r="L160" s="837"/>
    </row>
    <row r="161" spans="1:12" ht="15" customHeight="1">
      <c r="A161" s="836"/>
      <c r="B161" s="810"/>
      <c r="C161" s="38"/>
      <c r="D161" s="38"/>
      <c r="E161" s="6"/>
      <c r="F161" s="6"/>
      <c r="G161" s="6"/>
      <c r="H161" s="6"/>
      <c r="I161" s="810"/>
      <c r="J161" s="810"/>
      <c r="K161" s="810"/>
      <c r="L161" s="219"/>
    </row>
    <row r="162" spans="1:12" ht="15" customHeight="1">
      <c r="A162" s="6"/>
      <c r="B162" s="837"/>
      <c r="C162" s="837"/>
      <c r="D162" s="837"/>
      <c r="E162" s="837"/>
      <c r="F162" s="837"/>
      <c r="G162" s="837"/>
      <c r="H162" s="837"/>
      <c r="I162" s="837"/>
      <c r="J162" s="837"/>
      <c r="K162" s="837"/>
      <c r="L162" s="837"/>
    </row>
    <row r="163" spans="1:12" ht="21.75" customHeight="1">
      <c r="A163" s="1105" t="s">
        <v>830</v>
      </c>
      <c r="B163" s="1103"/>
      <c r="C163" s="311" t="s">
        <v>2631</v>
      </c>
      <c r="D163" s="311" t="s">
        <v>2632</v>
      </c>
      <c r="E163" s="1103" t="s">
        <v>830</v>
      </c>
      <c r="F163" s="1103"/>
      <c r="G163" s="311" t="s">
        <v>2631</v>
      </c>
      <c r="H163" s="311" t="s">
        <v>2632</v>
      </c>
      <c r="I163" s="1103" t="s">
        <v>830</v>
      </c>
      <c r="J163" s="1103"/>
      <c r="K163" s="311" t="s">
        <v>2631</v>
      </c>
      <c r="L163" s="312" t="s">
        <v>2632</v>
      </c>
    </row>
    <row r="164" spans="1:12" ht="18.75" customHeight="1">
      <c r="A164" s="1065" t="s">
        <v>2575</v>
      </c>
      <c r="B164" s="1065"/>
      <c r="C164" s="822">
        <f>C165+C175+C179+C182+C187+C192+C195+C197+C208+C210+G167+G169+G172</f>
        <v>2207</v>
      </c>
      <c r="D164" s="838">
        <f>D165+D175+D179+D182+D187+D192+D195+D197+D208+D210+H167+H169+H172</f>
        <v>17876</v>
      </c>
      <c r="E164" s="615" t="s">
        <v>897</v>
      </c>
      <c r="F164" s="823"/>
      <c r="G164" s="627"/>
      <c r="H164" s="824"/>
      <c r="I164" s="615" t="s">
        <v>454</v>
      </c>
      <c r="J164" s="823" t="s">
        <v>1856</v>
      </c>
      <c r="K164" s="627">
        <v>65</v>
      </c>
      <c r="L164" s="628">
        <v>959</v>
      </c>
    </row>
    <row r="165" spans="1:12" ht="15" customHeight="1">
      <c r="A165" s="6" t="s">
        <v>2093</v>
      </c>
      <c r="B165" s="6"/>
      <c r="C165" s="320">
        <f>SUM(C166:C174)</f>
        <v>721</v>
      </c>
      <c r="D165" s="321">
        <f>SUM(D166:D174)</f>
        <v>4329</v>
      </c>
      <c r="E165" s="125"/>
      <c r="F165" s="826" t="s">
        <v>1855</v>
      </c>
      <c r="G165" s="320">
        <v>25</v>
      </c>
      <c r="H165" s="321">
        <v>136</v>
      </c>
      <c r="I165" s="125" t="s">
        <v>1900</v>
      </c>
      <c r="J165" s="826"/>
      <c r="K165" s="320">
        <f>SUM(K166:K168)</f>
        <v>87</v>
      </c>
      <c r="L165" s="150">
        <f>SUM(L166:L168)</f>
        <v>697</v>
      </c>
    </row>
    <row r="166" spans="1:12" ht="15" customHeight="1">
      <c r="A166" s="6"/>
      <c r="B166" s="826" t="s">
        <v>1854</v>
      </c>
      <c r="C166" s="320">
        <v>300</v>
      </c>
      <c r="D166" s="321">
        <v>1778</v>
      </c>
      <c r="E166" s="125"/>
      <c r="F166" s="826" t="s">
        <v>1856</v>
      </c>
      <c r="G166" s="320">
        <v>17</v>
      </c>
      <c r="H166" s="321">
        <v>117</v>
      </c>
      <c r="I166" s="125"/>
      <c r="J166" s="826" t="s">
        <v>1854</v>
      </c>
      <c r="K166" s="320">
        <v>39</v>
      </c>
      <c r="L166" s="150">
        <v>295</v>
      </c>
    </row>
    <row r="167" spans="1:12" ht="15" customHeight="1">
      <c r="A167" s="6"/>
      <c r="B167" s="826" t="s">
        <v>1855</v>
      </c>
      <c r="C167" s="320">
        <v>109</v>
      </c>
      <c r="D167" s="321">
        <v>641</v>
      </c>
      <c r="E167" s="125" t="s">
        <v>890</v>
      </c>
      <c r="F167" s="826"/>
      <c r="G167" s="320">
        <f>G168</f>
        <v>44</v>
      </c>
      <c r="H167" s="321">
        <f>H168</f>
        <v>257</v>
      </c>
      <c r="I167" s="125"/>
      <c r="J167" s="826" t="s">
        <v>1855</v>
      </c>
      <c r="K167" s="320">
        <v>26</v>
      </c>
      <c r="L167" s="150">
        <v>196</v>
      </c>
    </row>
    <row r="168" spans="1:12" ht="15" customHeight="1">
      <c r="A168" s="6"/>
      <c r="B168" s="826" t="s">
        <v>1856</v>
      </c>
      <c r="C168" s="320">
        <v>49</v>
      </c>
      <c r="D168" s="321">
        <v>301</v>
      </c>
      <c r="E168" s="125"/>
      <c r="F168" s="826" t="s">
        <v>1854</v>
      </c>
      <c r="G168" s="320">
        <v>44</v>
      </c>
      <c r="H168" s="321">
        <v>257</v>
      </c>
      <c r="I168" s="125"/>
      <c r="J168" s="826" t="s">
        <v>1856</v>
      </c>
      <c r="K168" s="320">
        <v>22</v>
      </c>
      <c r="L168" s="150">
        <v>206</v>
      </c>
    </row>
    <row r="169" spans="1:12" ht="15" customHeight="1">
      <c r="A169" s="6"/>
      <c r="B169" s="826" t="s">
        <v>1857</v>
      </c>
      <c r="C169" s="320">
        <v>44</v>
      </c>
      <c r="D169" s="321">
        <v>284</v>
      </c>
      <c r="E169" s="125" t="s">
        <v>1895</v>
      </c>
      <c r="F169" s="826"/>
      <c r="G169" s="320">
        <f>SUM(G170:G171)</f>
        <v>39</v>
      </c>
      <c r="H169" s="321">
        <f>SUM(H170:H171)</f>
        <v>125</v>
      </c>
      <c r="I169" s="125" t="s">
        <v>891</v>
      </c>
      <c r="J169" s="826"/>
      <c r="K169" s="320">
        <f>K170</f>
        <v>14</v>
      </c>
      <c r="L169" s="150">
        <f>L170</f>
        <v>108</v>
      </c>
    </row>
    <row r="170" spans="1:12" ht="15" customHeight="1">
      <c r="A170" s="6"/>
      <c r="B170" s="826" t="s">
        <v>1864</v>
      </c>
      <c r="C170" s="320">
        <v>79</v>
      </c>
      <c r="D170" s="321">
        <v>353</v>
      </c>
      <c r="E170" s="125"/>
      <c r="F170" s="826" t="s">
        <v>1854</v>
      </c>
      <c r="G170" s="320">
        <v>19</v>
      </c>
      <c r="H170" s="321">
        <v>78</v>
      </c>
      <c r="I170" s="125"/>
      <c r="J170" s="826" t="s">
        <v>1857</v>
      </c>
      <c r="K170" s="320">
        <v>14</v>
      </c>
      <c r="L170" s="150">
        <v>108</v>
      </c>
    </row>
    <row r="171" spans="1:12" ht="15" customHeight="1">
      <c r="A171" s="6"/>
      <c r="B171" s="826" t="s">
        <v>1865</v>
      </c>
      <c r="C171" s="320">
        <v>44</v>
      </c>
      <c r="D171" s="321">
        <v>321</v>
      </c>
      <c r="E171" s="125"/>
      <c r="F171" s="826" t="s">
        <v>1855</v>
      </c>
      <c r="G171" s="320">
        <v>20</v>
      </c>
      <c r="H171" s="321">
        <v>47</v>
      </c>
      <c r="I171" s="125" t="s">
        <v>1901</v>
      </c>
      <c r="J171" s="826"/>
      <c r="K171" s="320">
        <f>SUM(K172:K177)</f>
        <v>212</v>
      </c>
      <c r="L171" s="150">
        <f>SUM(L172:L177)</f>
        <v>2170</v>
      </c>
    </row>
    <row r="172" spans="1:12" ht="15" customHeight="1">
      <c r="A172" s="6"/>
      <c r="B172" s="826" t="s">
        <v>1866</v>
      </c>
      <c r="C172" s="320">
        <v>26</v>
      </c>
      <c r="D172" s="321">
        <v>183</v>
      </c>
      <c r="E172" s="125" t="s">
        <v>1896</v>
      </c>
      <c r="F172" s="826"/>
      <c r="G172" s="320">
        <f>SUM(G173:G174)</f>
        <v>60</v>
      </c>
      <c r="H172" s="321">
        <f>SUM(H173:H174)</f>
        <v>387</v>
      </c>
      <c r="I172" s="125"/>
      <c r="J172" s="826" t="s">
        <v>1854</v>
      </c>
      <c r="K172" s="320">
        <v>16</v>
      </c>
      <c r="L172" s="150">
        <v>130</v>
      </c>
    </row>
    <row r="173" spans="1:12" ht="15" customHeight="1">
      <c r="A173" s="6"/>
      <c r="B173" s="826" t="s">
        <v>1867</v>
      </c>
      <c r="C173" s="320">
        <v>52</v>
      </c>
      <c r="D173" s="321">
        <v>354</v>
      </c>
      <c r="E173" s="125"/>
      <c r="F173" s="826" t="s">
        <v>1854</v>
      </c>
      <c r="G173" s="320">
        <v>28</v>
      </c>
      <c r="H173" s="321">
        <v>196</v>
      </c>
      <c r="I173" s="125"/>
      <c r="J173" s="826" t="s">
        <v>1855</v>
      </c>
      <c r="K173" s="320">
        <v>40</v>
      </c>
      <c r="L173" s="150">
        <v>475</v>
      </c>
    </row>
    <row r="174" spans="1:12" ht="15" customHeight="1">
      <c r="A174" s="6"/>
      <c r="B174" s="826" t="s">
        <v>1868</v>
      </c>
      <c r="C174" s="320">
        <v>18</v>
      </c>
      <c r="D174" s="321">
        <v>114</v>
      </c>
      <c r="E174" s="125"/>
      <c r="F174" s="826" t="s">
        <v>1855</v>
      </c>
      <c r="G174" s="320">
        <v>32</v>
      </c>
      <c r="H174" s="321">
        <v>191</v>
      </c>
      <c r="I174" s="125"/>
      <c r="J174" s="826" t="s">
        <v>1856</v>
      </c>
      <c r="K174" s="320">
        <v>46</v>
      </c>
      <c r="L174" s="150">
        <v>330</v>
      </c>
    </row>
    <row r="175" spans="1:12" ht="15" customHeight="1">
      <c r="A175" s="6" t="s">
        <v>1888</v>
      </c>
      <c r="B175" s="826"/>
      <c r="C175" s="320">
        <f>SUM(C176:C178)</f>
        <v>298</v>
      </c>
      <c r="D175" s="321">
        <f>SUM(D176:D178)</f>
        <v>2297</v>
      </c>
      <c r="E175" s="863"/>
      <c r="F175" s="208"/>
      <c r="G175" s="839"/>
      <c r="H175" s="840"/>
      <c r="I175" s="125"/>
      <c r="J175" s="826" t="s">
        <v>1857</v>
      </c>
      <c r="K175" s="320">
        <v>29</v>
      </c>
      <c r="L175" s="150">
        <v>248</v>
      </c>
    </row>
    <row r="176" spans="1:12" ht="16.5" customHeight="1">
      <c r="A176" s="6"/>
      <c r="B176" s="826" t="s">
        <v>1854</v>
      </c>
      <c r="C176" s="320">
        <v>140</v>
      </c>
      <c r="D176" s="321">
        <v>1133</v>
      </c>
      <c r="E176" s="125"/>
      <c r="F176" s="6"/>
      <c r="G176" s="320"/>
      <c r="H176" s="321"/>
      <c r="I176" s="125"/>
      <c r="J176" s="826" t="s">
        <v>1864</v>
      </c>
      <c r="K176" s="320">
        <v>12</v>
      </c>
      <c r="L176" s="150">
        <v>235</v>
      </c>
    </row>
    <row r="177" spans="1:12" ht="18.75" customHeight="1">
      <c r="A177" s="6"/>
      <c r="B177" s="826" t="s">
        <v>1855</v>
      </c>
      <c r="C177" s="320">
        <v>149</v>
      </c>
      <c r="D177" s="321">
        <v>1114</v>
      </c>
      <c r="E177" s="1053" t="s">
        <v>2578</v>
      </c>
      <c r="F177" s="1054"/>
      <c r="G177" s="841">
        <f>G178+G188+G195+G198+G205+G209+K165+K169+K171+K178+K181+K185+K186+K190+K193+K196+K198</f>
        <v>3089</v>
      </c>
      <c r="H177" s="842">
        <f>H178+H188+H195+H198+H205+H209+L165+L169+L171+L178+L181+L185+L186+L190+L193+L196+L198</f>
        <v>37095</v>
      </c>
      <c r="I177" s="125"/>
      <c r="J177" s="826" t="s">
        <v>1865</v>
      </c>
      <c r="K177" s="320">
        <v>69</v>
      </c>
      <c r="L177" s="150">
        <v>752</v>
      </c>
    </row>
    <row r="178" spans="1:12" ht="15" customHeight="1">
      <c r="A178" s="6"/>
      <c r="B178" s="826" t="s">
        <v>1856</v>
      </c>
      <c r="C178" s="320">
        <v>9</v>
      </c>
      <c r="D178" s="321">
        <v>50</v>
      </c>
      <c r="E178" s="125" t="s">
        <v>1897</v>
      </c>
      <c r="F178" s="6"/>
      <c r="G178" s="320">
        <f>SUM(G179:G187)</f>
        <v>836</v>
      </c>
      <c r="H178" s="321">
        <f>SUM(H179:H187)</f>
        <v>6008</v>
      </c>
      <c r="I178" s="125" t="s">
        <v>1902</v>
      </c>
      <c r="J178" s="826"/>
      <c r="K178" s="320">
        <f>SUM(K179:K180)</f>
        <v>35</v>
      </c>
      <c r="L178" s="150">
        <f>SUM(L179:L180)</f>
        <v>206</v>
      </c>
    </row>
    <row r="179" spans="1:12" ht="15" customHeight="1">
      <c r="A179" s="6" t="s">
        <v>1889</v>
      </c>
      <c r="B179" s="826"/>
      <c r="C179" s="320">
        <f>SUM(C180:C181)</f>
        <v>41</v>
      </c>
      <c r="D179" s="321">
        <f>SUM(D180:D181)</f>
        <v>358</v>
      </c>
      <c r="E179" s="125"/>
      <c r="F179" s="826" t="s">
        <v>1854</v>
      </c>
      <c r="G179" s="320">
        <v>50</v>
      </c>
      <c r="H179" s="321">
        <v>401</v>
      </c>
      <c r="I179" s="125"/>
      <c r="J179" s="826" t="s">
        <v>1854</v>
      </c>
      <c r="K179" s="320">
        <v>33</v>
      </c>
      <c r="L179" s="150">
        <v>177</v>
      </c>
    </row>
    <row r="180" spans="1:12" ht="15" customHeight="1">
      <c r="A180" s="6"/>
      <c r="B180" s="826" t="s">
        <v>1855</v>
      </c>
      <c r="C180" s="320">
        <v>8</v>
      </c>
      <c r="D180" s="321">
        <v>19</v>
      </c>
      <c r="E180" s="125"/>
      <c r="F180" s="826" t="s">
        <v>1855</v>
      </c>
      <c r="G180" s="320">
        <v>56</v>
      </c>
      <c r="H180" s="321">
        <v>674</v>
      </c>
      <c r="I180" s="125"/>
      <c r="J180" s="826" t="s">
        <v>1855</v>
      </c>
      <c r="K180" s="320">
        <v>2</v>
      </c>
      <c r="L180" s="150">
        <v>29</v>
      </c>
    </row>
    <row r="181" spans="1:12" ht="15" customHeight="1">
      <c r="A181" s="6"/>
      <c r="B181" s="826" t="s">
        <v>1856</v>
      </c>
      <c r="C181" s="320">
        <v>33</v>
      </c>
      <c r="D181" s="321">
        <v>339</v>
      </c>
      <c r="E181" s="125"/>
      <c r="F181" s="826" t="s">
        <v>1856</v>
      </c>
      <c r="G181" s="320">
        <v>55</v>
      </c>
      <c r="H181" s="321">
        <v>298</v>
      </c>
      <c r="I181" s="125" t="s">
        <v>1903</v>
      </c>
      <c r="J181" s="826"/>
      <c r="K181" s="320">
        <f>SUM(K182:K184)</f>
        <v>153</v>
      </c>
      <c r="L181" s="150">
        <f>SUM(L182:L184)</f>
        <v>3291</v>
      </c>
    </row>
    <row r="182" spans="1:12" ht="15" customHeight="1">
      <c r="A182" s="6" t="s">
        <v>1890</v>
      </c>
      <c r="B182" s="826"/>
      <c r="C182" s="320">
        <f>SUM(C183:C186)</f>
        <v>125</v>
      </c>
      <c r="D182" s="321">
        <f>SUM(D183:D186)</f>
        <v>1149</v>
      </c>
      <c r="E182" s="125"/>
      <c r="F182" s="826" t="s">
        <v>1857</v>
      </c>
      <c r="G182" s="320">
        <v>149</v>
      </c>
      <c r="H182" s="321">
        <v>1155</v>
      </c>
      <c r="I182" s="125"/>
      <c r="J182" s="826" t="s">
        <v>1854</v>
      </c>
      <c r="K182" s="320">
        <v>57</v>
      </c>
      <c r="L182" s="150">
        <v>475</v>
      </c>
    </row>
    <row r="183" spans="1:12" ht="15" customHeight="1">
      <c r="A183" s="6"/>
      <c r="B183" s="826" t="s">
        <v>1854</v>
      </c>
      <c r="C183" s="320">
        <v>49</v>
      </c>
      <c r="D183" s="321">
        <v>635</v>
      </c>
      <c r="E183" s="125"/>
      <c r="F183" s="826" t="s">
        <v>1864</v>
      </c>
      <c r="G183" s="320">
        <v>248</v>
      </c>
      <c r="H183" s="321">
        <v>1303</v>
      </c>
      <c r="I183" s="125"/>
      <c r="J183" s="826" t="s">
        <v>1855</v>
      </c>
      <c r="K183" s="320">
        <v>68</v>
      </c>
      <c r="L183" s="150">
        <v>2071</v>
      </c>
    </row>
    <row r="184" spans="1:12" ht="15" customHeight="1">
      <c r="A184" s="6"/>
      <c r="B184" s="826" t="s">
        <v>1855</v>
      </c>
      <c r="C184" s="320">
        <v>40</v>
      </c>
      <c r="D184" s="321">
        <v>236</v>
      </c>
      <c r="E184" s="125"/>
      <c r="F184" s="826" t="s">
        <v>1865</v>
      </c>
      <c r="G184" s="320">
        <v>52</v>
      </c>
      <c r="H184" s="321">
        <v>381</v>
      </c>
      <c r="I184" s="125"/>
      <c r="J184" s="826" t="s">
        <v>1856</v>
      </c>
      <c r="K184" s="320">
        <v>28</v>
      </c>
      <c r="L184" s="150">
        <v>745</v>
      </c>
    </row>
    <row r="185" spans="1:12" ht="15" customHeight="1">
      <c r="A185" s="6"/>
      <c r="B185" s="826" t="s">
        <v>1856</v>
      </c>
      <c r="C185" s="320">
        <v>15</v>
      </c>
      <c r="D185" s="321">
        <v>80</v>
      </c>
      <c r="E185" s="125"/>
      <c r="F185" s="826" t="s">
        <v>1866</v>
      </c>
      <c r="G185" s="320">
        <v>17</v>
      </c>
      <c r="H185" s="321">
        <v>234</v>
      </c>
      <c r="I185" s="125" t="s">
        <v>1904</v>
      </c>
      <c r="J185" s="826"/>
      <c r="K185" s="320">
        <v>49</v>
      </c>
      <c r="L185" s="150">
        <v>354</v>
      </c>
    </row>
    <row r="186" spans="1:12" ht="15" customHeight="1">
      <c r="A186" s="6"/>
      <c r="B186" s="826" t="s">
        <v>1857</v>
      </c>
      <c r="C186" s="320">
        <v>21</v>
      </c>
      <c r="D186" s="321">
        <v>198</v>
      </c>
      <c r="E186" s="125"/>
      <c r="F186" s="826" t="s">
        <v>1867</v>
      </c>
      <c r="G186" s="320">
        <v>34</v>
      </c>
      <c r="H186" s="321">
        <v>288</v>
      </c>
      <c r="I186" s="125" t="s">
        <v>1905</v>
      </c>
      <c r="J186" s="826"/>
      <c r="K186" s="320">
        <f>SUM(K187:K189)</f>
        <v>101</v>
      </c>
      <c r="L186" s="150">
        <f>SUM(L187:L189)</f>
        <v>724</v>
      </c>
    </row>
    <row r="187" spans="1:12" ht="15" customHeight="1">
      <c r="A187" s="6" t="s">
        <v>3286</v>
      </c>
      <c r="B187" s="826"/>
      <c r="C187" s="320">
        <f>SUM(C188:C191)</f>
        <v>153</v>
      </c>
      <c r="D187" s="321">
        <f>SUM(D188:D191)</f>
        <v>1288</v>
      </c>
      <c r="E187" s="125"/>
      <c r="F187" s="826" t="s">
        <v>1868</v>
      </c>
      <c r="G187" s="320">
        <v>175</v>
      </c>
      <c r="H187" s="321">
        <v>1274</v>
      </c>
      <c r="I187" s="125"/>
      <c r="J187" s="826" t="s">
        <v>1854</v>
      </c>
      <c r="K187" s="320">
        <v>45</v>
      </c>
      <c r="L187" s="150">
        <v>444</v>
      </c>
    </row>
    <row r="188" spans="1:12" ht="15" customHeight="1">
      <c r="A188" s="6"/>
      <c r="B188" s="826" t="s">
        <v>1854</v>
      </c>
      <c r="C188" s="320">
        <v>62</v>
      </c>
      <c r="D188" s="321">
        <v>380</v>
      </c>
      <c r="E188" s="125" t="s">
        <v>1898</v>
      </c>
      <c r="F188" s="826"/>
      <c r="G188" s="320">
        <f>SUM(G189:G194)</f>
        <v>198</v>
      </c>
      <c r="H188" s="321">
        <f>SUM(H189:H194)</f>
        <v>976</v>
      </c>
      <c r="I188" s="125"/>
      <c r="J188" s="826" t="s">
        <v>1855</v>
      </c>
      <c r="K188" s="320">
        <v>19</v>
      </c>
      <c r="L188" s="150">
        <v>78</v>
      </c>
    </row>
    <row r="189" spans="1:12" ht="15" customHeight="1">
      <c r="A189" s="6"/>
      <c r="B189" s="826" t="s">
        <v>1855</v>
      </c>
      <c r="C189" s="320">
        <v>47</v>
      </c>
      <c r="D189" s="321">
        <v>462</v>
      </c>
      <c r="E189" s="125"/>
      <c r="F189" s="826" t="s">
        <v>1854</v>
      </c>
      <c r="G189" s="320">
        <v>11</v>
      </c>
      <c r="H189" s="321">
        <v>20</v>
      </c>
      <c r="I189" s="125"/>
      <c r="J189" s="826" t="s">
        <v>1856</v>
      </c>
      <c r="K189" s="320">
        <v>37</v>
      </c>
      <c r="L189" s="150">
        <v>202</v>
      </c>
    </row>
    <row r="190" spans="1:12" ht="15" customHeight="1">
      <c r="A190" s="6"/>
      <c r="B190" s="826" t="s">
        <v>1856</v>
      </c>
      <c r="C190" s="320">
        <v>39</v>
      </c>
      <c r="D190" s="321">
        <v>351</v>
      </c>
      <c r="E190" s="125"/>
      <c r="F190" s="826" t="s">
        <v>1855</v>
      </c>
      <c r="G190" s="320">
        <v>21</v>
      </c>
      <c r="H190" s="321">
        <v>100</v>
      </c>
      <c r="I190" s="125" t="s">
        <v>1906</v>
      </c>
      <c r="J190" s="826"/>
      <c r="K190" s="320">
        <f>SUM(K191:K192)</f>
        <v>68</v>
      </c>
      <c r="L190" s="150">
        <f>SUM(L191:L192)</f>
        <v>288</v>
      </c>
    </row>
    <row r="191" spans="1:12" ht="15" customHeight="1">
      <c r="A191" s="6"/>
      <c r="B191" s="826" t="s">
        <v>1857</v>
      </c>
      <c r="C191" s="320">
        <v>5</v>
      </c>
      <c r="D191" s="321">
        <v>95</v>
      </c>
      <c r="E191" s="125"/>
      <c r="F191" s="826" t="s">
        <v>1856</v>
      </c>
      <c r="G191" s="320">
        <v>88</v>
      </c>
      <c r="H191" s="321">
        <v>496</v>
      </c>
      <c r="I191" s="125"/>
      <c r="J191" s="826" t="s">
        <v>1854</v>
      </c>
      <c r="K191" s="320">
        <v>62</v>
      </c>
      <c r="L191" s="150">
        <v>224</v>
      </c>
    </row>
    <row r="192" spans="1:12" ht="15" customHeight="1">
      <c r="A192" s="6" t="s">
        <v>1891</v>
      </c>
      <c r="B192" s="826"/>
      <c r="C192" s="320">
        <f>SUM(C193:C194)</f>
        <v>45</v>
      </c>
      <c r="D192" s="321">
        <f>SUM(D193:D194)</f>
        <v>391</v>
      </c>
      <c r="E192" s="125"/>
      <c r="F192" s="826" t="s">
        <v>1857</v>
      </c>
      <c r="G192" s="320">
        <v>2</v>
      </c>
      <c r="H192" s="321">
        <v>7</v>
      </c>
      <c r="I192" s="125"/>
      <c r="J192" s="826" t="s">
        <v>1855</v>
      </c>
      <c r="K192" s="320">
        <v>6</v>
      </c>
      <c r="L192" s="150">
        <v>64</v>
      </c>
    </row>
    <row r="193" spans="1:12" ht="15" customHeight="1">
      <c r="A193" s="6"/>
      <c r="B193" s="826" t="s">
        <v>1854</v>
      </c>
      <c r="C193" s="320">
        <v>21</v>
      </c>
      <c r="D193" s="321">
        <v>157</v>
      </c>
      <c r="E193" s="125"/>
      <c r="F193" s="826" t="s">
        <v>1864</v>
      </c>
      <c r="G193" s="320">
        <v>36</v>
      </c>
      <c r="H193" s="321">
        <v>158</v>
      </c>
      <c r="I193" s="125" t="s">
        <v>588</v>
      </c>
      <c r="J193" s="826"/>
      <c r="K193" s="320">
        <f>SUM(K194:K195)</f>
        <v>47</v>
      </c>
      <c r="L193" s="150">
        <f>SUM(L194:L195)</f>
        <v>276</v>
      </c>
    </row>
    <row r="194" spans="1:12" ht="15" customHeight="1">
      <c r="A194" s="6"/>
      <c r="B194" s="826" t="s">
        <v>1855</v>
      </c>
      <c r="C194" s="320">
        <v>24</v>
      </c>
      <c r="D194" s="321">
        <v>234</v>
      </c>
      <c r="E194" s="125"/>
      <c r="F194" s="826" t="s">
        <v>1865</v>
      </c>
      <c r="G194" s="320">
        <v>40</v>
      </c>
      <c r="H194" s="321">
        <v>195</v>
      </c>
      <c r="I194" s="125"/>
      <c r="J194" s="826" t="s">
        <v>1854</v>
      </c>
      <c r="K194" s="320">
        <v>27</v>
      </c>
      <c r="L194" s="150">
        <v>135</v>
      </c>
    </row>
    <row r="195" spans="1:12" ht="15" customHeight="1">
      <c r="A195" s="6" t="s">
        <v>892</v>
      </c>
      <c r="B195" s="826"/>
      <c r="C195" s="320">
        <f>C196</f>
        <v>62</v>
      </c>
      <c r="D195" s="321">
        <f>D196</f>
        <v>1923</v>
      </c>
      <c r="E195" s="125" t="s">
        <v>1899</v>
      </c>
      <c r="F195" s="826"/>
      <c r="G195" s="320">
        <f>SUM(G196:G197)</f>
        <v>81</v>
      </c>
      <c r="H195" s="321">
        <f>SUM(H196:H197)</f>
        <v>1534</v>
      </c>
      <c r="I195" s="125"/>
      <c r="J195" s="826" t="s">
        <v>1855</v>
      </c>
      <c r="K195" s="320">
        <v>20</v>
      </c>
      <c r="L195" s="150">
        <v>141</v>
      </c>
    </row>
    <row r="196" spans="1:12" ht="15" customHeight="1">
      <c r="A196" s="6"/>
      <c r="B196" s="826" t="s">
        <v>1857</v>
      </c>
      <c r="C196" s="320">
        <v>62</v>
      </c>
      <c r="D196" s="321">
        <v>1923</v>
      </c>
      <c r="E196" s="125"/>
      <c r="F196" s="826" t="s">
        <v>1854</v>
      </c>
      <c r="G196" s="320">
        <v>35</v>
      </c>
      <c r="H196" s="321">
        <v>233</v>
      </c>
      <c r="I196" s="125" t="s">
        <v>895</v>
      </c>
      <c r="J196" s="826"/>
      <c r="K196" s="320">
        <f>K197</f>
        <v>34</v>
      </c>
      <c r="L196" s="150">
        <f>L197</f>
        <v>7435</v>
      </c>
    </row>
    <row r="197" spans="1:12" ht="15" customHeight="1">
      <c r="A197" s="6" t="s">
        <v>894</v>
      </c>
      <c r="B197" s="826"/>
      <c r="C197" s="320">
        <f>SUM(C198:C207)</f>
        <v>521</v>
      </c>
      <c r="D197" s="321">
        <f>SUM(D198:D207)</f>
        <v>4823</v>
      </c>
      <c r="E197" s="125"/>
      <c r="F197" s="826" t="s">
        <v>1855</v>
      </c>
      <c r="G197" s="320">
        <v>46</v>
      </c>
      <c r="H197" s="321">
        <v>1301</v>
      </c>
      <c r="I197" s="125"/>
      <c r="J197" s="826" t="s">
        <v>1867</v>
      </c>
      <c r="K197" s="320">
        <v>34</v>
      </c>
      <c r="L197" s="150">
        <v>7435</v>
      </c>
    </row>
    <row r="198" spans="1:12" ht="15" customHeight="1">
      <c r="A198" s="6"/>
      <c r="B198" s="826" t="s">
        <v>1854</v>
      </c>
      <c r="C198" s="320">
        <v>223</v>
      </c>
      <c r="D198" s="321">
        <v>2003</v>
      </c>
      <c r="E198" s="125" t="s">
        <v>893</v>
      </c>
      <c r="F198" s="826"/>
      <c r="G198" s="320">
        <f>SUM(G199:G204)</f>
        <v>665</v>
      </c>
      <c r="H198" s="321">
        <f>SUM(H199:H204)</f>
        <v>8031</v>
      </c>
      <c r="I198" s="125" t="s">
        <v>1907</v>
      </c>
      <c r="J198" s="826"/>
      <c r="K198" s="320">
        <f>SUM(K199:K205)</f>
        <v>184</v>
      </c>
      <c r="L198" s="150">
        <f>SUM(L199:L205)</f>
        <v>1515</v>
      </c>
    </row>
    <row r="199" spans="1:12" ht="15" customHeight="1">
      <c r="A199" s="6"/>
      <c r="B199" s="826" t="s">
        <v>1857</v>
      </c>
      <c r="C199" s="320">
        <v>48</v>
      </c>
      <c r="D199" s="321">
        <v>388</v>
      </c>
      <c r="E199" s="125"/>
      <c r="F199" s="826" t="s">
        <v>1854</v>
      </c>
      <c r="G199" s="320">
        <v>197</v>
      </c>
      <c r="H199" s="321">
        <v>1488</v>
      </c>
      <c r="I199" s="125"/>
      <c r="J199" s="826" t="s">
        <v>1854</v>
      </c>
      <c r="K199" s="320">
        <v>14</v>
      </c>
      <c r="L199" s="150">
        <v>164</v>
      </c>
    </row>
    <row r="200" spans="1:12" ht="15" customHeight="1">
      <c r="A200" s="6"/>
      <c r="B200" s="826" t="s">
        <v>1864</v>
      </c>
      <c r="C200" s="320">
        <v>39</v>
      </c>
      <c r="D200" s="321">
        <v>195</v>
      </c>
      <c r="E200" s="125"/>
      <c r="F200" s="826" t="s">
        <v>1855</v>
      </c>
      <c r="G200" s="320">
        <v>301</v>
      </c>
      <c r="H200" s="321">
        <v>3359</v>
      </c>
      <c r="I200" s="125"/>
      <c r="J200" s="826" t="s">
        <v>1855</v>
      </c>
      <c r="K200" s="320">
        <v>41</v>
      </c>
      <c r="L200" s="150">
        <v>371</v>
      </c>
    </row>
    <row r="201" spans="1:12" ht="15" customHeight="1">
      <c r="A201" s="6"/>
      <c r="B201" s="826" t="s">
        <v>1865</v>
      </c>
      <c r="C201" s="320">
        <v>21</v>
      </c>
      <c r="D201" s="321">
        <v>61</v>
      </c>
      <c r="E201" s="125"/>
      <c r="F201" s="826" t="s">
        <v>1856</v>
      </c>
      <c r="G201" s="320">
        <v>81</v>
      </c>
      <c r="H201" s="321">
        <v>585</v>
      </c>
      <c r="I201" s="125"/>
      <c r="J201" s="826" t="s">
        <v>1856</v>
      </c>
      <c r="K201" s="320">
        <v>42</v>
      </c>
      <c r="L201" s="150">
        <v>205</v>
      </c>
    </row>
    <row r="202" spans="1:12" ht="15" customHeight="1">
      <c r="A202" s="6"/>
      <c r="B202" s="826" t="s">
        <v>1866</v>
      </c>
      <c r="C202" s="320">
        <v>33</v>
      </c>
      <c r="D202" s="321">
        <v>339</v>
      </c>
      <c r="E202" s="125"/>
      <c r="F202" s="826" t="s">
        <v>1857</v>
      </c>
      <c r="G202" s="320">
        <v>33</v>
      </c>
      <c r="H202" s="321">
        <v>1229</v>
      </c>
      <c r="I202" s="125"/>
      <c r="J202" s="826" t="s">
        <v>1857</v>
      </c>
      <c r="K202" s="320" t="s">
        <v>836</v>
      </c>
      <c r="L202" s="150" t="s">
        <v>836</v>
      </c>
    </row>
    <row r="203" spans="1:12" ht="15" customHeight="1">
      <c r="A203" s="6"/>
      <c r="B203" s="826" t="s">
        <v>1867</v>
      </c>
      <c r="C203" s="320">
        <v>32</v>
      </c>
      <c r="D203" s="321">
        <v>171</v>
      </c>
      <c r="E203" s="125"/>
      <c r="F203" s="826" t="s">
        <v>1864</v>
      </c>
      <c r="G203" s="320">
        <v>36</v>
      </c>
      <c r="H203" s="321">
        <v>614</v>
      </c>
      <c r="I203" s="125"/>
      <c r="J203" s="826" t="s">
        <v>1864</v>
      </c>
      <c r="K203" s="320">
        <v>12</v>
      </c>
      <c r="L203" s="150">
        <v>287</v>
      </c>
    </row>
    <row r="204" spans="1:12" ht="15" customHeight="1">
      <c r="A204" s="6"/>
      <c r="B204" s="826" t="s">
        <v>1868</v>
      </c>
      <c r="C204" s="320">
        <v>34</v>
      </c>
      <c r="D204" s="321">
        <v>374</v>
      </c>
      <c r="E204" s="125"/>
      <c r="F204" s="826" t="s">
        <v>1865</v>
      </c>
      <c r="G204" s="320">
        <v>17</v>
      </c>
      <c r="H204" s="321">
        <v>756</v>
      </c>
      <c r="I204" s="125"/>
      <c r="J204" s="826" t="s">
        <v>1865</v>
      </c>
      <c r="K204" s="320">
        <v>15</v>
      </c>
      <c r="L204" s="150">
        <v>76</v>
      </c>
    </row>
    <row r="205" spans="1:12" ht="15" customHeight="1">
      <c r="A205" s="6"/>
      <c r="B205" s="826" t="s">
        <v>1892</v>
      </c>
      <c r="C205" s="320">
        <v>47</v>
      </c>
      <c r="D205" s="321">
        <v>274</v>
      </c>
      <c r="E205" s="125" t="s">
        <v>593</v>
      </c>
      <c r="F205" s="826"/>
      <c r="G205" s="320">
        <f>SUM(G206:G208)</f>
        <v>182</v>
      </c>
      <c r="H205" s="321">
        <f>SUM(H206:H208)</f>
        <v>1799</v>
      </c>
      <c r="I205" s="125"/>
      <c r="J205" s="826" t="s">
        <v>1866</v>
      </c>
      <c r="K205" s="320">
        <v>60</v>
      </c>
      <c r="L205" s="150">
        <v>412</v>
      </c>
    </row>
    <row r="206" spans="1:12" ht="15" customHeight="1">
      <c r="A206" s="6"/>
      <c r="B206" s="826" t="s">
        <v>1893</v>
      </c>
      <c r="C206" s="320">
        <v>33</v>
      </c>
      <c r="D206" s="321">
        <v>421</v>
      </c>
      <c r="E206" s="125"/>
      <c r="F206" s="826" t="s">
        <v>1854</v>
      </c>
      <c r="G206" s="320">
        <v>10</v>
      </c>
      <c r="H206" s="321">
        <v>581</v>
      </c>
      <c r="I206" s="125"/>
      <c r="J206" s="6"/>
      <c r="K206" s="125"/>
      <c r="L206" s="6"/>
    </row>
    <row r="207" spans="1:12" ht="15" customHeight="1">
      <c r="A207" s="6"/>
      <c r="B207" s="826" t="s">
        <v>1894</v>
      </c>
      <c r="C207" s="320">
        <v>11</v>
      </c>
      <c r="D207" s="321">
        <v>597</v>
      </c>
      <c r="E207" s="125"/>
      <c r="F207" s="826" t="s">
        <v>1855</v>
      </c>
      <c r="G207" s="320">
        <v>55</v>
      </c>
      <c r="H207" s="321">
        <v>563</v>
      </c>
      <c r="I207" s="125"/>
      <c r="J207" s="6"/>
      <c r="K207" s="125"/>
      <c r="L207" s="6"/>
    </row>
    <row r="208" spans="1:12" ht="15" customHeight="1">
      <c r="A208" s="6" t="s">
        <v>896</v>
      </c>
      <c r="B208" s="826"/>
      <c r="C208" s="320">
        <f>C209</f>
        <v>23</v>
      </c>
      <c r="D208" s="321">
        <f>D209</f>
        <v>131</v>
      </c>
      <c r="E208" s="125"/>
      <c r="F208" s="826" t="s">
        <v>1856</v>
      </c>
      <c r="G208" s="320">
        <v>117</v>
      </c>
      <c r="H208" s="321">
        <v>655</v>
      </c>
      <c r="I208" s="6"/>
      <c r="J208" s="826"/>
      <c r="K208" s="320"/>
      <c r="L208" s="150"/>
    </row>
    <row r="209" spans="1:12" ht="15" customHeight="1">
      <c r="A209" s="6"/>
      <c r="B209" s="826" t="s">
        <v>1855</v>
      </c>
      <c r="C209" s="320">
        <v>23</v>
      </c>
      <c r="D209" s="321">
        <v>131</v>
      </c>
      <c r="E209" s="125" t="s">
        <v>454</v>
      </c>
      <c r="F209" s="826"/>
      <c r="G209" s="320">
        <f>G210+G211+K164</f>
        <v>143</v>
      </c>
      <c r="H209" s="321">
        <f>H210+H211+L164</f>
        <v>1683</v>
      </c>
      <c r="I209" s="6"/>
      <c r="J209" s="6"/>
      <c r="K209" s="125"/>
      <c r="L209" s="6"/>
    </row>
    <row r="210" spans="1:12" ht="15" customHeight="1">
      <c r="A210" s="6" t="s">
        <v>897</v>
      </c>
      <c r="B210" s="826"/>
      <c r="C210" s="320">
        <f>C211+G165+G166</f>
        <v>75</v>
      </c>
      <c r="D210" s="150">
        <f>D211+H165+H166</f>
        <v>418</v>
      </c>
      <c r="E210" s="125"/>
      <c r="F210" s="826" t="s">
        <v>1854</v>
      </c>
      <c r="G210" s="320">
        <v>28</v>
      </c>
      <c r="H210" s="321">
        <v>192</v>
      </c>
      <c r="I210" s="6"/>
      <c r="J210" s="6"/>
      <c r="K210" s="125"/>
      <c r="L210" s="6"/>
    </row>
    <row r="211" spans="1:12" ht="15" customHeight="1">
      <c r="A211" s="27"/>
      <c r="B211" s="829" t="s">
        <v>1854</v>
      </c>
      <c r="C211" s="326">
        <v>33</v>
      </c>
      <c r="D211" s="843">
        <v>165</v>
      </c>
      <c r="E211" s="129"/>
      <c r="F211" s="829" t="s">
        <v>1855</v>
      </c>
      <c r="G211" s="326">
        <v>50</v>
      </c>
      <c r="H211" s="843">
        <v>532</v>
      </c>
      <c r="I211" s="27"/>
      <c r="J211" s="27"/>
      <c r="K211" s="129"/>
      <c r="L211" s="27"/>
    </row>
    <row r="212" spans="1:12" ht="15" customHeight="1">
      <c r="A212" s="6" t="s">
        <v>3302</v>
      </c>
      <c r="B212" s="6"/>
      <c r="C212" s="6"/>
      <c r="D212" s="6"/>
      <c r="E212" s="6"/>
      <c r="F212" s="6"/>
      <c r="G212" s="6"/>
      <c r="H212" s="6"/>
      <c r="I212" s="6"/>
      <c r="J212" s="6"/>
      <c r="K212" s="6"/>
      <c r="L212" s="6"/>
    </row>
    <row r="213" ht="15" customHeight="1">
      <c r="A213" s="5" t="s">
        <v>3303</v>
      </c>
    </row>
    <row r="214" ht="15" customHeight="1">
      <c r="A214" s="5" t="s">
        <v>3304</v>
      </c>
    </row>
    <row r="215" spans="1:12" ht="15" customHeight="1">
      <c r="A215" s="4" t="s">
        <v>898</v>
      </c>
      <c r="B215" s="29"/>
      <c r="C215" s="30"/>
      <c r="D215" s="30"/>
      <c r="E215" s="29"/>
      <c r="F215" s="29"/>
      <c r="G215" s="30"/>
      <c r="H215" s="30"/>
      <c r="I215" s="29"/>
      <c r="J215" s="29"/>
      <c r="K215" s="30"/>
      <c r="L215" s="30"/>
    </row>
    <row r="216" spans="1:12" ht="15" customHeight="1">
      <c r="A216" s="12"/>
      <c r="B216" s="12"/>
      <c r="C216" s="12"/>
      <c r="D216" s="12"/>
      <c r="E216" s="12"/>
      <c r="F216" s="826"/>
      <c r="G216" s="12"/>
      <c r="H216" s="12"/>
      <c r="I216" s="12"/>
      <c r="J216" s="12"/>
      <c r="K216" s="12"/>
      <c r="L216" s="12"/>
    </row>
    <row r="217" spans="1:12" ht="13.5">
      <c r="A217" s="12"/>
      <c r="B217" s="12"/>
      <c r="C217" s="12"/>
      <c r="D217" s="12"/>
      <c r="E217" s="12"/>
      <c r="F217" s="12"/>
      <c r="G217" s="12"/>
      <c r="H217" s="12"/>
      <c r="I217" s="12"/>
      <c r="J217" s="12"/>
      <c r="K217" s="12"/>
      <c r="L217" s="12"/>
    </row>
    <row r="218" spans="1:12" ht="13.5">
      <c r="A218" s="12"/>
      <c r="B218" s="12"/>
      <c r="C218" s="12"/>
      <c r="D218" s="12"/>
      <c r="E218" s="12"/>
      <c r="F218" s="12"/>
      <c r="G218" s="12"/>
      <c r="H218" s="12"/>
      <c r="I218" s="12"/>
      <c r="J218" s="12"/>
      <c r="K218" s="12"/>
      <c r="L218" s="12"/>
    </row>
    <row r="219" spans="1:12" ht="13.5">
      <c r="A219" s="12"/>
      <c r="B219" s="12"/>
      <c r="C219" s="12"/>
      <c r="D219" s="12"/>
      <c r="E219" s="12"/>
      <c r="F219" s="12"/>
      <c r="G219" s="12"/>
      <c r="H219" s="12"/>
      <c r="I219" s="12"/>
      <c r="J219" s="12"/>
      <c r="K219" s="12"/>
      <c r="L219" s="12"/>
    </row>
    <row r="220" spans="1:12" ht="13.5">
      <c r="A220" s="12"/>
      <c r="B220" s="12"/>
      <c r="C220" s="12"/>
      <c r="D220" s="12"/>
      <c r="E220" s="12"/>
      <c r="F220" s="12"/>
      <c r="G220" s="12"/>
      <c r="H220" s="12"/>
      <c r="I220" s="12"/>
      <c r="J220" s="12"/>
      <c r="K220" s="12"/>
      <c r="L220" s="12"/>
    </row>
    <row r="221" spans="1:12" ht="13.5">
      <c r="A221" s="12"/>
      <c r="B221" s="12"/>
      <c r="C221" s="12"/>
      <c r="D221" s="12"/>
      <c r="E221" s="12"/>
      <c r="F221" s="12"/>
      <c r="G221" s="12"/>
      <c r="H221" s="12"/>
      <c r="I221" s="12"/>
      <c r="J221" s="12"/>
      <c r="K221" s="12"/>
      <c r="L221" s="12"/>
    </row>
    <row r="222" spans="1:12" ht="13.5">
      <c r="A222" s="12"/>
      <c r="B222" s="12"/>
      <c r="C222" s="12"/>
      <c r="D222" s="12"/>
      <c r="E222" s="12"/>
      <c r="F222" s="12"/>
      <c r="G222" s="12"/>
      <c r="H222" s="12"/>
      <c r="I222" s="12"/>
      <c r="J222" s="12"/>
      <c r="K222" s="12"/>
      <c r="L222" s="12"/>
    </row>
    <row r="223" spans="1:12" ht="13.5">
      <c r="A223" s="12"/>
      <c r="B223" s="12"/>
      <c r="C223" s="12"/>
      <c r="D223" s="12"/>
      <c r="E223" s="12"/>
      <c r="F223" s="12"/>
      <c r="G223" s="12"/>
      <c r="H223" s="12"/>
      <c r="I223" s="12"/>
      <c r="J223" s="12"/>
      <c r="K223" s="12"/>
      <c r="L223" s="12"/>
    </row>
    <row r="224" spans="1:12" ht="13.5">
      <c r="A224" s="12"/>
      <c r="B224" s="12"/>
      <c r="C224" s="12"/>
      <c r="D224" s="12"/>
      <c r="E224" s="12"/>
      <c r="F224" s="12"/>
      <c r="G224" s="12"/>
      <c r="H224" s="12"/>
      <c r="I224" s="12"/>
      <c r="J224" s="12"/>
      <c r="K224" s="12"/>
      <c r="L224" s="12"/>
    </row>
    <row r="225" spans="1:12" ht="13.5">
      <c r="A225" s="12"/>
      <c r="B225" s="12"/>
      <c r="C225" s="12"/>
      <c r="D225" s="12"/>
      <c r="E225" s="12"/>
      <c r="F225" s="12"/>
      <c r="G225" s="12"/>
      <c r="H225" s="12"/>
      <c r="I225" s="12"/>
      <c r="J225" s="12"/>
      <c r="K225" s="12"/>
      <c r="L225" s="12"/>
    </row>
    <row r="226" spans="1:12" ht="13.5">
      <c r="A226" s="12"/>
      <c r="B226" s="12"/>
      <c r="C226" s="12"/>
      <c r="D226" s="12"/>
      <c r="E226" s="12"/>
      <c r="F226" s="12"/>
      <c r="G226" s="12"/>
      <c r="H226" s="12"/>
      <c r="I226" s="12"/>
      <c r="J226" s="12"/>
      <c r="K226" s="12"/>
      <c r="L226" s="12"/>
    </row>
    <row r="227" spans="1:12" ht="13.5">
      <c r="A227" s="12"/>
      <c r="B227" s="12"/>
      <c r="C227" s="12"/>
      <c r="D227" s="12"/>
      <c r="E227" s="12"/>
      <c r="F227" s="12"/>
      <c r="G227" s="12"/>
      <c r="H227" s="12"/>
      <c r="I227" s="12"/>
      <c r="J227" s="12"/>
      <c r="K227" s="12"/>
      <c r="L227" s="12"/>
    </row>
    <row r="228" spans="1:12" ht="13.5">
      <c r="A228" s="12"/>
      <c r="B228" s="12"/>
      <c r="C228" s="12"/>
      <c r="D228" s="12"/>
      <c r="E228" s="12"/>
      <c r="F228" s="12"/>
      <c r="G228" s="12"/>
      <c r="H228" s="12"/>
      <c r="I228" s="12"/>
      <c r="J228" s="12"/>
      <c r="K228" s="12"/>
      <c r="L228" s="12"/>
    </row>
    <row r="229" spans="1:12" ht="13.5">
      <c r="A229" s="12"/>
      <c r="B229" s="12"/>
      <c r="C229" s="12"/>
      <c r="D229" s="12"/>
      <c r="E229" s="12"/>
      <c r="F229" s="12"/>
      <c r="G229" s="12"/>
      <c r="H229" s="12"/>
      <c r="I229" s="12"/>
      <c r="J229" s="12"/>
      <c r="K229" s="12"/>
      <c r="L229" s="12"/>
    </row>
    <row r="230" spans="1:12" ht="13.5">
      <c r="A230" s="12"/>
      <c r="B230" s="12"/>
      <c r="C230" s="12"/>
      <c r="D230" s="12"/>
      <c r="E230" s="12"/>
      <c r="F230" s="12"/>
      <c r="G230" s="12"/>
      <c r="H230" s="12"/>
      <c r="I230" s="12"/>
      <c r="J230" s="12"/>
      <c r="K230" s="12"/>
      <c r="L230" s="12"/>
    </row>
    <row r="231" spans="1:12" ht="13.5">
      <c r="A231" s="12"/>
      <c r="B231" s="12"/>
      <c r="C231" s="12"/>
      <c r="D231" s="12"/>
      <c r="E231" s="12"/>
      <c r="F231" s="12"/>
      <c r="G231" s="12"/>
      <c r="H231" s="12"/>
      <c r="I231" s="12"/>
      <c r="J231" s="12"/>
      <c r="K231" s="12"/>
      <c r="L231" s="12"/>
    </row>
    <row r="232" spans="1:12" ht="13.5">
      <c r="A232" s="12"/>
      <c r="B232" s="12"/>
      <c r="C232" s="12"/>
      <c r="D232" s="12"/>
      <c r="E232" s="12"/>
      <c r="F232" s="12"/>
      <c r="G232" s="12"/>
      <c r="H232" s="12"/>
      <c r="I232" s="12"/>
      <c r="J232" s="12"/>
      <c r="K232" s="12"/>
      <c r="L232" s="12"/>
    </row>
    <row r="233" spans="1:12" ht="13.5">
      <c r="A233" s="12"/>
      <c r="B233" s="12"/>
      <c r="C233" s="12"/>
      <c r="D233" s="12"/>
      <c r="E233" s="12"/>
      <c r="F233" s="12"/>
      <c r="G233" s="12"/>
      <c r="H233" s="12"/>
      <c r="I233" s="12"/>
      <c r="J233" s="12"/>
      <c r="K233" s="12"/>
      <c r="L233" s="12"/>
    </row>
    <row r="234" spans="1:12" ht="13.5">
      <c r="A234" s="12"/>
      <c r="B234" s="12"/>
      <c r="C234" s="12"/>
      <c r="D234" s="12"/>
      <c r="E234" s="12"/>
      <c r="F234" s="12"/>
      <c r="G234" s="12"/>
      <c r="H234" s="12"/>
      <c r="I234" s="12"/>
      <c r="J234" s="12"/>
      <c r="K234" s="12"/>
      <c r="L234" s="12"/>
    </row>
    <row r="235" spans="1:12" ht="13.5">
      <c r="A235" s="12"/>
      <c r="B235" s="12"/>
      <c r="C235" s="12"/>
      <c r="D235" s="12"/>
      <c r="E235" s="12"/>
      <c r="F235" s="12"/>
      <c r="G235" s="12"/>
      <c r="H235" s="12"/>
      <c r="I235" s="12"/>
      <c r="J235" s="12"/>
      <c r="K235" s="12"/>
      <c r="L235" s="12"/>
    </row>
    <row r="236" spans="1:12" ht="13.5">
      <c r="A236" s="12"/>
      <c r="B236" s="12"/>
      <c r="C236" s="12"/>
      <c r="D236" s="12"/>
      <c r="E236" s="12"/>
      <c r="F236" s="12"/>
      <c r="G236" s="12"/>
      <c r="H236" s="12"/>
      <c r="I236" s="12"/>
      <c r="J236" s="12"/>
      <c r="K236" s="12"/>
      <c r="L236" s="12"/>
    </row>
    <row r="237" spans="1:12" ht="13.5">
      <c r="A237" s="12"/>
      <c r="B237" s="12"/>
      <c r="C237" s="12"/>
      <c r="D237" s="12"/>
      <c r="E237" s="12"/>
      <c r="F237" s="12"/>
      <c r="G237" s="12"/>
      <c r="H237" s="12"/>
      <c r="I237" s="12"/>
      <c r="J237" s="12"/>
      <c r="K237" s="12"/>
      <c r="L237" s="12"/>
    </row>
    <row r="238" spans="1:12" ht="13.5">
      <c r="A238" s="12"/>
      <c r="B238" s="12"/>
      <c r="C238" s="12"/>
      <c r="D238" s="12"/>
      <c r="E238" s="12"/>
      <c r="F238" s="12"/>
      <c r="G238" s="12"/>
      <c r="H238" s="12"/>
      <c r="I238" s="12"/>
      <c r="J238" s="12"/>
      <c r="K238" s="12"/>
      <c r="L238" s="12"/>
    </row>
    <row r="239" spans="1:12" ht="13.5">
      <c r="A239" s="12"/>
      <c r="B239" s="12"/>
      <c r="C239" s="12"/>
      <c r="D239" s="12"/>
      <c r="E239" s="12"/>
      <c r="F239" s="12"/>
      <c r="G239" s="12"/>
      <c r="H239" s="12"/>
      <c r="I239" s="12"/>
      <c r="J239" s="12"/>
      <c r="K239" s="12"/>
      <c r="L239" s="12"/>
    </row>
    <row r="240" spans="1:12" ht="13.5">
      <c r="A240" s="12"/>
      <c r="B240" s="12"/>
      <c r="C240" s="12"/>
      <c r="D240" s="12"/>
      <c r="E240" s="12"/>
      <c r="F240" s="12"/>
      <c r="G240" s="12"/>
      <c r="H240" s="12"/>
      <c r="I240" s="12"/>
      <c r="J240" s="12"/>
      <c r="K240" s="12"/>
      <c r="L240" s="12"/>
    </row>
    <row r="241" spans="1:12" ht="13.5">
      <c r="A241" s="12"/>
      <c r="B241" s="12"/>
      <c r="C241" s="12"/>
      <c r="D241" s="12"/>
      <c r="E241" s="12"/>
      <c r="F241" s="12"/>
      <c r="G241" s="12"/>
      <c r="H241" s="12"/>
      <c r="I241" s="12"/>
      <c r="J241" s="12"/>
      <c r="K241" s="12"/>
      <c r="L241" s="12"/>
    </row>
    <row r="242" spans="1:12" ht="13.5">
      <c r="A242" s="12"/>
      <c r="B242" s="12"/>
      <c r="C242" s="12"/>
      <c r="D242" s="12"/>
      <c r="E242" s="12"/>
      <c r="F242" s="12"/>
      <c r="G242" s="12"/>
      <c r="H242" s="12"/>
      <c r="I242" s="12"/>
      <c r="J242" s="12"/>
      <c r="K242" s="12"/>
      <c r="L242" s="12"/>
    </row>
    <row r="243" spans="1:12" ht="13.5">
      <c r="A243" s="12"/>
      <c r="B243" s="12"/>
      <c r="C243" s="12"/>
      <c r="D243" s="12"/>
      <c r="E243" s="12"/>
      <c r="F243" s="12"/>
      <c r="G243" s="12"/>
      <c r="H243" s="12"/>
      <c r="I243" s="12"/>
      <c r="J243" s="12"/>
      <c r="K243" s="12"/>
      <c r="L243" s="12"/>
    </row>
    <row r="244" spans="1:12" ht="13.5">
      <c r="A244" s="12"/>
      <c r="B244" s="12"/>
      <c r="C244" s="12"/>
      <c r="D244" s="12"/>
      <c r="E244" s="12"/>
      <c r="F244" s="12"/>
      <c r="G244" s="12"/>
      <c r="H244" s="12"/>
      <c r="I244" s="12"/>
      <c r="J244" s="12"/>
      <c r="K244" s="12"/>
      <c r="L244" s="12"/>
    </row>
    <row r="245" spans="1:12" ht="13.5">
      <c r="A245" s="12"/>
      <c r="B245" s="12"/>
      <c r="C245" s="12"/>
      <c r="D245" s="12"/>
      <c r="E245" s="12"/>
      <c r="F245" s="12"/>
      <c r="G245" s="12"/>
      <c r="H245" s="12"/>
      <c r="I245" s="12"/>
      <c r="J245" s="12"/>
      <c r="K245" s="12"/>
      <c r="L245" s="12"/>
    </row>
    <row r="246" spans="1:12" ht="13.5">
      <c r="A246" s="12"/>
      <c r="B246" s="12"/>
      <c r="C246" s="12"/>
      <c r="D246" s="12"/>
      <c r="E246" s="12"/>
      <c r="F246" s="12"/>
      <c r="G246" s="12"/>
      <c r="H246" s="12"/>
      <c r="I246" s="12"/>
      <c r="J246" s="12"/>
      <c r="K246" s="12"/>
      <c r="L246" s="12"/>
    </row>
    <row r="247" spans="1:12" ht="13.5">
      <c r="A247" s="12"/>
      <c r="B247" s="12"/>
      <c r="C247" s="12"/>
      <c r="D247" s="12"/>
      <c r="E247" s="12"/>
      <c r="F247" s="12"/>
      <c r="G247" s="12"/>
      <c r="H247" s="12"/>
      <c r="I247" s="12"/>
      <c r="J247" s="12"/>
      <c r="K247" s="12"/>
      <c r="L247" s="12"/>
    </row>
    <row r="248" spans="1:12" ht="13.5">
      <c r="A248" s="12"/>
      <c r="B248" s="12"/>
      <c r="C248" s="12"/>
      <c r="D248" s="12"/>
      <c r="E248" s="12"/>
      <c r="F248" s="12"/>
      <c r="G248" s="12"/>
      <c r="H248" s="12"/>
      <c r="I248" s="12"/>
      <c r="J248" s="12"/>
      <c r="K248" s="12"/>
      <c r="L248" s="12"/>
    </row>
    <row r="249" spans="1:12" ht="13.5">
      <c r="A249" s="12"/>
      <c r="B249" s="12"/>
      <c r="C249" s="12"/>
      <c r="D249" s="12"/>
      <c r="E249" s="12"/>
      <c r="F249" s="12"/>
      <c r="G249" s="12"/>
      <c r="H249" s="12"/>
      <c r="I249" s="12"/>
      <c r="J249" s="12"/>
      <c r="K249" s="12"/>
      <c r="L249" s="12"/>
    </row>
    <row r="250" spans="1:12" ht="13.5">
      <c r="A250" s="12"/>
      <c r="B250" s="12"/>
      <c r="C250" s="12"/>
      <c r="D250" s="12"/>
      <c r="E250" s="12"/>
      <c r="F250" s="12"/>
      <c r="G250" s="12"/>
      <c r="H250" s="12"/>
      <c r="I250" s="12"/>
      <c r="J250" s="12"/>
      <c r="K250" s="12"/>
      <c r="L250" s="12"/>
    </row>
    <row r="251" spans="1:12" ht="13.5">
      <c r="A251" s="12"/>
      <c r="B251" s="12"/>
      <c r="C251" s="12"/>
      <c r="D251" s="12"/>
      <c r="E251" s="12"/>
      <c r="F251" s="12"/>
      <c r="G251" s="12"/>
      <c r="H251" s="12"/>
      <c r="I251" s="12"/>
      <c r="J251" s="12"/>
      <c r="K251" s="12"/>
      <c r="L251" s="12"/>
    </row>
    <row r="252" spans="1:12" ht="13.5">
      <c r="A252" s="12"/>
      <c r="B252" s="12"/>
      <c r="C252" s="12"/>
      <c r="D252" s="12"/>
      <c r="E252" s="12"/>
      <c r="F252" s="12"/>
      <c r="G252" s="12"/>
      <c r="H252" s="12"/>
      <c r="I252" s="12"/>
      <c r="J252" s="12"/>
      <c r="K252" s="12"/>
      <c r="L252" s="12"/>
    </row>
    <row r="253" spans="1:12" ht="13.5">
      <c r="A253" s="12"/>
      <c r="B253" s="12"/>
      <c r="C253" s="12"/>
      <c r="D253" s="12"/>
      <c r="E253" s="12"/>
      <c r="F253" s="12"/>
      <c r="G253" s="12"/>
      <c r="H253" s="12"/>
      <c r="I253" s="12"/>
      <c r="J253" s="12"/>
      <c r="K253" s="12"/>
      <c r="L253" s="12"/>
    </row>
    <row r="254" spans="1:12" ht="13.5">
      <c r="A254" s="12"/>
      <c r="B254" s="12"/>
      <c r="C254" s="12"/>
      <c r="D254" s="12"/>
      <c r="E254" s="12"/>
      <c r="F254" s="12"/>
      <c r="G254" s="12"/>
      <c r="H254" s="12"/>
      <c r="I254" s="12"/>
      <c r="J254" s="12"/>
      <c r="K254" s="12"/>
      <c r="L254" s="12"/>
    </row>
    <row r="255" spans="1:12" ht="13.5">
      <c r="A255" s="12"/>
      <c r="B255" s="12"/>
      <c r="C255" s="12"/>
      <c r="D255" s="12"/>
      <c r="E255" s="12"/>
      <c r="F255" s="12"/>
      <c r="G255" s="12"/>
      <c r="H255" s="12"/>
      <c r="I255" s="12"/>
      <c r="J255" s="12"/>
      <c r="K255" s="12"/>
      <c r="L255" s="12"/>
    </row>
    <row r="256" spans="1:12" ht="13.5">
      <c r="A256" s="12"/>
      <c r="B256" s="12"/>
      <c r="C256" s="12"/>
      <c r="D256" s="12"/>
      <c r="E256" s="12"/>
      <c r="F256" s="12"/>
      <c r="G256" s="12"/>
      <c r="H256" s="12"/>
      <c r="I256" s="12"/>
      <c r="J256" s="12"/>
      <c r="K256" s="12"/>
      <c r="L256" s="12"/>
    </row>
    <row r="257" spans="1:12" ht="13.5">
      <c r="A257" s="12"/>
      <c r="B257" s="12"/>
      <c r="C257" s="12"/>
      <c r="D257" s="12"/>
      <c r="E257" s="12"/>
      <c r="F257" s="12"/>
      <c r="G257" s="12"/>
      <c r="H257" s="12"/>
      <c r="I257" s="12"/>
      <c r="J257" s="12"/>
      <c r="K257" s="12"/>
      <c r="L257" s="12"/>
    </row>
    <row r="258" spans="1:12" ht="13.5">
      <c r="A258" s="12"/>
      <c r="B258" s="12"/>
      <c r="C258" s="12"/>
      <c r="D258" s="12"/>
      <c r="E258" s="12"/>
      <c r="F258" s="12"/>
      <c r="G258" s="12"/>
      <c r="H258" s="12"/>
      <c r="I258" s="12"/>
      <c r="J258" s="12"/>
      <c r="K258" s="12"/>
      <c r="L258" s="12"/>
    </row>
    <row r="259" spans="1:12" ht="13.5">
      <c r="A259" s="12"/>
      <c r="B259" s="12"/>
      <c r="C259" s="12"/>
      <c r="D259" s="12"/>
      <c r="E259" s="12"/>
      <c r="F259" s="12"/>
      <c r="G259" s="12"/>
      <c r="H259" s="12"/>
      <c r="I259" s="12"/>
      <c r="J259" s="12"/>
      <c r="K259" s="12"/>
      <c r="L259" s="12"/>
    </row>
    <row r="260" spans="1:12" ht="13.5">
      <c r="A260" s="12"/>
      <c r="B260" s="12"/>
      <c r="C260" s="12"/>
      <c r="D260" s="12"/>
      <c r="E260" s="12"/>
      <c r="F260" s="12"/>
      <c r="G260" s="12"/>
      <c r="H260" s="12"/>
      <c r="I260" s="12"/>
      <c r="J260" s="12"/>
      <c r="K260" s="12"/>
      <c r="L260" s="12"/>
    </row>
    <row r="261" spans="1:12" ht="13.5">
      <c r="A261" s="12"/>
      <c r="B261" s="12"/>
      <c r="C261" s="12"/>
      <c r="D261" s="12"/>
      <c r="E261" s="12"/>
      <c r="F261" s="12"/>
      <c r="G261" s="12"/>
      <c r="H261" s="12"/>
      <c r="I261" s="12"/>
      <c r="J261" s="12"/>
      <c r="K261" s="12"/>
      <c r="L261" s="12"/>
    </row>
    <row r="262" spans="1:12" ht="13.5">
      <c r="A262" s="12"/>
      <c r="B262" s="12"/>
      <c r="C262" s="12"/>
      <c r="D262" s="12"/>
      <c r="E262" s="12"/>
      <c r="F262" s="12"/>
      <c r="G262" s="12"/>
      <c r="H262" s="12"/>
      <c r="I262" s="12"/>
      <c r="J262" s="12"/>
      <c r="K262" s="12"/>
      <c r="L262" s="12"/>
    </row>
    <row r="263" spans="1:12" ht="13.5">
      <c r="A263" s="12"/>
      <c r="B263" s="12"/>
      <c r="C263" s="12"/>
      <c r="D263" s="12"/>
      <c r="E263" s="12"/>
      <c r="F263" s="12"/>
      <c r="G263" s="12"/>
      <c r="H263" s="12"/>
      <c r="I263" s="12"/>
      <c r="J263" s="12"/>
      <c r="K263" s="12"/>
      <c r="L263" s="12"/>
    </row>
    <row r="264" spans="1:12" ht="13.5">
      <c r="A264" s="12"/>
      <c r="B264" s="12"/>
      <c r="C264" s="12"/>
      <c r="D264" s="12"/>
      <c r="E264" s="12"/>
      <c r="F264" s="12"/>
      <c r="G264" s="12"/>
      <c r="H264" s="12"/>
      <c r="I264" s="12"/>
      <c r="J264" s="12"/>
      <c r="K264" s="12"/>
      <c r="L264" s="12"/>
    </row>
    <row r="265" spans="1:12" ht="13.5">
      <c r="A265" s="12"/>
      <c r="B265" s="12"/>
      <c r="C265" s="12"/>
      <c r="D265" s="12"/>
      <c r="E265" s="12"/>
      <c r="F265" s="12"/>
      <c r="G265" s="12"/>
      <c r="H265" s="12"/>
      <c r="I265" s="12"/>
      <c r="J265" s="12"/>
      <c r="K265" s="12"/>
      <c r="L265" s="12"/>
    </row>
    <row r="266" spans="1:12" ht="13.5">
      <c r="A266" s="12"/>
      <c r="B266" s="12"/>
      <c r="C266" s="12"/>
      <c r="D266" s="12"/>
      <c r="E266" s="12"/>
      <c r="F266" s="12"/>
      <c r="G266" s="12"/>
      <c r="H266" s="12"/>
      <c r="I266" s="12"/>
      <c r="J266" s="12"/>
      <c r="K266" s="12"/>
      <c r="L266" s="12"/>
    </row>
    <row r="267" spans="1:12" ht="13.5">
      <c r="A267" s="12"/>
      <c r="B267" s="12"/>
      <c r="C267" s="12"/>
      <c r="D267" s="12"/>
      <c r="E267" s="12"/>
      <c r="F267" s="12"/>
      <c r="G267" s="12"/>
      <c r="H267" s="12"/>
      <c r="I267" s="12"/>
      <c r="J267" s="12"/>
      <c r="K267" s="12"/>
      <c r="L267" s="12"/>
    </row>
    <row r="268" spans="1:12" ht="13.5">
      <c r="A268" s="12"/>
      <c r="B268" s="12"/>
      <c r="C268" s="12"/>
      <c r="D268" s="12"/>
      <c r="E268" s="12"/>
      <c r="F268" s="12"/>
      <c r="G268" s="12"/>
      <c r="H268" s="12"/>
      <c r="I268" s="12"/>
      <c r="J268" s="12"/>
      <c r="K268" s="12"/>
      <c r="L268" s="12"/>
    </row>
    <row r="269" spans="1:12" ht="13.5">
      <c r="A269" s="12"/>
      <c r="B269" s="12"/>
      <c r="C269" s="12"/>
      <c r="D269" s="12"/>
      <c r="E269" s="12"/>
      <c r="F269" s="12"/>
      <c r="G269" s="12"/>
      <c r="H269" s="12"/>
      <c r="I269" s="12"/>
      <c r="J269" s="12"/>
      <c r="K269" s="12"/>
      <c r="L269" s="12"/>
    </row>
    <row r="270" spans="1:12" ht="13.5">
      <c r="A270" s="12"/>
      <c r="B270" s="12"/>
      <c r="C270" s="12"/>
      <c r="D270" s="12"/>
      <c r="E270" s="12"/>
      <c r="F270" s="12"/>
      <c r="G270" s="12"/>
      <c r="H270" s="12"/>
      <c r="I270" s="12"/>
      <c r="J270" s="12"/>
      <c r="K270" s="12"/>
      <c r="L270" s="12"/>
    </row>
    <row r="271" spans="1:12" ht="13.5">
      <c r="A271" s="12"/>
      <c r="B271" s="12"/>
      <c r="C271" s="12"/>
      <c r="D271" s="12"/>
      <c r="E271" s="12"/>
      <c r="F271" s="12"/>
      <c r="G271" s="12"/>
      <c r="H271" s="12"/>
      <c r="I271" s="12"/>
      <c r="J271" s="12"/>
      <c r="K271" s="12"/>
      <c r="L271" s="12"/>
    </row>
    <row r="272" spans="1:12" ht="13.5">
      <c r="A272" s="12"/>
      <c r="B272" s="12"/>
      <c r="C272" s="12"/>
      <c r="D272" s="12"/>
      <c r="E272" s="12"/>
      <c r="F272" s="12"/>
      <c r="G272" s="12"/>
      <c r="H272" s="12"/>
      <c r="I272" s="12"/>
      <c r="J272" s="12"/>
      <c r="K272" s="12"/>
      <c r="L272" s="12"/>
    </row>
    <row r="273" spans="1:12" ht="13.5">
      <c r="A273" s="12"/>
      <c r="B273" s="12"/>
      <c r="C273" s="12"/>
      <c r="D273" s="12"/>
      <c r="E273" s="12"/>
      <c r="F273" s="12"/>
      <c r="G273" s="12"/>
      <c r="H273" s="12"/>
      <c r="I273" s="12"/>
      <c r="J273" s="12"/>
      <c r="K273" s="12"/>
      <c r="L273" s="12"/>
    </row>
    <row r="274" spans="1:12" ht="13.5">
      <c r="A274" s="12"/>
      <c r="B274" s="12"/>
      <c r="C274" s="12"/>
      <c r="D274" s="12"/>
      <c r="E274" s="12"/>
      <c r="F274" s="12"/>
      <c r="G274" s="12"/>
      <c r="H274" s="12"/>
      <c r="I274" s="12"/>
      <c r="J274" s="12"/>
      <c r="K274" s="12"/>
      <c r="L274" s="12"/>
    </row>
    <row r="275" spans="1:12" ht="13.5">
      <c r="A275" s="12"/>
      <c r="B275" s="12"/>
      <c r="C275" s="12"/>
      <c r="D275" s="12"/>
      <c r="E275" s="12"/>
      <c r="F275" s="12"/>
      <c r="G275" s="12"/>
      <c r="H275" s="12"/>
      <c r="I275" s="12"/>
      <c r="J275" s="12"/>
      <c r="K275" s="12"/>
      <c r="L275" s="12"/>
    </row>
    <row r="276" spans="1:12" ht="13.5">
      <c r="A276" s="12"/>
      <c r="B276" s="12"/>
      <c r="C276" s="12"/>
      <c r="D276" s="12"/>
      <c r="E276" s="12"/>
      <c r="F276" s="12"/>
      <c r="G276" s="12"/>
      <c r="H276" s="12"/>
      <c r="I276" s="12"/>
      <c r="J276" s="12"/>
      <c r="K276" s="12"/>
      <c r="L276" s="12"/>
    </row>
    <row r="277" spans="1:12" ht="21.75" customHeight="1">
      <c r="A277" s="29"/>
      <c r="B277" s="29"/>
      <c r="C277" s="30"/>
      <c r="D277" s="30"/>
      <c r="E277" s="29"/>
      <c r="F277" s="29"/>
      <c r="G277" s="30"/>
      <c r="H277" s="30"/>
      <c r="I277" s="29"/>
      <c r="J277" s="29"/>
      <c r="K277" s="30"/>
      <c r="L277" s="30"/>
    </row>
    <row r="278" spans="1:12" ht="13.5">
      <c r="A278" s="12"/>
      <c r="B278" s="12"/>
      <c r="C278" s="12"/>
      <c r="D278" s="12"/>
      <c r="E278" s="12"/>
      <c r="F278" s="12"/>
      <c r="G278" s="12"/>
      <c r="H278" s="12"/>
      <c r="I278" s="12"/>
      <c r="J278" s="12"/>
      <c r="K278" s="12"/>
      <c r="L278" s="12"/>
    </row>
    <row r="279" spans="1:12" ht="13.5">
      <c r="A279" s="12"/>
      <c r="B279" s="12"/>
      <c r="C279" s="12"/>
      <c r="D279" s="12"/>
      <c r="E279" s="12"/>
      <c r="F279" s="12"/>
      <c r="G279" s="12"/>
      <c r="H279" s="12"/>
      <c r="I279" s="12"/>
      <c r="J279" s="12"/>
      <c r="K279" s="12"/>
      <c r="L279" s="12"/>
    </row>
    <row r="280" spans="1:12" ht="13.5">
      <c r="A280" s="12"/>
      <c r="B280" s="12"/>
      <c r="C280" s="12"/>
      <c r="D280" s="12"/>
      <c r="E280" s="12"/>
      <c r="F280" s="12"/>
      <c r="G280" s="12"/>
      <c r="H280" s="12"/>
      <c r="I280" s="12"/>
      <c r="J280" s="12"/>
      <c r="K280" s="12"/>
      <c r="L280" s="12"/>
    </row>
    <row r="281" spans="1:12" ht="13.5">
      <c r="A281" s="12"/>
      <c r="B281" s="12"/>
      <c r="C281" s="12"/>
      <c r="D281" s="12"/>
      <c r="E281" s="12"/>
      <c r="F281" s="12"/>
      <c r="G281" s="12"/>
      <c r="H281" s="12"/>
      <c r="I281" s="12"/>
      <c r="J281" s="12"/>
      <c r="K281" s="12"/>
      <c r="L281" s="12"/>
    </row>
    <row r="282" spans="1:12" ht="13.5">
      <c r="A282" s="12"/>
      <c r="B282" s="12"/>
      <c r="C282" s="12"/>
      <c r="D282" s="12"/>
      <c r="E282" s="12"/>
      <c r="F282" s="12"/>
      <c r="G282" s="12"/>
      <c r="H282" s="12"/>
      <c r="I282" s="12"/>
      <c r="J282" s="12"/>
      <c r="K282" s="12"/>
      <c r="L282" s="12"/>
    </row>
    <row r="283" spans="1:12" ht="13.5">
      <c r="A283" s="12"/>
      <c r="B283" s="12"/>
      <c r="C283" s="12"/>
      <c r="D283" s="12"/>
      <c r="E283" s="12"/>
      <c r="F283" s="12"/>
      <c r="G283" s="12"/>
      <c r="H283" s="12"/>
      <c r="I283" s="12"/>
      <c r="J283" s="12"/>
      <c r="K283" s="12"/>
      <c r="L283" s="12"/>
    </row>
    <row r="284" spans="1:12" ht="13.5">
      <c r="A284" s="12"/>
      <c r="B284" s="12"/>
      <c r="C284" s="12"/>
      <c r="D284" s="12"/>
      <c r="E284" s="12"/>
      <c r="F284" s="12"/>
      <c r="G284" s="12"/>
      <c r="H284" s="12"/>
      <c r="I284" s="12"/>
      <c r="J284" s="12"/>
      <c r="K284" s="12"/>
      <c r="L284" s="12"/>
    </row>
    <row r="285" spans="1:12" ht="13.5">
      <c r="A285" s="12"/>
      <c r="B285" s="12"/>
      <c r="C285" s="12"/>
      <c r="D285" s="12"/>
      <c r="E285" s="12"/>
      <c r="F285" s="12"/>
      <c r="G285" s="12"/>
      <c r="H285" s="12"/>
      <c r="I285" s="12"/>
      <c r="J285" s="12"/>
      <c r="K285" s="12"/>
      <c r="L285" s="12"/>
    </row>
    <row r="286" spans="1:12" ht="13.5">
      <c r="A286" s="12"/>
      <c r="B286" s="12"/>
      <c r="C286" s="12"/>
      <c r="D286" s="12"/>
      <c r="E286" s="12"/>
      <c r="F286" s="12"/>
      <c r="G286" s="12"/>
      <c r="H286" s="12"/>
      <c r="I286" s="12"/>
      <c r="J286" s="12"/>
      <c r="K286" s="12"/>
      <c r="L286" s="12"/>
    </row>
    <row r="287" spans="1:12" ht="13.5">
      <c r="A287" s="12"/>
      <c r="B287" s="12"/>
      <c r="C287" s="12"/>
      <c r="D287" s="12"/>
      <c r="E287" s="12"/>
      <c r="F287" s="12"/>
      <c r="G287" s="12"/>
      <c r="H287" s="12"/>
      <c r="I287" s="12"/>
      <c r="J287" s="12"/>
      <c r="K287" s="12"/>
      <c r="L287" s="12"/>
    </row>
    <row r="288" spans="1:12" ht="13.5">
      <c r="A288" s="12"/>
      <c r="B288" s="12"/>
      <c r="C288" s="12"/>
      <c r="D288" s="12"/>
      <c r="E288" s="12"/>
      <c r="F288" s="12"/>
      <c r="G288" s="12"/>
      <c r="H288" s="12"/>
      <c r="I288" s="12"/>
      <c r="J288" s="12"/>
      <c r="K288" s="12"/>
      <c r="L288" s="12"/>
    </row>
    <row r="289" spans="1:12" ht="13.5">
      <c r="A289" s="12"/>
      <c r="B289" s="12"/>
      <c r="C289" s="12"/>
      <c r="D289" s="12"/>
      <c r="E289" s="12"/>
      <c r="F289" s="12"/>
      <c r="G289" s="12"/>
      <c r="H289" s="12"/>
      <c r="I289" s="12"/>
      <c r="J289" s="12"/>
      <c r="K289" s="12"/>
      <c r="L289" s="12"/>
    </row>
    <row r="290" spans="1:12" ht="13.5">
      <c r="A290" s="12"/>
      <c r="B290" s="12"/>
      <c r="C290" s="12"/>
      <c r="D290" s="12"/>
      <c r="E290" s="12"/>
      <c r="F290" s="12"/>
      <c r="G290" s="12"/>
      <c r="H290" s="12"/>
      <c r="I290" s="12"/>
      <c r="J290" s="12"/>
      <c r="K290" s="12"/>
      <c r="L290" s="12"/>
    </row>
    <row r="291" spans="1:12" ht="13.5">
      <c r="A291" s="12"/>
      <c r="B291" s="12"/>
      <c r="C291" s="12"/>
      <c r="D291" s="12"/>
      <c r="E291" s="12"/>
      <c r="F291" s="12"/>
      <c r="G291" s="12"/>
      <c r="H291" s="12"/>
      <c r="I291" s="12"/>
      <c r="J291" s="12"/>
      <c r="K291" s="12"/>
      <c r="L291" s="12"/>
    </row>
    <row r="292" spans="1:12" ht="13.5">
      <c r="A292" s="12"/>
      <c r="B292" s="12"/>
      <c r="C292" s="12"/>
      <c r="D292" s="12"/>
      <c r="E292" s="12"/>
      <c r="F292" s="12"/>
      <c r="G292" s="12"/>
      <c r="H292" s="12"/>
      <c r="I292" s="12"/>
      <c r="J292" s="12"/>
      <c r="K292" s="12"/>
      <c r="L292" s="12"/>
    </row>
    <row r="293" spans="1:12" ht="13.5">
      <c r="A293" s="12"/>
      <c r="B293" s="12"/>
      <c r="C293" s="12"/>
      <c r="D293" s="12"/>
      <c r="E293" s="12"/>
      <c r="F293" s="12"/>
      <c r="G293" s="12"/>
      <c r="H293" s="12"/>
      <c r="I293" s="12"/>
      <c r="J293" s="12"/>
      <c r="K293" s="12"/>
      <c r="L293" s="12"/>
    </row>
    <row r="294" spans="1:12" ht="13.5">
      <c r="A294" s="12"/>
      <c r="B294" s="12"/>
      <c r="C294" s="12"/>
      <c r="D294" s="12"/>
      <c r="E294" s="12"/>
      <c r="F294" s="12"/>
      <c r="G294" s="12"/>
      <c r="H294" s="12"/>
      <c r="I294" s="12"/>
      <c r="J294" s="12"/>
      <c r="K294" s="12"/>
      <c r="L294" s="12"/>
    </row>
    <row r="295" spans="1:12" ht="13.5">
      <c r="A295" s="12"/>
      <c r="B295" s="12"/>
      <c r="C295" s="12"/>
      <c r="D295" s="12"/>
      <c r="E295" s="12"/>
      <c r="F295" s="12"/>
      <c r="G295" s="12"/>
      <c r="H295" s="12"/>
      <c r="I295" s="12"/>
      <c r="J295" s="12"/>
      <c r="K295" s="12"/>
      <c r="L295" s="12"/>
    </row>
    <row r="296" spans="1:12" ht="13.5">
      <c r="A296" s="12"/>
      <c r="B296" s="12"/>
      <c r="C296" s="12"/>
      <c r="D296" s="12"/>
      <c r="E296" s="12"/>
      <c r="F296" s="12"/>
      <c r="G296" s="12"/>
      <c r="H296" s="12"/>
      <c r="I296" s="12"/>
      <c r="J296" s="12"/>
      <c r="K296" s="12"/>
      <c r="L296" s="12"/>
    </row>
    <row r="297" spans="1:12" ht="13.5">
      <c r="A297" s="12"/>
      <c r="B297" s="12"/>
      <c r="C297" s="12"/>
      <c r="D297" s="12"/>
      <c r="E297" s="12"/>
      <c r="F297" s="12"/>
      <c r="G297" s="12"/>
      <c r="H297" s="12"/>
      <c r="I297" s="12"/>
      <c r="J297" s="12"/>
      <c r="K297" s="12"/>
      <c r="L297" s="12"/>
    </row>
    <row r="298" spans="1:12" ht="13.5">
      <c r="A298" s="12"/>
      <c r="B298" s="12"/>
      <c r="C298" s="12"/>
      <c r="D298" s="12"/>
      <c r="E298" s="12"/>
      <c r="F298" s="12"/>
      <c r="G298" s="12"/>
      <c r="H298" s="12"/>
      <c r="I298" s="12"/>
      <c r="J298" s="12"/>
      <c r="K298" s="12"/>
      <c r="L298" s="12"/>
    </row>
    <row r="299" spans="1:12" ht="13.5">
      <c r="A299" s="12"/>
      <c r="B299" s="12"/>
      <c r="C299" s="12"/>
      <c r="D299" s="12"/>
      <c r="E299" s="12"/>
      <c r="F299" s="12"/>
      <c r="G299" s="12"/>
      <c r="H299" s="12"/>
      <c r="I299" s="12"/>
      <c r="J299" s="12"/>
      <c r="K299" s="12"/>
      <c r="L299" s="12"/>
    </row>
    <row r="300" spans="1:12" ht="13.5">
      <c r="A300" s="12"/>
      <c r="B300" s="12"/>
      <c r="C300" s="12"/>
      <c r="D300" s="12"/>
      <c r="E300" s="12"/>
      <c r="F300" s="12"/>
      <c r="G300" s="12"/>
      <c r="H300" s="12"/>
      <c r="I300" s="12"/>
      <c r="J300" s="12"/>
      <c r="K300" s="12"/>
      <c r="L300" s="12"/>
    </row>
    <row r="301" spans="1:12" ht="13.5">
      <c r="A301" s="12"/>
      <c r="B301" s="12"/>
      <c r="C301" s="12"/>
      <c r="D301" s="12"/>
      <c r="E301" s="12"/>
      <c r="F301" s="12"/>
      <c r="G301" s="12"/>
      <c r="H301" s="12"/>
      <c r="I301" s="12"/>
      <c r="J301" s="12"/>
      <c r="K301" s="12"/>
      <c r="L301" s="12"/>
    </row>
    <row r="302" spans="1:12" ht="13.5">
      <c r="A302" s="12"/>
      <c r="B302" s="12"/>
      <c r="C302" s="12"/>
      <c r="D302" s="12"/>
      <c r="E302" s="12"/>
      <c r="F302" s="12"/>
      <c r="G302" s="12"/>
      <c r="H302" s="12"/>
      <c r="I302" s="12"/>
      <c r="J302" s="12"/>
      <c r="K302" s="12"/>
      <c r="L302" s="12"/>
    </row>
    <row r="303" spans="1:12" ht="13.5">
      <c r="A303" s="12"/>
      <c r="B303" s="12"/>
      <c r="C303" s="12"/>
      <c r="D303" s="12"/>
      <c r="E303" s="12"/>
      <c r="F303" s="12"/>
      <c r="G303" s="12"/>
      <c r="H303" s="12"/>
      <c r="I303" s="12"/>
      <c r="J303" s="12"/>
      <c r="K303" s="12"/>
      <c r="L303" s="12"/>
    </row>
    <row r="304" spans="1:12" ht="13.5">
      <c r="A304" s="12"/>
      <c r="B304" s="12"/>
      <c r="C304" s="12"/>
      <c r="D304" s="12"/>
      <c r="E304" s="12"/>
      <c r="F304" s="12"/>
      <c r="G304" s="12"/>
      <c r="H304" s="12"/>
      <c r="I304" s="12"/>
      <c r="J304" s="12"/>
      <c r="K304" s="12"/>
      <c r="L304" s="12"/>
    </row>
    <row r="305" spans="1:12" ht="13.5">
      <c r="A305" s="12"/>
      <c r="B305" s="12"/>
      <c r="C305" s="12"/>
      <c r="D305" s="12"/>
      <c r="E305" s="12"/>
      <c r="F305" s="12"/>
      <c r="G305" s="12"/>
      <c r="H305" s="12"/>
      <c r="I305" s="12"/>
      <c r="J305" s="12"/>
      <c r="K305" s="12"/>
      <c r="L305" s="12"/>
    </row>
    <row r="306" spans="1:12" ht="13.5">
      <c r="A306" s="12"/>
      <c r="B306" s="12"/>
      <c r="C306" s="12"/>
      <c r="D306" s="12"/>
      <c r="E306" s="12"/>
      <c r="F306" s="12"/>
      <c r="G306" s="12"/>
      <c r="H306" s="12"/>
      <c r="I306" s="12"/>
      <c r="J306" s="12"/>
      <c r="K306" s="12"/>
      <c r="L306" s="12"/>
    </row>
    <row r="307" spans="1:12" ht="13.5">
      <c r="A307" s="12"/>
      <c r="B307" s="12"/>
      <c r="C307" s="12"/>
      <c r="D307" s="12"/>
      <c r="E307" s="12"/>
      <c r="F307" s="12"/>
      <c r="G307" s="12"/>
      <c r="H307" s="12"/>
      <c r="I307" s="12"/>
      <c r="J307" s="12"/>
      <c r="K307" s="12"/>
      <c r="L307" s="12"/>
    </row>
    <row r="308" spans="1:12" ht="13.5">
      <c r="A308" s="12"/>
      <c r="B308" s="12"/>
      <c r="C308" s="12"/>
      <c r="D308" s="12"/>
      <c r="E308" s="12"/>
      <c r="F308" s="12"/>
      <c r="G308" s="12"/>
      <c r="H308" s="12"/>
      <c r="I308" s="12"/>
      <c r="J308" s="12"/>
      <c r="K308" s="12"/>
      <c r="L308" s="12"/>
    </row>
    <row r="309" spans="1:12" ht="13.5">
      <c r="A309" s="12"/>
      <c r="B309" s="12"/>
      <c r="C309" s="12"/>
      <c r="D309" s="12"/>
      <c r="E309" s="12"/>
      <c r="F309" s="12"/>
      <c r="G309" s="12"/>
      <c r="H309" s="12"/>
      <c r="I309" s="12"/>
      <c r="J309" s="12"/>
      <c r="K309" s="12"/>
      <c r="L309" s="12"/>
    </row>
    <row r="310" spans="1:12" ht="13.5">
      <c r="A310" s="12"/>
      <c r="B310" s="12"/>
      <c r="C310" s="12"/>
      <c r="D310" s="12"/>
      <c r="E310" s="12"/>
      <c r="F310" s="12"/>
      <c r="G310" s="12"/>
      <c r="H310" s="12"/>
      <c r="I310" s="12"/>
      <c r="J310" s="12"/>
      <c r="K310" s="12"/>
      <c r="L310" s="12"/>
    </row>
    <row r="311" spans="1:12" ht="13.5">
      <c r="A311" s="12"/>
      <c r="B311" s="12"/>
      <c r="C311" s="12"/>
      <c r="D311" s="12"/>
      <c r="E311" s="12"/>
      <c r="F311" s="12"/>
      <c r="G311" s="12"/>
      <c r="H311" s="12"/>
      <c r="I311" s="12"/>
      <c r="J311" s="12"/>
      <c r="K311" s="12"/>
      <c r="L311" s="12"/>
    </row>
    <row r="312" spans="1:12" ht="13.5">
      <c r="A312" s="12"/>
      <c r="B312" s="12"/>
      <c r="C312" s="12"/>
      <c r="D312" s="12"/>
      <c r="E312" s="12"/>
      <c r="F312" s="12"/>
      <c r="G312" s="12"/>
      <c r="H312" s="12"/>
      <c r="I312" s="12"/>
      <c r="J312" s="12"/>
      <c r="K312" s="12"/>
      <c r="L312" s="12"/>
    </row>
    <row r="313" spans="1:12" ht="13.5">
      <c r="A313" s="12"/>
      <c r="B313" s="12"/>
      <c r="C313" s="12"/>
      <c r="D313" s="12"/>
      <c r="E313" s="12"/>
      <c r="F313" s="12"/>
      <c r="G313" s="12"/>
      <c r="H313" s="12"/>
      <c r="I313" s="12"/>
      <c r="J313" s="12"/>
      <c r="K313" s="12"/>
      <c r="L313" s="12"/>
    </row>
    <row r="314" spans="1:12" ht="13.5">
      <c r="A314" s="12"/>
      <c r="B314" s="12"/>
      <c r="C314" s="12"/>
      <c r="D314" s="12"/>
      <c r="E314" s="12"/>
      <c r="F314" s="12"/>
      <c r="G314" s="12"/>
      <c r="H314" s="12"/>
      <c r="I314" s="12"/>
      <c r="J314" s="12"/>
      <c r="K314" s="12"/>
      <c r="L314" s="12"/>
    </row>
    <row r="315" spans="1:12" ht="13.5">
      <c r="A315" s="12"/>
      <c r="B315" s="12"/>
      <c r="C315" s="12"/>
      <c r="D315" s="12"/>
      <c r="E315" s="12"/>
      <c r="F315" s="12"/>
      <c r="G315" s="12"/>
      <c r="H315" s="12"/>
      <c r="I315" s="12"/>
      <c r="J315" s="12"/>
      <c r="K315" s="12"/>
      <c r="L315" s="12"/>
    </row>
    <row r="316" spans="1:12" ht="13.5">
      <c r="A316" s="12"/>
      <c r="B316" s="12"/>
      <c r="C316" s="12"/>
      <c r="D316" s="12"/>
      <c r="E316" s="12"/>
      <c r="F316" s="12"/>
      <c r="G316" s="12"/>
      <c r="H316" s="12"/>
      <c r="I316" s="12"/>
      <c r="J316" s="12"/>
      <c r="K316" s="12"/>
      <c r="L316" s="12"/>
    </row>
    <row r="317" spans="1:12" ht="13.5">
      <c r="A317" s="12"/>
      <c r="B317" s="12"/>
      <c r="C317" s="12"/>
      <c r="D317" s="12"/>
      <c r="E317" s="12"/>
      <c r="F317" s="12"/>
      <c r="G317" s="12"/>
      <c r="H317" s="12"/>
      <c r="I317" s="12"/>
      <c r="J317" s="12"/>
      <c r="K317" s="12"/>
      <c r="L317" s="12"/>
    </row>
    <row r="318" spans="1:12" ht="13.5">
      <c r="A318" s="12"/>
      <c r="B318" s="12"/>
      <c r="C318" s="12"/>
      <c r="D318" s="12"/>
      <c r="E318" s="12"/>
      <c r="F318" s="12"/>
      <c r="G318" s="12"/>
      <c r="H318" s="12"/>
      <c r="I318" s="12"/>
      <c r="J318" s="12"/>
      <c r="K318" s="12"/>
      <c r="L318" s="12"/>
    </row>
    <row r="319" spans="1:12" ht="13.5">
      <c r="A319" s="12"/>
      <c r="B319" s="12"/>
      <c r="C319" s="12"/>
      <c r="D319" s="12"/>
      <c r="E319" s="12"/>
      <c r="F319" s="12"/>
      <c r="G319" s="12"/>
      <c r="H319" s="12"/>
      <c r="I319" s="12"/>
      <c r="J319" s="12"/>
      <c r="K319" s="12"/>
      <c r="L319" s="12"/>
    </row>
    <row r="320" spans="1:12" ht="13.5">
      <c r="A320" s="12"/>
      <c r="B320" s="12"/>
      <c r="C320" s="12"/>
      <c r="D320" s="12"/>
      <c r="E320" s="12"/>
      <c r="F320" s="12"/>
      <c r="G320" s="12"/>
      <c r="H320" s="12"/>
      <c r="I320" s="12"/>
      <c r="J320" s="12"/>
      <c r="K320" s="12"/>
      <c r="L320" s="12"/>
    </row>
    <row r="321" spans="1:12" ht="13.5">
      <c r="A321" s="12"/>
      <c r="B321" s="12"/>
      <c r="C321" s="12"/>
      <c r="D321" s="12"/>
      <c r="E321" s="12"/>
      <c r="F321" s="12"/>
      <c r="G321" s="12"/>
      <c r="H321" s="12"/>
      <c r="I321" s="12"/>
      <c r="J321" s="12"/>
      <c r="K321" s="12"/>
      <c r="L321" s="12"/>
    </row>
    <row r="322" spans="1:12" ht="13.5">
      <c r="A322" s="12"/>
      <c r="B322" s="12"/>
      <c r="C322" s="12"/>
      <c r="D322" s="12"/>
      <c r="E322" s="12"/>
      <c r="F322" s="12"/>
      <c r="G322" s="12"/>
      <c r="H322" s="12"/>
      <c r="I322" s="12"/>
      <c r="J322" s="12"/>
      <c r="K322" s="12"/>
      <c r="L322" s="12"/>
    </row>
    <row r="323" spans="1:12" ht="13.5">
      <c r="A323" s="12"/>
      <c r="B323" s="12"/>
      <c r="C323" s="12"/>
      <c r="D323" s="12"/>
      <c r="E323" s="12"/>
      <c r="F323" s="12"/>
      <c r="G323" s="12"/>
      <c r="H323" s="12"/>
      <c r="I323" s="12"/>
      <c r="J323" s="12"/>
      <c r="K323" s="12"/>
      <c r="L323" s="12"/>
    </row>
    <row r="324" spans="1:12" ht="13.5">
      <c r="A324" s="12"/>
      <c r="B324" s="12"/>
      <c r="C324" s="12"/>
      <c r="D324" s="12"/>
      <c r="E324" s="12"/>
      <c r="F324" s="12"/>
      <c r="G324" s="12"/>
      <c r="H324" s="12"/>
      <c r="I324" s="12"/>
      <c r="J324" s="12"/>
      <c r="K324" s="12"/>
      <c r="L324" s="12"/>
    </row>
    <row r="325" spans="1:12" ht="13.5">
      <c r="A325" s="12"/>
      <c r="B325" s="12"/>
      <c r="C325" s="12"/>
      <c r="D325" s="12"/>
      <c r="E325" s="12"/>
      <c r="F325" s="12"/>
      <c r="G325" s="12"/>
      <c r="H325" s="12"/>
      <c r="I325" s="12"/>
      <c r="J325" s="12"/>
      <c r="K325" s="12"/>
      <c r="L325" s="12"/>
    </row>
    <row r="326" spans="1:12" ht="13.5">
      <c r="A326" s="12"/>
      <c r="B326" s="12"/>
      <c r="C326" s="12"/>
      <c r="D326" s="12"/>
      <c r="E326" s="12"/>
      <c r="F326" s="12"/>
      <c r="G326" s="12"/>
      <c r="H326" s="12"/>
      <c r="I326" s="12"/>
      <c r="J326" s="12"/>
      <c r="K326" s="12"/>
      <c r="L326" s="12"/>
    </row>
    <row r="327" spans="1:12" ht="13.5">
      <c r="A327" s="12"/>
      <c r="B327" s="12"/>
      <c r="C327" s="12"/>
      <c r="D327" s="12"/>
      <c r="E327" s="12"/>
      <c r="F327" s="12"/>
      <c r="G327" s="12"/>
      <c r="H327" s="12"/>
      <c r="I327" s="12"/>
      <c r="J327" s="12"/>
      <c r="K327" s="12"/>
      <c r="L327" s="12"/>
    </row>
    <row r="328" spans="1:12" ht="13.5">
      <c r="A328" s="12"/>
      <c r="B328" s="12"/>
      <c r="C328" s="12"/>
      <c r="D328" s="12"/>
      <c r="E328" s="12"/>
      <c r="F328" s="12"/>
      <c r="G328" s="12"/>
      <c r="H328" s="12"/>
      <c r="I328" s="12"/>
      <c r="J328" s="12"/>
      <c r="K328" s="12"/>
      <c r="L328" s="12"/>
    </row>
    <row r="329" spans="1:12" ht="13.5">
      <c r="A329" s="12"/>
      <c r="B329" s="12"/>
      <c r="C329" s="12"/>
      <c r="D329" s="12"/>
      <c r="E329" s="12"/>
      <c r="F329" s="12"/>
      <c r="G329" s="12"/>
      <c r="H329" s="12"/>
      <c r="I329" s="12"/>
      <c r="J329" s="12"/>
      <c r="K329" s="12"/>
      <c r="L329" s="12"/>
    </row>
    <row r="330" spans="1:12" ht="13.5">
      <c r="A330" s="12"/>
      <c r="B330" s="12"/>
      <c r="C330" s="12"/>
      <c r="D330" s="12"/>
      <c r="E330" s="12"/>
      <c r="F330" s="12"/>
      <c r="G330" s="12"/>
      <c r="H330" s="12"/>
      <c r="I330" s="12"/>
      <c r="J330" s="12"/>
      <c r="K330" s="12"/>
      <c r="L330" s="12"/>
    </row>
    <row r="331" spans="1:12" ht="13.5">
      <c r="A331" s="12"/>
      <c r="B331" s="12"/>
      <c r="C331" s="12"/>
      <c r="D331" s="12"/>
      <c r="E331" s="12"/>
      <c r="F331" s="12"/>
      <c r="G331" s="12"/>
      <c r="H331" s="12"/>
      <c r="I331" s="12"/>
      <c r="J331" s="12"/>
      <c r="K331" s="12"/>
      <c r="L331" s="12"/>
    </row>
    <row r="332" spans="1:12" ht="13.5">
      <c r="A332" s="12"/>
      <c r="B332" s="12"/>
      <c r="C332" s="12"/>
      <c r="D332" s="12"/>
      <c r="E332" s="12"/>
      <c r="F332" s="12"/>
      <c r="G332" s="12"/>
      <c r="H332" s="12"/>
      <c r="I332" s="12"/>
      <c r="J332" s="12"/>
      <c r="K332" s="12"/>
      <c r="L332" s="12"/>
    </row>
    <row r="333" spans="1:12" ht="13.5">
      <c r="A333" s="12"/>
      <c r="B333" s="12"/>
      <c r="C333" s="12"/>
      <c r="D333" s="12"/>
      <c r="E333" s="12"/>
      <c r="F333" s="12"/>
      <c r="G333" s="12"/>
      <c r="H333" s="12"/>
      <c r="I333" s="12"/>
      <c r="J333" s="12"/>
      <c r="K333" s="12"/>
      <c r="L333" s="12"/>
    </row>
    <row r="334" spans="1:12" ht="13.5">
      <c r="A334" s="12"/>
      <c r="B334" s="12"/>
      <c r="C334" s="12"/>
      <c r="D334" s="12"/>
      <c r="E334" s="12"/>
      <c r="F334" s="12"/>
      <c r="G334" s="12"/>
      <c r="H334" s="12"/>
      <c r="I334" s="12"/>
      <c r="J334" s="12"/>
      <c r="K334" s="12"/>
      <c r="L334" s="12"/>
    </row>
    <row r="335" spans="1:12" ht="13.5">
      <c r="A335" s="12"/>
      <c r="B335" s="12"/>
      <c r="C335" s="12"/>
      <c r="D335" s="12"/>
      <c r="E335" s="12"/>
      <c r="F335" s="12"/>
      <c r="G335" s="12"/>
      <c r="H335" s="12"/>
      <c r="I335" s="12"/>
      <c r="J335" s="12"/>
      <c r="K335" s="12"/>
      <c r="L335" s="12"/>
    </row>
    <row r="336" spans="1:12" ht="13.5">
      <c r="A336" s="12"/>
      <c r="B336" s="12"/>
      <c r="C336" s="12"/>
      <c r="D336" s="12"/>
      <c r="E336" s="12"/>
      <c r="F336" s="12"/>
      <c r="G336" s="12"/>
      <c r="H336" s="12"/>
      <c r="I336" s="12"/>
      <c r="J336" s="12"/>
      <c r="K336" s="12"/>
      <c r="L336" s="12"/>
    </row>
    <row r="337" spans="1:12" ht="13.5">
      <c r="A337" s="12"/>
      <c r="B337" s="12"/>
      <c r="C337" s="12"/>
      <c r="D337" s="12"/>
      <c r="E337" s="12"/>
      <c r="F337" s="12"/>
      <c r="G337" s="12"/>
      <c r="H337" s="12"/>
      <c r="I337" s="12"/>
      <c r="J337" s="12"/>
      <c r="K337" s="12"/>
      <c r="L337" s="12"/>
    </row>
    <row r="338" spans="1:12" ht="13.5">
      <c r="A338" s="12"/>
      <c r="B338" s="12"/>
      <c r="C338" s="12"/>
      <c r="D338" s="12"/>
      <c r="E338" s="12"/>
      <c r="F338" s="12"/>
      <c r="G338" s="12"/>
      <c r="H338" s="12"/>
      <c r="I338" s="12"/>
      <c r="J338" s="12"/>
      <c r="K338" s="12"/>
      <c r="L338" s="12"/>
    </row>
    <row r="339" spans="1:12" ht="21.75" customHeight="1">
      <c r="A339" s="29"/>
      <c r="B339" s="29"/>
      <c r="C339" s="30"/>
      <c r="D339" s="30"/>
      <c r="E339" s="29"/>
      <c r="F339" s="29"/>
      <c r="G339" s="30"/>
      <c r="H339" s="30"/>
      <c r="I339" s="29"/>
      <c r="J339" s="29"/>
      <c r="K339" s="30"/>
      <c r="L339" s="30"/>
    </row>
    <row r="340" spans="1:12" ht="13.5">
      <c r="A340" s="12"/>
      <c r="B340" s="12"/>
      <c r="C340" s="12"/>
      <c r="D340" s="12"/>
      <c r="E340" s="12"/>
      <c r="F340" s="12"/>
      <c r="G340" s="12"/>
      <c r="H340" s="12"/>
      <c r="I340" s="12"/>
      <c r="J340" s="12"/>
      <c r="K340" s="12"/>
      <c r="L340" s="12"/>
    </row>
    <row r="341" spans="1:12" ht="13.5">
      <c r="A341" s="12"/>
      <c r="B341" s="12"/>
      <c r="C341" s="12"/>
      <c r="D341" s="12"/>
      <c r="E341" s="12"/>
      <c r="F341" s="12"/>
      <c r="G341" s="12"/>
      <c r="H341" s="12"/>
      <c r="I341" s="12"/>
      <c r="J341" s="12"/>
      <c r="K341" s="12"/>
      <c r="L341" s="12"/>
    </row>
    <row r="342" spans="1:12" ht="13.5">
      <c r="A342" s="12"/>
      <c r="B342" s="12"/>
      <c r="C342" s="12"/>
      <c r="D342" s="12"/>
      <c r="E342" s="12"/>
      <c r="F342" s="12"/>
      <c r="G342" s="12"/>
      <c r="H342" s="12"/>
      <c r="I342" s="12"/>
      <c r="J342" s="12"/>
      <c r="K342" s="12"/>
      <c r="L342" s="12"/>
    </row>
    <row r="343" spans="1:12" ht="13.5">
      <c r="A343" s="12"/>
      <c r="B343" s="12"/>
      <c r="C343" s="12"/>
      <c r="D343" s="12"/>
      <c r="E343" s="12"/>
      <c r="F343" s="12"/>
      <c r="G343" s="12"/>
      <c r="H343" s="12"/>
      <c r="I343" s="12"/>
      <c r="J343" s="12"/>
      <c r="K343" s="12"/>
      <c r="L343" s="12"/>
    </row>
    <row r="344" spans="1:12" ht="13.5">
      <c r="A344" s="12"/>
      <c r="B344" s="12"/>
      <c r="C344" s="12"/>
      <c r="D344" s="12"/>
      <c r="E344" s="12"/>
      <c r="F344" s="12"/>
      <c r="G344" s="12"/>
      <c r="H344" s="12"/>
      <c r="I344" s="12"/>
      <c r="J344" s="12"/>
      <c r="K344" s="12"/>
      <c r="L344" s="12"/>
    </row>
    <row r="345" spans="1:12" ht="13.5">
      <c r="A345" s="12"/>
      <c r="B345" s="12"/>
      <c r="C345" s="12"/>
      <c r="D345" s="12"/>
      <c r="E345" s="12"/>
      <c r="F345" s="12"/>
      <c r="G345" s="12"/>
      <c r="H345" s="12"/>
      <c r="I345" s="12"/>
      <c r="J345" s="12"/>
      <c r="K345" s="12"/>
      <c r="L345" s="12"/>
    </row>
    <row r="346" spans="1:12" ht="13.5">
      <c r="A346" s="12"/>
      <c r="B346" s="12"/>
      <c r="C346" s="12"/>
      <c r="D346" s="12"/>
      <c r="E346" s="12"/>
      <c r="F346" s="12"/>
      <c r="G346" s="12"/>
      <c r="H346" s="12"/>
      <c r="I346" s="12"/>
      <c r="J346" s="12"/>
      <c r="K346" s="12"/>
      <c r="L346" s="12"/>
    </row>
    <row r="347" spans="1:12" ht="13.5">
      <c r="A347" s="12"/>
      <c r="B347" s="12"/>
      <c r="C347" s="12"/>
      <c r="D347" s="12"/>
      <c r="E347" s="12"/>
      <c r="F347" s="12"/>
      <c r="G347" s="12"/>
      <c r="H347" s="12"/>
      <c r="I347" s="12"/>
      <c r="J347" s="12"/>
      <c r="K347" s="12"/>
      <c r="L347" s="12"/>
    </row>
    <row r="348" spans="1:12" ht="13.5">
      <c r="A348" s="12"/>
      <c r="B348" s="12"/>
      <c r="C348" s="12"/>
      <c r="D348" s="12"/>
      <c r="E348" s="12"/>
      <c r="F348" s="12"/>
      <c r="G348" s="12"/>
      <c r="H348" s="12"/>
      <c r="I348" s="12"/>
      <c r="J348" s="12"/>
      <c r="K348" s="12"/>
      <c r="L348" s="12"/>
    </row>
    <row r="349" spans="1:12" ht="13.5">
      <c r="A349" s="12"/>
      <c r="B349" s="12"/>
      <c r="C349" s="12"/>
      <c r="D349" s="12"/>
      <c r="E349" s="12"/>
      <c r="F349" s="12"/>
      <c r="G349" s="12"/>
      <c r="H349" s="12"/>
      <c r="I349" s="12"/>
      <c r="J349" s="12"/>
      <c r="K349" s="12"/>
      <c r="L349" s="12"/>
    </row>
    <row r="350" spans="1:12" ht="13.5">
      <c r="A350" s="12"/>
      <c r="B350" s="12"/>
      <c r="C350" s="12"/>
      <c r="D350" s="12"/>
      <c r="E350" s="12"/>
      <c r="F350" s="12"/>
      <c r="G350" s="12"/>
      <c r="H350" s="12"/>
      <c r="I350" s="12"/>
      <c r="J350" s="12"/>
      <c r="K350" s="12"/>
      <c r="L350" s="12"/>
    </row>
    <row r="351" spans="1:12" ht="13.5">
      <c r="A351" s="12"/>
      <c r="B351" s="12"/>
      <c r="C351" s="12"/>
      <c r="D351" s="12"/>
      <c r="E351" s="12"/>
      <c r="F351" s="12"/>
      <c r="G351" s="12"/>
      <c r="H351" s="12"/>
      <c r="I351" s="12"/>
      <c r="J351" s="12"/>
      <c r="K351" s="12"/>
      <c r="L351" s="12"/>
    </row>
    <row r="352" spans="1:12" ht="13.5">
      <c r="A352" s="12"/>
      <c r="B352" s="12"/>
      <c r="C352" s="12"/>
      <c r="D352" s="12"/>
      <c r="E352" s="12"/>
      <c r="F352" s="12"/>
      <c r="G352" s="12"/>
      <c r="H352" s="12"/>
      <c r="I352" s="12"/>
      <c r="J352" s="12"/>
      <c r="K352" s="12"/>
      <c r="L352" s="12"/>
    </row>
    <row r="353" spans="1:12" ht="13.5">
      <c r="A353" s="12"/>
      <c r="B353" s="12"/>
      <c r="C353" s="12"/>
      <c r="D353" s="12"/>
      <c r="E353" s="12"/>
      <c r="F353" s="12"/>
      <c r="G353" s="12"/>
      <c r="H353" s="12"/>
      <c r="I353" s="12"/>
      <c r="J353" s="12"/>
      <c r="K353" s="12"/>
      <c r="L353" s="12"/>
    </row>
    <row r="354" spans="1:12" ht="13.5">
      <c r="A354" s="12"/>
      <c r="B354" s="12"/>
      <c r="C354" s="12"/>
      <c r="D354" s="12"/>
      <c r="E354" s="12"/>
      <c r="F354" s="12"/>
      <c r="G354" s="12"/>
      <c r="H354" s="12"/>
      <c r="I354" s="12"/>
      <c r="J354" s="12"/>
      <c r="K354" s="12"/>
      <c r="L354" s="12"/>
    </row>
    <row r="355" spans="1:12" ht="13.5">
      <c r="A355" s="12"/>
      <c r="B355" s="12"/>
      <c r="C355" s="12"/>
      <c r="D355" s="12"/>
      <c r="E355" s="12"/>
      <c r="F355" s="12"/>
      <c r="G355" s="12"/>
      <c r="H355" s="12"/>
      <c r="I355" s="12"/>
      <c r="J355" s="12"/>
      <c r="K355" s="12"/>
      <c r="L355" s="12"/>
    </row>
    <row r="356" spans="1:12" ht="13.5">
      <c r="A356" s="12"/>
      <c r="B356" s="12"/>
      <c r="C356" s="12"/>
      <c r="D356" s="12"/>
      <c r="E356" s="12"/>
      <c r="F356" s="12"/>
      <c r="G356" s="12"/>
      <c r="H356" s="12"/>
      <c r="I356" s="12"/>
      <c r="J356" s="12"/>
      <c r="K356" s="12"/>
      <c r="L356" s="12"/>
    </row>
    <row r="357" spans="1:12" ht="13.5">
      <c r="A357" s="12"/>
      <c r="B357" s="12"/>
      <c r="C357" s="12"/>
      <c r="D357" s="12"/>
      <c r="E357" s="12"/>
      <c r="F357" s="12"/>
      <c r="G357" s="12"/>
      <c r="H357" s="12"/>
      <c r="I357" s="12"/>
      <c r="J357" s="12"/>
      <c r="K357" s="12"/>
      <c r="L357" s="12"/>
    </row>
    <row r="358" spans="1:12" ht="13.5">
      <c r="A358" s="12"/>
      <c r="B358" s="12"/>
      <c r="C358" s="12"/>
      <c r="D358" s="12"/>
      <c r="E358" s="12"/>
      <c r="F358" s="12"/>
      <c r="G358" s="12"/>
      <c r="H358" s="12"/>
      <c r="I358" s="12"/>
      <c r="J358" s="12"/>
      <c r="K358" s="12"/>
      <c r="L358" s="12"/>
    </row>
    <row r="359" spans="1:12" ht="13.5">
      <c r="A359" s="12"/>
      <c r="B359" s="12"/>
      <c r="C359" s="12"/>
      <c r="D359" s="12"/>
      <c r="E359" s="12"/>
      <c r="F359" s="12"/>
      <c r="G359" s="12"/>
      <c r="H359" s="12"/>
      <c r="I359" s="12"/>
      <c r="J359" s="12"/>
      <c r="K359" s="12"/>
      <c r="L359" s="12"/>
    </row>
    <row r="360" spans="1:12" ht="13.5">
      <c r="A360" s="12"/>
      <c r="B360" s="12"/>
      <c r="C360" s="12"/>
      <c r="D360" s="12"/>
      <c r="E360" s="12"/>
      <c r="F360" s="12"/>
      <c r="G360" s="12"/>
      <c r="H360" s="12"/>
      <c r="I360" s="12"/>
      <c r="J360" s="12"/>
      <c r="K360" s="12"/>
      <c r="L360" s="12"/>
    </row>
    <row r="361" spans="1:12" ht="13.5">
      <c r="A361" s="12"/>
      <c r="B361" s="12"/>
      <c r="C361" s="12"/>
      <c r="D361" s="12"/>
      <c r="E361" s="12"/>
      <c r="F361" s="12"/>
      <c r="G361" s="12"/>
      <c r="H361" s="12"/>
      <c r="I361" s="12"/>
      <c r="J361" s="12"/>
      <c r="K361" s="12"/>
      <c r="L361" s="12"/>
    </row>
    <row r="362" spans="1:12" ht="13.5">
      <c r="A362" s="12"/>
      <c r="B362" s="12"/>
      <c r="C362" s="12"/>
      <c r="D362" s="12"/>
      <c r="E362" s="12"/>
      <c r="F362" s="12"/>
      <c r="G362" s="12"/>
      <c r="H362" s="12"/>
      <c r="I362" s="12"/>
      <c r="J362" s="12"/>
      <c r="K362" s="12"/>
      <c r="L362" s="12"/>
    </row>
    <row r="363" spans="1:12" ht="13.5">
      <c r="A363" s="12"/>
      <c r="B363" s="12"/>
      <c r="C363" s="12"/>
      <c r="D363" s="12"/>
      <c r="E363" s="12"/>
      <c r="F363" s="12"/>
      <c r="G363" s="12"/>
      <c r="H363" s="12"/>
      <c r="I363" s="12"/>
      <c r="J363" s="12"/>
      <c r="K363" s="12"/>
      <c r="L363" s="12"/>
    </row>
    <row r="364" spans="1:12" ht="13.5">
      <c r="A364" s="12"/>
      <c r="B364" s="12"/>
      <c r="C364" s="12"/>
      <c r="D364" s="12"/>
      <c r="E364" s="12"/>
      <c r="F364" s="12"/>
      <c r="G364" s="12"/>
      <c r="H364" s="12"/>
      <c r="I364" s="12"/>
      <c r="J364" s="12"/>
      <c r="K364" s="12"/>
      <c r="L364" s="12"/>
    </row>
    <row r="365" spans="1:12" ht="13.5">
      <c r="A365" s="12"/>
      <c r="B365" s="12"/>
      <c r="C365" s="12"/>
      <c r="D365" s="12"/>
      <c r="E365" s="12"/>
      <c r="F365" s="12"/>
      <c r="G365" s="12"/>
      <c r="H365" s="12"/>
      <c r="I365" s="12"/>
      <c r="J365" s="12"/>
      <c r="K365" s="12"/>
      <c r="L365" s="12"/>
    </row>
    <row r="366" spans="1:12" ht="13.5">
      <c r="A366" s="12"/>
      <c r="B366" s="12"/>
      <c r="C366" s="12"/>
      <c r="D366" s="12"/>
      <c r="E366" s="12"/>
      <c r="F366" s="12"/>
      <c r="G366" s="12"/>
      <c r="H366" s="12"/>
      <c r="I366" s="12"/>
      <c r="J366" s="12"/>
      <c r="K366" s="12"/>
      <c r="L366" s="12"/>
    </row>
    <row r="367" spans="1:12" ht="13.5">
      <c r="A367" s="12"/>
      <c r="B367" s="12"/>
      <c r="C367" s="12"/>
      <c r="D367" s="12"/>
      <c r="E367" s="12"/>
      <c r="F367" s="12"/>
      <c r="G367" s="12"/>
      <c r="H367" s="12"/>
      <c r="I367" s="12"/>
      <c r="J367" s="12"/>
      <c r="K367" s="12"/>
      <c r="L367" s="12"/>
    </row>
    <row r="368" spans="1:12" ht="13.5">
      <c r="A368" s="12"/>
      <c r="B368" s="12"/>
      <c r="C368" s="12"/>
      <c r="D368" s="12"/>
      <c r="E368" s="12"/>
      <c r="F368" s="12"/>
      <c r="G368" s="12"/>
      <c r="H368" s="12"/>
      <c r="I368" s="12"/>
      <c r="J368" s="12"/>
      <c r="K368" s="12"/>
      <c r="L368" s="12"/>
    </row>
    <row r="369" spans="1:12" ht="13.5">
      <c r="A369" s="12"/>
      <c r="B369" s="12"/>
      <c r="C369" s="12"/>
      <c r="D369" s="12"/>
      <c r="E369" s="12"/>
      <c r="F369" s="12"/>
      <c r="G369" s="12"/>
      <c r="H369" s="12"/>
      <c r="I369" s="12"/>
      <c r="J369" s="12"/>
      <c r="K369" s="12"/>
      <c r="L369" s="12"/>
    </row>
    <row r="370" spans="1:12" ht="13.5">
      <c r="A370" s="12"/>
      <c r="B370" s="12"/>
      <c r="C370" s="12"/>
      <c r="D370" s="12"/>
      <c r="E370" s="12"/>
      <c r="F370" s="12"/>
      <c r="G370" s="12"/>
      <c r="H370" s="12"/>
      <c r="I370" s="12"/>
      <c r="J370" s="12"/>
      <c r="K370" s="12"/>
      <c r="L370" s="12"/>
    </row>
    <row r="371" spans="1:12" ht="13.5">
      <c r="A371" s="12"/>
      <c r="B371" s="12"/>
      <c r="C371" s="12"/>
      <c r="D371" s="12"/>
      <c r="E371" s="12"/>
      <c r="F371" s="12"/>
      <c r="G371" s="12"/>
      <c r="H371" s="12"/>
      <c r="I371" s="12"/>
      <c r="J371" s="12"/>
      <c r="K371" s="12"/>
      <c r="L371" s="12"/>
    </row>
    <row r="372" spans="1:12" ht="13.5">
      <c r="A372" s="12"/>
      <c r="B372" s="12"/>
      <c r="C372" s="12"/>
      <c r="D372" s="12"/>
      <c r="E372" s="12"/>
      <c r="F372" s="12"/>
      <c r="G372" s="12"/>
      <c r="H372" s="12"/>
      <c r="I372" s="12"/>
      <c r="J372" s="12"/>
      <c r="K372" s="12"/>
      <c r="L372" s="12"/>
    </row>
    <row r="373" spans="1:12" ht="13.5">
      <c r="A373" s="12"/>
      <c r="B373" s="12"/>
      <c r="C373" s="12"/>
      <c r="D373" s="12"/>
      <c r="E373" s="12"/>
      <c r="F373" s="12"/>
      <c r="G373" s="12"/>
      <c r="H373" s="12"/>
      <c r="I373" s="12"/>
      <c r="J373" s="12"/>
      <c r="K373" s="12"/>
      <c r="L373" s="12"/>
    </row>
    <row r="374" spans="1:12" ht="13.5">
      <c r="A374" s="12"/>
      <c r="B374" s="12"/>
      <c r="C374" s="12"/>
      <c r="D374" s="12"/>
      <c r="E374" s="12"/>
      <c r="F374" s="12"/>
      <c r="G374" s="12"/>
      <c r="H374" s="12"/>
      <c r="I374" s="12"/>
      <c r="J374" s="12"/>
      <c r="K374" s="12"/>
      <c r="L374" s="12"/>
    </row>
    <row r="375" spans="1:12" ht="13.5">
      <c r="A375" s="12"/>
      <c r="B375" s="12"/>
      <c r="C375" s="12"/>
      <c r="D375" s="12"/>
      <c r="E375" s="12"/>
      <c r="F375" s="12"/>
      <c r="G375" s="12"/>
      <c r="H375" s="12"/>
      <c r="I375" s="12"/>
      <c r="J375" s="12"/>
      <c r="K375" s="12"/>
      <c r="L375" s="12"/>
    </row>
    <row r="376" spans="1:12" ht="13.5">
      <c r="A376" s="12"/>
      <c r="B376" s="12"/>
      <c r="C376" s="12"/>
      <c r="D376" s="12"/>
      <c r="E376" s="12"/>
      <c r="F376" s="12"/>
      <c r="G376" s="12"/>
      <c r="H376" s="12"/>
      <c r="I376" s="12"/>
      <c r="J376" s="12"/>
      <c r="K376" s="12"/>
      <c r="L376" s="12"/>
    </row>
    <row r="377" spans="1:12" ht="13.5">
      <c r="A377" s="12"/>
      <c r="B377" s="12"/>
      <c r="C377" s="12"/>
      <c r="D377" s="12"/>
      <c r="E377" s="12"/>
      <c r="F377" s="12"/>
      <c r="G377" s="12"/>
      <c r="H377" s="12"/>
      <c r="I377" s="12"/>
      <c r="J377" s="12"/>
      <c r="K377" s="12"/>
      <c r="L377" s="12"/>
    </row>
    <row r="378" spans="1:12" ht="13.5">
      <c r="A378" s="12"/>
      <c r="B378" s="12"/>
      <c r="C378" s="12"/>
      <c r="D378" s="12"/>
      <c r="E378" s="12"/>
      <c r="F378" s="12"/>
      <c r="G378" s="12"/>
      <c r="H378" s="12"/>
      <c r="I378" s="12"/>
      <c r="J378" s="12"/>
      <c r="K378" s="12"/>
      <c r="L378" s="12"/>
    </row>
    <row r="379" spans="1:12" ht="13.5">
      <c r="A379" s="12"/>
      <c r="B379" s="12"/>
      <c r="C379" s="12"/>
      <c r="D379" s="12"/>
      <c r="E379" s="12"/>
      <c r="F379" s="12"/>
      <c r="G379" s="12"/>
      <c r="H379" s="12"/>
      <c r="I379" s="12"/>
      <c r="J379" s="12"/>
      <c r="K379" s="12"/>
      <c r="L379" s="12"/>
    </row>
    <row r="380" spans="1:12" ht="13.5">
      <c r="A380" s="12"/>
      <c r="B380" s="12"/>
      <c r="C380" s="12"/>
      <c r="D380" s="12"/>
      <c r="E380" s="12"/>
      <c r="F380" s="12"/>
      <c r="G380" s="12"/>
      <c r="H380" s="12"/>
      <c r="I380" s="12"/>
      <c r="J380" s="12"/>
      <c r="K380" s="12"/>
      <c r="L380" s="12"/>
    </row>
    <row r="381" spans="1:12" ht="13.5">
      <c r="A381" s="12"/>
      <c r="B381" s="12"/>
      <c r="C381" s="12"/>
      <c r="D381" s="12"/>
      <c r="E381" s="12"/>
      <c r="F381" s="12"/>
      <c r="G381" s="12"/>
      <c r="H381" s="12"/>
      <c r="I381" s="12"/>
      <c r="J381" s="12"/>
      <c r="K381" s="12"/>
      <c r="L381" s="12"/>
    </row>
    <row r="382" spans="1:12" ht="13.5">
      <c r="A382" s="12"/>
      <c r="B382" s="12"/>
      <c r="C382" s="12"/>
      <c r="D382" s="12"/>
      <c r="E382" s="12"/>
      <c r="F382" s="12"/>
      <c r="G382" s="12"/>
      <c r="H382" s="12"/>
      <c r="I382" s="12"/>
      <c r="J382" s="12"/>
      <c r="K382" s="12"/>
      <c r="L382" s="12"/>
    </row>
    <row r="383" spans="1:12" ht="13.5">
      <c r="A383" s="12"/>
      <c r="B383" s="12"/>
      <c r="C383" s="12"/>
      <c r="D383" s="12"/>
      <c r="E383" s="12"/>
      <c r="F383" s="12"/>
      <c r="G383" s="12"/>
      <c r="H383" s="12"/>
      <c r="I383" s="12"/>
      <c r="J383" s="12"/>
      <c r="K383" s="12"/>
      <c r="L383" s="12"/>
    </row>
    <row r="384" spans="1:12" ht="13.5">
      <c r="A384" s="12"/>
      <c r="B384" s="12"/>
      <c r="C384" s="12"/>
      <c r="D384" s="12"/>
      <c r="E384" s="12"/>
      <c r="F384" s="12"/>
      <c r="G384" s="12"/>
      <c r="H384" s="12"/>
      <c r="I384" s="12"/>
      <c r="J384" s="12"/>
      <c r="K384" s="12"/>
      <c r="L384" s="12"/>
    </row>
    <row r="385" spans="1:12" ht="13.5">
      <c r="A385" s="12"/>
      <c r="B385" s="12"/>
      <c r="C385" s="12"/>
      <c r="D385" s="12"/>
      <c r="E385" s="12"/>
      <c r="F385" s="12"/>
      <c r="G385" s="12"/>
      <c r="H385" s="12"/>
      <c r="I385" s="12"/>
      <c r="J385" s="12"/>
      <c r="K385" s="12"/>
      <c r="L385" s="12"/>
    </row>
    <row r="386" spans="1:12" ht="13.5">
      <c r="A386" s="12"/>
      <c r="B386" s="12"/>
      <c r="C386" s="12"/>
      <c r="D386" s="12"/>
      <c r="E386" s="12"/>
      <c r="F386" s="12"/>
      <c r="G386" s="12"/>
      <c r="H386" s="12"/>
      <c r="I386" s="12"/>
      <c r="J386" s="12"/>
      <c r="K386" s="12"/>
      <c r="L386" s="12"/>
    </row>
    <row r="387" spans="1:12" ht="13.5">
      <c r="A387" s="12"/>
      <c r="B387" s="12"/>
      <c r="C387" s="12"/>
      <c r="D387" s="12"/>
      <c r="E387" s="12"/>
      <c r="F387" s="12"/>
      <c r="G387" s="12"/>
      <c r="H387" s="12"/>
      <c r="I387" s="12"/>
      <c r="J387" s="12"/>
      <c r="K387" s="12"/>
      <c r="L387" s="12"/>
    </row>
    <row r="388" spans="1:12" ht="13.5">
      <c r="A388" s="12"/>
      <c r="B388" s="12"/>
      <c r="C388" s="12"/>
      <c r="D388" s="12"/>
      <c r="E388" s="12"/>
      <c r="F388" s="12"/>
      <c r="G388" s="12"/>
      <c r="H388" s="12"/>
      <c r="I388" s="12"/>
      <c r="J388" s="12"/>
      <c r="K388" s="12"/>
      <c r="L388" s="12"/>
    </row>
    <row r="389" spans="1:12" ht="13.5">
      <c r="A389" s="12"/>
      <c r="B389" s="12"/>
      <c r="C389" s="12"/>
      <c r="D389" s="12"/>
      <c r="E389" s="12"/>
      <c r="F389" s="12"/>
      <c r="G389" s="12"/>
      <c r="H389" s="12"/>
      <c r="I389" s="12"/>
      <c r="J389" s="12"/>
      <c r="K389" s="12"/>
      <c r="L389" s="12"/>
    </row>
    <row r="390" spans="1:12" ht="13.5">
      <c r="A390" s="12"/>
      <c r="B390" s="12"/>
      <c r="C390" s="12"/>
      <c r="D390" s="12"/>
      <c r="E390" s="12"/>
      <c r="F390" s="12"/>
      <c r="G390" s="12"/>
      <c r="H390" s="12"/>
      <c r="I390" s="12"/>
      <c r="J390" s="12"/>
      <c r="K390" s="12"/>
      <c r="L390" s="12"/>
    </row>
    <row r="391" spans="1:12" ht="13.5">
      <c r="A391" s="12"/>
      <c r="B391" s="12"/>
      <c r="C391" s="12"/>
      <c r="D391" s="12"/>
      <c r="E391" s="12"/>
      <c r="F391" s="12"/>
      <c r="G391" s="12"/>
      <c r="H391" s="12"/>
      <c r="I391" s="12"/>
      <c r="J391" s="12"/>
      <c r="K391" s="12"/>
      <c r="L391" s="12"/>
    </row>
    <row r="392" spans="1:12" ht="13.5">
      <c r="A392" s="12"/>
      <c r="B392" s="12"/>
      <c r="C392" s="12"/>
      <c r="D392" s="12"/>
      <c r="E392" s="12"/>
      <c r="F392" s="12"/>
      <c r="G392" s="12"/>
      <c r="H392" s="12"/>
      <c r="I392" s="12"/>
      <c r="J392" s="12"/>
      <c r="K392" s="12"/>
      <c r="L392" s="12"/>
    </row>
    <row r="393" spans="1:12" ht="13.5">
      <c r="A393" s="12"/>
      <c r="B393" s="12"/>
      <c r="C393" s="12"/>
      <c r="D393" s="12"/>
      <c r="E393" s="12"/>
      <c r="F393" s="12"/>
      <c r="G393" s="12"/>
      <c r="H393" s="12"/>
      <c r="I393" s="12"/>
      <c r="J393" s="12"/>
      <c r="K393" s="12"/>
      <c r="L393" s="12"/>
    </row>
    <row r="394" spans="1:12" ht="13.5">
      <c r="A394" s="12"/>
      <c r="B394" s="12"/>
      <c r="C394" s="12"/>
      <c r="D394" s="12"/>
      <c r="E394" s="12"/>
      <c r="F394" s="12"/>
      <c r="G394" s="12"/>
      <c r="H394" s="12"/>
      <c r="I394" s="12"/>
      <c r="J394" s="12"/>
      <c r="K394" s="12"/>
      <c r="L394" s="12"/>
    </row>
    <row r="395" spans="1:12" ht="13.5">
      <c r="A395" s="12"/>
      <c r="B395" s="12"/>
      <c r="C395" s="12"/>
      <c r="D395" s="12"/>
      <c r="E395" s="12"/>
      <c r="F395" s="12"/>
      <c r="G395" s="12"/>
      <c r="H395" s="12"/>
      <c r="I395" s="12"/>
      <c r="J395" s="12"/>
      <c r="K395" s="12"/>
      <c r="L395" s="12"/>
    </row>
    <row r="396" spans="1:12" ht="13.5">
      <c r="A396" s="12"/>
      <c r="B396" s="12"/>
      <c r="C396" s="12"/>
      <c r="D396" s="12"/>
      <c r="E396" s="12"/>
      <c r="F396" s="12"/>
      <c r="G396" s="12"/>
      <c r="H396" s="12"/>
      <c r="I396" s="12"/>
      <c r="J396" s="12"/>
      <c r="K396" s="12"/>
      <c r="L396" s="12"/>
    </row>
    <row r="397" spans="1:12" ht="13.5">
      <c r="A397" s="12"/>
      <c r="B397" s="12"/>
      <c r="C397" s="12"/>
      <c r="D397" s="12"/>
      <c r="E397" s="12"/>
      <c r="F397" s="12"/>
      <c r="G397" s="12"/>
      <c r="H397" s="12"/>
      <c r="I397" s="12"/>
      <c r="J397" s="12"/>
      <c r="K397" s="12"/>
      <c r="L397" s="12"/>
    </row>
    <row r="398" spans="1:12" ht="13.5">
      <c r="A398" s="12"/>
      <c r="B398" s="12"/>
      <c r="C398" s="12"/>
      <c r="D398" s="12"/>
      <c r="E398" s="12"/>
      <c r="F398" s="12"/>
      <c r="G398" s="12"/>
      <c r="H398" s="12"/>
      <c r="I398" s="12"/>
      <c r="J398" s="12"/>
      <c r="K398" s="12"/>
      <c r="L398" s="12"/>
    </row>
  </sheetData>
  <mergeCells count="20">
    <mergeCell ref="E177:F177"/>
    <mergeCell ref="A2:B2"/>
    <mergeCell ref="E2:F2"/>
    <mergeCell ref="I2:J2"/>
    <mergeCell ref="A3:B3"/>
    <mergeCell ref="A4:B4"/>
    <mergeCell ref="A54:B54"/>
    <mergeCell ref="E54:F54"/>
    <mergeCell ref="I54:J54"/>
    <mergeCell ref="I163:J163"/>
    <mergeCell ref="A1:J1"/>
    <mergeCell ref="A164:B164"/>
    <mergeCell ref="E109:F109"/>
    <mergeCell ref="A163:B163"/>
    <mergeCell ref="E163:F163"/>
    <mergeCell ref="I55:J55"/>
    <mergeCell ref="A108:B108"/>
    <mergeCell ref="E108:F108"/>
    <mergeCell ref="I108:J108"/>
    <mergeCell ref="A58:B58"/>
  </mergeCells>
  <printOptions/>
  <pageMargins left="0.3937007874015748" right="0.3937007874015748" top="0.7874015748031497" bottom="0.3937007874015748" header="0.5118110236220472" footer="0.5118110236220472"/>
  <pageSetup firstPageNumber="44" useFirstPageNumber="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1"/>
  </sheetPr>
  <dimension ref="A1:M46"/>
  <sheetViews>
    <sheetView workbookViewId="0" topLeftCell="A1">
      <selection activeCell="A1" sqref="A1"/>
    </sheetView>
  </sheetViews>
  <sheetFormatPr defaultColWidth="9.00390625" defaultRowHeight="13.5"/>
  <cols>
    <col min="1" max="1" width="8.625" style="0" customWidth="1"/>
    <col min="2" max="2" width="7.625" style="0" customWidth="1"/>
    <col min="3" max="3" width="6.625" style="0" customWidth="1"/>
    <col min="4" max="6" width="7.625" style="0" customWidth="1"/>
    <col min="7" max="7" width="6.625" style="0" customWidth="1"/>
    <col min="8" max="10" width="7.625" style="0" customWidth="1"/>
    <col min="11" max="11" width="6.625" style="0" customWidth="1"/>
    <col min="12" max="13" width="7.625" style="0" customWidth="1"/>
  </cols>
  <sheetData>
    <row r="1" ht="24.75" customHeight="1">
      <c r="A1" s="26" t="s">
        <v>3271</v>
      </c>
    </row>
    <row r="2" ht="15.75" customHeight="1">
      <c r="A2" s="26"/>
    </row>
    <row r="3" ht="19.5" customHeight="1">
      <c r="A3" s="21" t="s">
        <v>342</v>
      </c>
    </row>
    <row r="4" spans="1:13" ht="18" customHeight="1">
      <c r="A4" s="854" t="s">
        <v>343</v>
      </c>
      <c r="B4" s="1033" t="s">
        <v>2166</v>
      </c>
      <c r="C4" s="1033"/>
      <c r="D4" s="1033"/>
      <c r="E4" s="1033"/>
      <c r="F4" s="1033" t="s">
        <v>2167</v>
      </c>
      <c r="G4" s="1033"/>
      <c r="H4" s="1033"/>
      <c r="I4" s="1033"/>
      <c r="J4" s="1033" t="s">
        <v>2168</v>
      </c>
      <c r="K4" s="1033"/>
      <c r="L4" s="1033"/>
      <c r="M4" s="1034"/>
    </row>
    <row r="5" spans="1:13" ht="18" customHeight="1">
      <c r="A5" s="474"/>
      <c r="B5" s="468" t="s">
        <v>1315</v>
      </c>
      <c r="C5" s="470" t="s">
        <v>345</v>
      </c>
      <c r="D5" s="470" t="s">
        <v>347</v>
      </c>
      <c r="E5" s="490" t="s">
        <v>2165</v>
      </c>
      <c r="F5" s="470" t="s">
        <v>1315</v>
      </c>
      <c r="G5" s="470" t="s">
        <v>345</v>
      </c>
      <c r="H5" s="470" t="s">
        <v>347</v>
      </c>
      <c r="I5" s="490" t="s">
        <v>2165</v>
      </c>
      <c r="J5" s="470" t="s">
        <v>1315</v>
      </c>
      <c r="K5" s="470" t="s">
        <v>345</v>
      </c>
      <c r="L5" s="470" t="s">
        <v>347</v>
      </c>
      <c r="M5" s="491" t="s">
        <v>2165</v>
      </c>
    </row>
    <row r="6" spans="1:13" ht="18" customHeight="1">
      <c r="A6" s="475"/>
      <c r="B6" s="486" t="s">
        <v>344</v>
      </c>
      <c r="C6" s="469" t="s">
        <v>346</v>
      </c>
      <c r="D6" s="469" t="s">
        <v>344</v>
      </c>
      <c r="E6" s="469" t="s">
        <v>344</v>
      </c>
      <c r="F6" s="469" t="s">
        <v>344</v>
      </c>
      <c r="G6" s="469" t="s">
        <v>346</v>
      </c>
      <c r="H6" s="469" t="s">
        <v>344</v>
      </c>
      <c r="I6" s="469" t="s">
        <v>344</v>
      </c>
      <c r="J6" s="469" t="s">
        <v>344</v>
      </c>
      <c r="K6" s="469" t="s">
        <v>346</v>
      </c>
      <c r="L6" s="469" t="s">
        <v>344</v>
      </c>
      <c r="M6" s="486" t="s">
        <v>344</v>
      </c>
    </row>
    <row r="7" spans="1:13" ht="15" customHeight="1">
      <c r="A7" s="485" t="s">
        <v>174</v>
      </c>
      <c r="B7" s="620">
        <v>30900</v>
      </c>
      <c r="C7" s="620">
        <v>358</v>
      </c>
      <c r="D7" s="620">
        <v>35700</v>
      </c>
      <c r="E7" s="620">
        <v>21800</v>
      </c>
      <c r="F7" s="620">
        <v>31200</v>
      </c>
      <c r="G7" s="620">
        <v>254</v>
      </c>
      <c r="H7" s="620">
        <v>35300</v>
      </c>
      <c r="I7" s="620">
        <v>21800</v>
      </c>
      <c r="J7" s="620">
        <v>30000</v>
      </c>
      <c r="K7" s="620">
        <v>104</v>
      </c>
      <c r="L7" s="620">
        <v>35700</v>
      </c>
      <c r="M7" s="465">
        <v>25500</v>
      </c>
    </row>
    <row r="8" spans="1:13" ht="15" customHeight="1">
      <c r="A8" s="495">
        <v>21</v>
      </c>
      <c r="B8" s="493">
        <v>30100</v>
      </c>
      <c r="C8" s="493">
        <v>344</v>
      </c>
      <c r="D8" s="493">
        <v>34500</v>
      </c>
      <c r="E8" s="493">
        <v>21900</v>
      </c>
      <c r="F8" s="493">
        <v>30300</v>
      </c>
      <c r="G8" s="493">
        <v>246</v>
      </c>
      <c r="H8" s="493">
        <v>34500</v>
      </c>
      <c r="I8" s="493">
        <v>21900</v>
      </c>
      <c r="J8" s="493">
        <v>29500</v>
      </c>
      <c r="K8" s="493">
        <v>98</v>
      </c>
      <c r="L8" s="493">
        <v>34300</v>
      </c>
      <c r="M8" s="480">
        <v>25100</v>
      </c>
    </row>
    <row r="9" spans="1:13" ht="18.75" customHeight="1">
      <c r="A9" s="494"/>
      <c r="B9" s="478"/>
      <c r="C9" s="478"/>
      <c r="D9" s="478"/>
      <c r="E9" s="478"/>
      <c r="F9" s="478"/>
      <c r="G9" s="478"/>
      <c r="H9" s="478"/>
      <c r="I9" s="478"/>
      <c r="J9" s="478"/>
      <c r="K9" s="478"/>
      <c r="L9" s="478"/>
      <c r="M9" s="478"/>
    </row>
    <row r="10" ht="19.5" customHeight="1">
      <c r="A10" s="21" t="s">
        <v>34</v>
      </c>
    </row>
    <row r="11" spans="1:13" ht="18" customHeight="1">
      <c r="A11" s="492" t="s">
        <v>343</v>
      </c>
      <c r="B11" s="1033" t="s">
        <v>2166</v>
      </c>
      <c r="C11" s="1033"/>
      <c r="D11" s="1033"/>
      <c r="E11" s="1033"/>
      <c r="F11" s="1033" t="s">
        <v>2167</v>
      </c>
      <c r="G11" s="1033"/>
      <c r="H11" s="1033"/>
      <c r="I11" s="1033"/>
      <c r="J11" s="1033" t="s">
        <v>2168</v>
      </c>
      <c r="K11" s="1033"/>
      <c r="L11" s="1033"/>
      <c r="M11" s="1034"/>
    </row>
    <row r="12" spans="1:13" ht="18" customHeight="1">
      <c r="A12" s="864"/>
      <c r="B12" s="468" t="s">
        <v>1315</v>
      </c>
      <c r="C12" s="470" t="s">
        <v>345</v>
      </c>
      <c r="D12" s="470" t="s">
        <v>347</v>
      </c>
      <c r="E12" s="490" t="s">
        <v>2165</v>
      </c>
      <c r="F12" s="470" t="s">
        <v>1315</v>
      </c>
      <c r="G12" s="470" t="s">
        <v>345</v>
      </c>
      <c r="H12" s="470" t="s">
        <v>347</v>
      </c>
      <c r="I12" s="490" t="s">
        <v>2165</v>
      </c>
      <c r="J12" s="470" t="s">
        <v>1315</v>
      </c>
      <c r="K12" s="470" t="s">
        <v>345</v>
      </c>
      <c r="L12" s="470" t="s">
        <v>347</v>
      </c>
      <c r="M12" s="491" t="s">
        <v>2165</v>
      </c>
    </row>
    <row r="13" spans="1:13" ht="18" customHeight="1">
      <c r="A13" s="475"/>
      <c r="B13" s="486" t="s">
        <v>344</v>
      </c>
      <c r="C13" s="469" t="s">
        <v>346</v>
      </c>
      <c r="D13" s="469" t="s">
        <v>344</v>
      </c>
      <c r="E13" s="469" t="s">
        <v>344</v>
      </c>
      <c r="F13" s="469" t="s">
        <v>344</v>
      </c>
      <c r="G13" s="469" t="s">
        <v>346</v>
      </c>
      <c r="H13" s="469" t="s">
        <v>344</v>
      </c>
      <c r="I13" s="469" t="s">
        <v>344</v>
      </c>
      <c r="J13" s="469" t="s">
        <v>344</v>
      </c>
      <c r="K13" s="469" t="s">
        <v>346</v>
      </c>
      <c r="L13" s="469" t="s">
        <v>344</v>
      </c>
      <c r="M13" s="486" t="s">
        <v>344</v>
      </c>
    </row>
    <row r="14" spans="1:13" ht="15" customHeight="1">
      <c r="A14" s="485" t="s">
        <v>174</v>
      </c>
      <c r="B14" s="620">
        <v>49400</v>
      </c>
      <c r="C14" s="620">
        <v>355</v>
      </c>
      <c r="D14" s="620">
        <v>55000</v>
      </c>
      <c r="E14" s="620">
        <v>30600</v>
      </c>
      <c r="F14" s="620">
        <v>51100</v>
      </c>
      <c r="G14" s="620">
        <v>255</v>
      </c>
      <c r="H14" s="620">
        <v>55000</v>
      </c>
      <c r="I14" s="620">
        <v>30600</v>
      </c>
      <c r="J14" s="620">
        <v>45200</v>
      </c>
      <c r="K14" s="620">
        <v>100</v>
      </c>
      <c r="L14" s="620">
        <v>52800</v>
      </c>
      <c r="M14" s="465">
        <v>35700</v>
      </c>
    </row>
    <row r="15" spans="1:13" ht="15" customHeight="1">
      <c r="A15" s="495">
        <v>21</v>
      </c>
      <c r="B15" s="493">
        <v>48700</v>
      </c>
      <c r="C15" s="493">
        <v>359</v>
      </c>
      <c r="D15" s="493">
        <v>55400</v>
      </c>
      <c r="E15" s="493">
        <v>28800</v>
      </c>
      <c r="F15" s="493">
        <v>50500</v>
      </c>
      <c r="G15" s="493">
        <v>258</v>
      </c>
      <c r="H15" s="493">
        <v>55400</v>
      </c>
      <c r="I15" s="493">
        <v>28800</v>
      </c>
      <c r="J15" s="493">
        <v>44200</v>
      </c>
      <c r="K15" s="493">
        <v>101</v>
      </c>
      <c r="L15" s="493">
        <v>53300</v>
      </c>
      <c r="M15" s="480">
        <v>35000</v>
      </c>
    </row>
    <row r="16" spans="1:13" ht="18.75" customHeight="1">
      <c r="A16" s="494"/>
      <c r="B16" s="478"/>
      <c r="C16" s="478"/>
      <c r="D16" s="478"/>
      <c r="E16" s="478"/>
      <c r="F16" s="478"/>
      <c r="G16" s="478"/>
      <c r="H16" s="478"/>
      <c r="I16" s="478"/>
      <c r="J16" s="478"/>
      <c r="K16" s="478"/>
      <c r="L16" s="478"/>
      <c r="M16" s="478"/>
    </row>
    <row r="17" ht="19.5" customHeight="1">
      <c r="A17" s="21" t="s">
        <v>35</v>
      </c>
    </row>
    <row r="18" spans="1:13" ht="18.75">
      <c r="A18" s="492" t="s">
        <v>343</v>
      </c>
      <c r="B18" s="1033" t="s">
        <v>2166</v>
      </c>
      <c r="C18" s="1033"/>
      <c r="D18" s="1033"/>
      <c r="E18" s="1033"/>
      <c r="F18" s="1033" t="s">
        <v>2167</v>
      </c>
      <c r="G18" s="1033"/>
      <c r="H18" s="1033"/>
      <c r="I18" s="1033"/>
      <c r="J18" s="1033" t="s">
        <v>2168</v>
      </c>
      <c r="K18" s="1033"/>
      <c r="L18" s="1033"/>
      <c r="M18" s="1034"/>
    </row>
    <row r="19" spans="1:13" ht="18" customHeight="1">
      <c r="A19" s="864"/>
      <c r="B19" s="468" t="s">
        <v>1315</v>
      </c>
      <c r="C19" s="470" t="s">
        <v>345</v>
      </c>
      <c r="D19" s="470" t="s">
        <v>347</v>
      </c>
      <c r="E19" s="490" t="s">
        <v>2165</v>
      </c>
      <c r="F19" s="470" t="s">
        <v>1315</v>
      </c>
      <c r="G19" s="470" t="s">
        <v>345</v>
      </c>
      <c r="H19" s="470" t="s">
        <v>347</v>
      </c>
      <c r="I19" s="490" t="s">
        <v>2165</v>
      </c>
      <c r="J19" s="470" t="s">
        <v>1315</v>
      </c>
      <c r="K19" s="470" t="s">
        <v>345</v>
      </c>
      <c r="L19" s="470" t="s">
        <v>347</v>
      </c>
      <c r="M19" s="491" t="s">
        <v>2165</v>
      </c>
    </row>
    <row r="20" spans="1:13" ht="18" customHeight="1">
      <c r="A20" s="475"/>
      <c r="B20" s="486" t="s">
        <v>344</v>
      </c>
      <c r="C20" s="469" t="s">
        <v>346</v>
      </c>
      <c r="D20" s="469" t="s">
        <v>344</v>
      </c>
      <c r="E20" s="469" t="s">
        <v>344</v>
      </c>
      <c r="F20" s="469" t="s">
        <v>344</v>
      </c>
      <c r="G20" s="469" t="s">
        <v>346</v>
      </c>
      <c r="H20" s="469" t="s">
        <v>344</v>
      </c>
      <c r="I20" s="469" t="s">
        <v>344</v>
      </c>
      <c r="J20" s="469" t="s">
        <v>344</v>
      </c>
      <c r="K20" s="469" t="s">
        <v>346</v>
      </c>
      <c r="L20" s="469" t="s">
        <v>344</v>
      </c>
      <c r="M20" s="486" t="s">
        <v>344</v>
      </c>
    </row>
    <row r="21" spans="1:13" ht="15" customHeight="1">
      <c r="A21" s="485" t="s">
        <v>174</v>
      </c>
      <c r="B21" s="620">
        <v>20400</v>
      </c>
      <c r="C21" s="620">
        <v>361</v>
      </c>
      <c r="D21" s="620">
        <v>23100</v>
      </c>
      <c r="E21" s="620">
        <v>14700</v>
      </c>
      <c r="F21" s="620">
        <v>20400</v>
      </c>
      <c r="G21" s="620">
        <v>258</v>
      </c>
      <c r="H21" s="620">
        <v>22600</v>
      </c>
      <c r="I21" s="620">
        <v>14700</v>
      </c>
      <c r="J21" s="620">
        <v>20300</v>
      </c>
      <c r="K21" s="620">
        <v>103</v>
      </c>
      <c r="L21" s="620">
        <v>23100</v>
      </c>
      <c r="M21" s="465">
        <v>17100</v>
      </c>
    </row>
    <row r="22" spans="1:13" ht="15" customHeight="1">
      <c r="A22" s="495">
        <v>21</v>
      </c>
      <c r="B22" s="493">
        <v>20200</v>
      </c>
      <c r="C22" s="493">
        <v>359</v>
      </c>
      <c r="D22" s="493">
        <v>22800</v>
      </c>
      <c r="E22" s="493">
        <v>15000</v>
      </c>
      <c r="F22" s="493">
        <v>20200</v>
      </c>
      <c r="G22" s="493">
        <v>258</v>
      </c>
      <c r="H22" s="493">
        <v>22600</v>
      </c>
      <c r="I22" s="493">
        <v>15000</v>
      </c>
      <c r="J22" s="493">
        <v>20300</v>
      </c>
      <c r="K22" s="493">
        <v>101</v>
      </c>
      <c r="L22" s="493">
        <v>22800</v>
      </c>
      <c r="M22" s="480">
        <v>17400</v>
      </c>
    </row>
    <row r="23" ht="18.75" customHeight="1"/>
    <row r="24" ht="19.5" customHeight="1">
      <c r="A24" s="21" t="s">
        <v>36</v>
      </c>
    </row>
    <row r="25" spans="1:13" ht="18.75">
      <c r="A25" s="492" t="s">
        <v>343</v>
      </c>
      <c r="B25" s="1033" t="s">
        <v>2166</v>
      </c>
      <c r="C25" s="1033"/>
      <c r="D25" s="1033"/>
      <c r="E25" s="1033"/>
      <c r="F25" s="1033" t="s">
        <v>2167</v>
      </c>
      <c r="G25" s="1033"/>
      <c r="H25" s="1033"/>
      <c r="I25" s="1033"/>
      <c r="J25" s="1033" t="s">
        <v>2168</v>
      </c>
      <c r="K25" s="1033"/>
      <c r="L25" s="1033"/>
      <c r="M25" s="1034"/>
    </row>
    <row r="26" spans="1:13" ht="18" customHeight="1">
      <c r="A26" s="864"/>
      <c r="B26" s="468" t="s">
        <v>1315</v>
      </c>
      <c r="C26" s="470" t="s">
        <v>345</v>
      </c>
      <c r="D26" s="470" t="s">
        <v>347</v>
      </c>
      <c r="E26" s="490" t="s">
        <v>2165</v>
      </c>
      <c r="F26" s="470" t="s">
        <v>1315</v>
      </c>
      <c r="G26" s="470" t="s">
        <v>345</v>
      </c>
      <c r="H26" s="470" t="s">
        <v>347</v>
      </c>
      <c r="I26" s="490" t="s">
        <v>2165</v>
      </c>
      <c r="J26" s="470" t="s">
        <v>1315</v>
      </c>
      <c r="K26" s="470" t="s">
        <v>345</v>
      </c>
      <c r="L26" s="470" t="s">
        <v>347</v>
      </c>
      <c r="M26" s="491" t="s">
        <v>2165</v>
      </c>
    </row>
    <row r="27" spans="1:13" ht="18" customHeight="1">
      <c r="A27" s="475"/>
      <c r="B27" s="486" t="s">
        <v>344</v>
      </c>
      <c r="C27" s="469" t="s">
        <v>346</v>
      </c>
      <c r="D27" s="469" t="s">
        <v>344</v>
      </c>
      <c r="E27" s="469" t="s">
        <v>344</v>
      </c>
      <c r="F27" s="469" t="s">
        <v>344</v>
      </c>
      <c r="G27" s="469" t="s">
        <v>346</v>
      </c>
      <c r="H27" s="469" t="s">
        <v>344</v>
      </c>
      <c r="I27" s="469" t="s">
        <v>344</v>
      </c>
      <c r="J27" s="469" t="s">
        <v>344</v>
      </c>
      <c r="K27" s="469" t="s">
        <v>346</v>
      </c>
      <c r="L27" s="469" t="s">
        <v>344</v>
      </c>
      <c r="M27" s="486" t="s">
        <v>344</v>
      </c>
    </row>
    <row r="28" spans="1:13" ht="15" customHeight="1">
      <c r="A28" s="485" t="s">
        <v>174</v>
      </c>
      <c r="B28" s="620">
        <v>24900</v>
      </c>
      <c r="C28" s="620">
        <v>361</v>
      </c>
      <c r="D28" s="620">
        <v>33900</v>
      </c>
      <c r="E28" s="620">
        <v>15600</v>
      </c>
      <c r="F28" s="620">
        <v>25600</v>
      </c>
      <c r="G28" s="620">
        <v>258</v>
      </c>
      <c r="H28" s="620">
        <v>33900</v>
      </c>
      <c r="I28" s="620">
        <v>15600</v>
      </c>
      <c r="J28" s="620">
        <v>23100</v>
      </c>
      <c r="K28" s="620">
        <v>103</v>
      </c>
      <c r="L28" s="620">
        <v>27400</v>
      </c>
      <c r="M28" s="465">
        <v>18300</v>
      </c>
    </row>
    <row r="29" spans="1:13" ht="15" customHeight="1">
      <c r="A29" s="495">
        <v>21</v>
      </c>
      <c r="B29" s="493">
        <v>24800</v>
      </c>
      <c r="C29" s="493">
        <v>358</v>
      </c>
      <c r="D29" s="493">
        <v>29300</v>
      </c>
      <c r="E29" s="493">
        <v>16100</v>
      </c>
      <c r="F29" s="493">
        <v>25500</v>
      </c>
      <c r="G29" s="493">
        <v>257</v>
      </c>
      <c r="H29" s="493">
        <v>29300</v>
      </c>
      <c r="I29" s="493">
        <v>16100</v>
      </c>
      <c r="J29" s="493">
        <v>23200</v>
      </c>
      <c r="K29" s="493">
        <v>101</v>
      </c>
      <c r="L29" s="493">
        <v>27200</v>
      </c>
      <c r="M29" s="480">
        <v>18700</v>
      </c>
    </row>
    <row r="30" ht="18.75" customHeight="1"/>
    <row r="31" ht="19.5" customHeight="1">
      <c r="A31" s="21" t="s">
        <v>37</v>
      </c>
    </row>
    <row r="32" spans="1:13" ht="18.75">
      <c r="A32" s="492" t="s">
        <v>343</v>
      </c>
      <c r="B32" s="1033" t="s">
        <v>2166</v>
      </c>
      <c r="C32" s="1033"/>
      <c r="D32" s="1033"/>
      <c r="E32" s="1033"/>
      <c r="F32" s="1033" t="s">
        <v>2167</v>
      </c>
      <c r="G32" s="1033"/>
      <c r="H32" s="1033"/>
      <c r="I32" s="1033"/>
      <c r="J32" s="1033" t="s">
        <v>2168</v>
      </c>
      <c r="K32" s="1033"/>
      <c r="L32" s="1033"/>
      <c r="M32" s="1034"/>
    </row>
    <row r="33" spans="1:13" ht="18" customHeight="1">
      <c r="A33" s="864"/>
      <c r="B33" s="468" t="s">
        <v>1315</v>
      </c>
      <c r="C33" s="470" t="s">
        <v>345</v>
      </c>
      <c r="D33" s="470" t="s">
        <v>347</v>
      </c>
      <c r="E33" s="490" t="s">
        <v>2165</v>
      </c>
      <c r="F33" s="470" t="s">
        <v>1315</v>
      </c>
      <c r="G33" s="470" t="s">
        <v>345</v>
      </c>
      <c r="H33" s="470" t="s">
        <v>347</v>
      </c>
      <c r="I33" s="490" t="s">
        <v>2165</v>
      </c>
      <c r="J33" s="470" t="s">
        <v>1315</v>
      </c>
      <c r="K33" s="470" t="s">
        <v>345</v>
      </c>
      <c r="L33" s="470" t="s">
        <v>347</v>
      </c>
      <c r="M33" s="491" t="s">
        <v>2165</v>
      </c>
    </row>
    <row r="34" spans="1:13" ht="18" customHeight="1">
      <c r="A34" s="475"/>
      <c r="B34" s="486" t="s">
        <v>344</v>
      </c>
      <c r="C34" s="469" t="s">
        <v>346</v>
      </c>
      <c r="D34" s="469" t="s">
        <v>344</v>
      </c>
      <c r="E34" s="469" t="s">
        <v>344</v>
      </c>
      <c r="F34" s="469" t="s">
        <v>344</v>
      </c>
      <c r="G34" s="469" t="s">
        <v>346</v>
      </c>
      <c r="H34" s="469" t="s">
        <v>344</v>
      </c>
      <c r="I34" s="469" t="s">
        <v>344</v>
      </c>
      <c r="J34" s="469" t="s">
        <v>344</v>
      </c>
      <c r="K34" s="469" t="s">
        <v>346</v>
      </c>
      <c r="L34" s="469" t="s">
        <v>344</v>
      </c>
      <c r="M34" s="486" t="s">
        <v>344</v>
      </c>
    </row>
    <row r="35" spans="1:13" ht="15" customHeight="1">
      <c r="A35" s="485" t="s">
        <v>174</v>
      </c>
      <c r="B35" s="620">
        <v>34700</v>
      </c>
      <c r="C35" s="620">
        <v>351</v>
      </c>
      <c r="D35" s="620">
        <v>39100</v>
      </c>
      <c r="E35" s="620">
        <v>21800</v>
      </c>
      <c r="F35" s="620">
        <v>35400</v>
      </c>
      <c r="G35" s="620">
        <v>249</v>
      </c>
      <c r="H35" s="620">
        <v>38900</v>
      </c>
      <c r="I35" s="620">
        <v>21800</v>
      </c>
      <c r="J35" s="620">
        <v>33100</v>
      </c>
      <c r="K35" s="620">
        <v>102</v>
      </c>
      <c r="L35" s="620">
        <v>39100</v>
      </c>
      <c r="M35" s="465">
        <v>26300</v>
      </c>
    </row>
    <row r="36" spans="1:13" ht="15" customHeight="1">
      <c r="A36" s="495">
        <v>21</v>
      </c>
      <c r="B36" s="621">
        <v>34700</v>
      </c>
      <c r="C36" s="493">
        <v>361</v>
      </c>
      <c r="D36" s="493">
        <v>43300</v>
      </c>
      <c r="E36" s="493">
        <v>22000</v>
      </c>
      <c r="F36" s="493">
        <v>35300</v>
      </c>
      <c r="G36" s="493">
        <v>258</v>
      </c>
      <c r="H36" s="493">
        <v>43300</v>
      </c>
      <c r="I36" s="493">
        <v>22000</v>
      </c>
      <c r="J36" s="493">
        <v>33100</v>
      </c>
      <c r="K36" s="493">
        <v>103</v>
      </c>
      <c r="L36" s="493">
        <v>39900</v>
      </c>
      <c r="M36" s="480">
        <v>25300</v>
      </c>
    </row>
    <row r="37" ht="18.75" customHeight="1"/>
    <row r="38" ht="19.5" customHeight="1">
      <c r="A38" s="21" t="s">
        <v>38</v>
      </c>
    </row>
    <row r="39" spans="1:13" ht="18.75">
      <c r="A39" s="492" t="s">
        <v>343</v>
      </c>
      <c r="B39" s="1033" t="s">
        <v>2166</v>
      </c>
      <c r="C39" s="1033"/>
      <c r="D39" s="1033"/>
      <c r="E39" s="1033"/>
      <c r="F39" s="1033" t="s">
        <v>2167</v>
      </c>
      <c r="G39" s="1033"/>
      <c r="H39" s="1033"/>
      <c r="I39" s="1033"/>
      <c r="J39" s="1033" t="s">
        <v>2168</v>
      </c>
      <c r="K39" s="1033"/>
      <c r="L39" s="1033"/>
      <c r="M39" s="1034"/>
    </row>
    <row r="40" spans="1:13" ht="18" customHeight="1">
      <c r="A40" s="864"/>
      <c r="B40" s="468" t="s">
        <v>1315</v>
      </c>
      <c r="C40" s="470" t="s">
        <v>345</v>
      </c>
      <c r="D40" s="470" t="s">
        <v>347</v>
      </c>
      <c r="E40" s="490" t="s">
        <v>2165</v>
      </c>
      <c r="F40" s="470" t="s">
        <v>1315</v>
      </c>
      <c r="G40" s="470" t="s">
        <v>345</v>
      </c>
      <c r="H40" s="470" t="s">
        <v>347</v>
      </c>
      <c r="I40" s="490" t="s">
        <v>2165</v>
      </c>
      <c r="J40" s="470" t="s">
        <v>1315</v>
      </c>
      <c r="K40" s="470" t="s">
        <v>345</v>
      </c>
      <c r="L40" s="470" t="s">
        <v>347</v>
      </c>
      <c r="M40" s="491" t="s">
        <v>2165</v>
      </c>
    </row>
    <row r="41" spans="1:13" ht="18" customHeight="1">
      <c r="A41" s="475"/>
      <c r="B41" s="486" t="s">
        <v>344</v>
      </c>
      <c r="C41" s="469" t="s">
        <v>346</v>
      </c>
      <c r="D41" s="469" t="s">
        <v>344</v>
      </c>
      <c r="E41" s="469" t="s">
        <v>344</v>
      </c>
      <c r="F41" s="469" t="s">
        <v>344</v>
      </c>
      <c r="G41" s="469" t="s">
        <v>346</v>
      </c>
      <c r="H41" s="469" t="s">
        <v>344</v>
      </c>
      <c r="I41" s="469" t="s">
        <v>344</v>
      </c>
      <c r="J41" s="469" t="s">
        <v>344</v>
      </c>
      <c r="K41" s="469" t="s">
        <v>346</v>
      </c>
      <c r="L41" s="469" t="s">
        <v>344</v>
      </c>
      <c r="M41" s="486" t="s">
        <v>344</v>
      </c>
    </row>
    <row r="42" spans="1:13" ht="15" customHeight="1">
      <c r="A42" s="485" t="s">
        <v>3157</v>
      </c>
      <c r="B42" s="620">
        <v>18300</v>
      </c>
      <c r="C42" s="631" t="s">
        <v>3158</v>
      </c>
      <c r="D42" s="632">
        <v>23100</v>
      </c>
      <c r="E42" s="632">
        <v>11200</v>
      </c>
      <c r="F42" s="632">
        <v>18500</v>
      </c>
      <c r="G42" s="631" t="s">
        <v>127</v>
      </c>
      <c r="H42" s="632">
        <v>23100</v>
      </c>
      <c r="I42" s="632">
        <v>11200</v>
      </c>
      <c r="J42" s="632">
        <v>17700</v>
      </c>
      <c r="K42" s="631" t="s">
        <v>128</v>
      </c>
      <c r="L42" s="620">
        <v>21000</v>
      </c>
      <c r="M42" s="465">
        <v>13600</v>
      </c>
    </row>
    <row r="43" spans="1:13" ht="15" customHeight="1">
      <c r="A43" s="495">
        <v>21</v>
      </c>
      <c r="B43" s="493">
        <v>18100</v>
      </c>
      <c r="C43" s="493">
        <v>333</v>
      </c>
      <c r="D43" s="493">
        <v>20200</v>
      </c>
      <c r="E43" s="493">
        <v>11800</v>
      </c>
      <c r="F43" s="493">
        <v>18300</v>
      </c>
      <c r="G43" s="493">
        <v>241</v>
      </c>
      <c r="H43" s="493">
        <v>20200</v>
      </c>
      <c r="I43" s="493">
        <v>11800</v>
      </c>
      <c r="J43" s="493">
        <v>17600</v>
      </c>
      <c r="K43" s="493">
        <v>92</v>
      </c>
      <c r="L43" s="493">
        <v>20000</v>
      </c>
      <c r="M43" s="480">
        <v>13900</v>
      </c>
    </row>
    <row r="44" spans="1:13" ht="15" customHeight="1">
      <c r="A44" s="630" t="s">
        <v>3364</v>
      </c>
      <c r="C44" s="478"/>
      <c r="D44" s="478"/>
      <c r="E44" s="478"/>
      <c r="F44" s="478"/>
      <c r="G44" s="478"/>
      <c r="H44" s="478"/>
      <c r="I44" s="478"/>
      <c r="J44" s="478"/>
      <c r="K44" s="478"/>
      <c r="L44" s="478"/>
      <c r="M44" s="478"/>
    </row>
    <row r="45" spans="1:13" ht="15" customHeight="1">
      <c r="A45" s="468"/>
      <c r="B45" s="630"/>
      <c r="C45" s="478"/>
      <c r="D45" s="478"/>
      <c r="E45" s="478"/>
      <c r="F45" s="478"/>
      <c r="G45" s="478"/>
      <c r="H45" s="478"/>
      <c r="I45" s="478"/>
      <c r="J45" s="478"/>
      <c r="K45" s="478"/>
      <c r="L45" s="478"/>
      <c r="M45" s="478"/>
    </row>
    <row r="46" spans="1:8" ht="18" customHeight="1">
      <c r="A46" s="3" t="s">
        <v>3423</v>
      </c>
      <c r="B46" s="4"/>
      <c r="C46" s="4"/>
      <c r="D46" s="4"/>
      <c r="E46" s="4"/>
      <c r="F46" s="4"/>
      <c r="G46" s="4"/>
      <c r="H46" s="4"/>
    </row>
  </sheetData>
  <mergeCells count="18">
    <mergeCell ref="B18:E18"/>
    <mergeCell ref="F18:I18"/>
    <mergeCell ref="J18:M18"/>
    <mergeCell ref="F4:I4"/>
    <mergeCell ref="J4:M4"/>
    <mergeCell ref="B11:E11"/>
    <mergeCell ref="F11:I11"/>
    <mergeCell ref="J11:M11"/>
    <mergeCell ref="B4:E4"/>
    <mergeCell ref="B39:E39"/>
    <mergeCell ref="F39:I39"/>
    <mergeCell ref="J39:M39"/>
    <mergeCell ref="B25:E25"/>
    <mergeCell ref="F25:I25"/>
    <mergeCell ref="J25:M25"/>
    <mergeCell ref="B32:E32"/>
    <mergeCell ref="F32:I32"/>
    <mergeCell ref="J32:M32"/>
  </mergeCells>
  <printOptions/>
  <pageMargins left="0.3937007874015748" right="0.3937007874015748" top="0.3937007874015748" bottom="0.3937007874015748" header="0.5118110236220472" footer="0.5118110236220472"/>
  <pageSetup firstPageNumber="48"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22"/>
  </sheetPr>
  <dimension ref="A1:N37"/>
  <sheetViews>
    <sheetView workbookViewId="0" topLeftCell="A1">
      <selection activeCell="A1" sqref="A1"/>
    </sheetView>
  </sheetViews>
  <sheetFormatPr defaultColWidth="9.00390625" defaultRowHeight="13.5"/>
  <cols>
    <col min="1" max="1" width="13.625" style="149" customWidth="1"/>
    <col min="2" max="13" width="6.625" style="149" customWidth="1"/>
    <col min="14" max="16384" width="9.00390625" style="149" customWidth="1"/>
  </cols>
  <sheetData>
    <row r="1" ht="24.75" customHeight="1" thickBot="1">
      <c r="A1" s="26" t="s">
        <v>3338</v>
      </c>
    </row>
    <row r="2" spans="1:14" s="5" customFormat="1" ht="21.75" customHeight="1">
      <c r="A2" s="1039" t="s">
        <v>3339</v>
      </c>
      <c r="B2" s="1044" t="s">
        <v>3340</v>
      </c>
      <c r="C2" s="1044"/>
      <c r="D2" s="1044"/>
      <c r="E2" s="1044"/>
      <c r="F2" s="1044"/>
      <c r="G2" s="1044"/>
      <c r="H2" s="1038" t="s">
        <v>3341</v>
      </c>
      <c r="I2" s="1044"/>
      <c r="J2" s="1044"/>
      <c r="K2" s="1044"/>
      <c r="L2" s="1044"/>
      <c r="M2" s="1044"/>
      <c r="N2" s="6"/>
    </row>
    <row r="3" spans="1:14" s="5" customFormat="1" ht="19.5" customHeight="1">
      <c r="A3" s="1040"/>
      <c r="B3" s="1099" t="s">
        <v>1275</v>
      </c>
      <c r="C3" s="1083"/>
      <c r="D3" s="1082" t="s">
        <v>2618</v>
      </c>
      <c r="E3" s="1083"/>
      <c r="F3" s="1082" t="s">
        <v>2093</v>
      </c>
      <c r="G3" s="1099"/>
      <c r="H3" s="1082" t="s">
        <v>1275</v>
      </c>
      <c r="I3" s="1083"/>
      <c r="J3" s="1082" t="s">
        <v>2618</v>
      </c>
      <c r="K3" s="1083"/>
      <c r="L3" s="1082" t="s">
        <v>2093</v>
      </c>
      <c r="M3" s="1099"/>
      <c r="N3" s="6"/>
    </row>
    <row r="4" spans="1:14" s="5" customFormat="1" ht="15" customHeight="1">
      <c r="A4" s="1040"/>
      <c r="B4" s="1079" t="s">
        <v>3342</v>
      </c>
      <c r="C4" s="9"/>
      <c r="D4" s="1100" t="s">
        <v>3342</v>
      </c>
      <c r="E4" s="9"/>
      <c r="F4" s="1100" t="s">
        <v>3342</v>
      </c>
      <c r="G4" s="111"/>
      <c r="H4" s="1100" t="s">
        <v>3342</v>
      </c>
      <c r="I4" s="9"/>
      <c r="J4" s="1100" t="s">
        <v>3342</v>
      </c>
      <c r="K4" s="111"/>
      <c r="L4" s="1042"/>
      <c r="M4" s="6"/>
      <c r="N4" s="6"/>
    </row>
    <row r="5" spans="1:14" s="5" customFormat="1" ht="19.5" customHeight="1">
      <c r="A5" s="1040"/>
      <c r="B5" s="1097"/>
      <c r="C5" s="89" t="s">
        <v>790</v>
      </c>
      <c r="D5" s="1035"/>
      <c r="E5" s="89" t="s">
        <v>790</v>
      </c>
      <c r="F5" s="1035"/>
      <c r="G5" s="100" t="s">
        <v>790</v>
      </c>
      <c r="H5" s="1035"/>
      <c r="I5" s="89" t="s">
        <v>790</v>
      </c>
      <c r="J5" s="1035"/>
      <c r="K5" s="100" t="s">
        <v>790</v>
      </c>
      <c r="L5" s="1042"/>
      <c r="M5" s="100" t="s">
        <v>790</v>
      </c>
      <c r="N5" s="6"/>
    </row>
    <row r="6" spans="1:14" s="5" customFormat="1" ht="18.75" customHeight="1">
      <c r="A6" s="193" t="s">
        <v>3305</v>
      </c>
      <c r="B6" s="865">
        <v>21312</v>
      </c>
      <c r="C6" s="866">
        <v>9688</v>
      </c>
      <c r="D6" s="867">
        <v>30822</v>
      </c>
      <c r="E6" s="868">
        <v>15471</v>
      </c>
      <c r="F6" s="869">
        <v>28824</v>
      </c>
      <c r="G6" s="869">
        <v>15361</v>
      </c>
      <c r="H6" s="867">
        <v>21220</v>
      </c>
      <c r="I6" s="868">
        <v>9445</v>
      </c>
      <c r="J6" s="869">
        <v>30343</v>
      </c>
      <c r="K6" s="869">
        <v>15132</v>
      </c>
      <c r="L6" s="867">
        <v>28377</v>
      </c>
      <c r="M6" s="869">
        <v>14863</v>
      </c>
      <c r="N6" s="6"/>
    </row>
    <row r="7" spans="1:14" s="5" customFormat="1" ht="18.75" customHeight="1">
      <c r="A7" s="91" t="s">
        <v>3306</v>
      </c>
      <c r="B7" s="197">
        <v>21185</v>
      </c>
      <c r="C7" s="197">
        <v>9543</v>
      </c>
      <c r="D7" s="43">
        <v>30786</v>
      </c>
      <c r="E7" s="39">
        <v>15410</v>
      </c>
      <c r="F7" s="40">
        <v>28806</v>
      </c>
      <c r="G7" s="40">
        <v>15558</v>
      </c>
      <c r="H7" s="43">
        <v>20890</v>
      </c>
      <c r="I7" s="39">
        <v>9264</v>
      </c>
      <c r="J7" s="40">
        <v>30312</v>
      </c>
      <c r="K7" s="40">
        <v>14951</v>
      </c>
      <c r="L7" s="43">
        <v>30521</v>
      </c>
      <c r="M7" s="40">
        <v>16329</v>
      </c>
      <c r="N7" s="6"/>
    </row>
    <row r="8" spans="1:14" s="5" customFormat="1" ht="18.75" customHeight="1" thickBot="1">
      <c r="A8" s="194" t="s">
        <v>3307</v>
      </c>
      <c r="B8" s="622">
        <v>20634</v>
      </c>
      <c r="C8" s="195">
        <v>9498</v>
      </c>
      <c r="D8" s="45">
        <v>30051</v>
      </c>
      <c r="E8" s="196">
        <v>15307</v>
      </c>
      <c r="F8" s="41">
        <v>28986</v>
      </c>
      <c r="G8" s="41">
        <v>15652</v>
      </c>
      <c r="H8" s="45">
        <v>20335</v>
      </c>
      <c r="I8" s="196">
        <v>9214</v>
      </c>
      <c r="J8" s="41">
        <v>29535</v>
      </c>
      <c r="K8" s="41">
        <v>14843</v>
      </c>
      <c r="L8" s="45">
        <v>29178</v>
      </c>
      <c r="M8" s="41">
        <v>15445</v>
      </c>
      <c r="N8" s="6"/>
    </row>
    <row r="9" spans="1:14" s="5" customFormat="1" ht="18" customHeight="1">
      <c r="A9" s="81"/>
      <c r="B9" s="197"/>
      <c r="C9" s="197"/>
      <c r="D9" s="40"/>
      <c r="E9" s="40"/>
      <c r="F9" s="40"/>
      <c r="G9" s="40"/>
      <c r="H9" s="40"/>
      <c r="I9" s="40"/>
      <c r="J9" s="40"/>
      <c r="K9" s="40"/>
      <c r="L9" s="40"/>
      <c r="M9" s="40"/>
      <c r="N9" s="6"/>
    </row>
    <row r="10" spans="1:14" s="5" customFormat="1" ht="18" customHeight="1">
      <c r="A10" s="81"/>
      <c r="B10" s="197"/>
      <c r="C10" s="197"/>
      <c r="D10" s="40"/>
      <c r="E10" s="40"/>
      <c r="F10" s="40"/>
      <c r="G10" s="40"/>
      <c r="H10" s="40"/>
      <c r="I10" s="40"/>
      <c r="J10" s="40"/>
      <c r="K10" s="40"/>
      <c r="L10" s="40"/>
      <c r="M10" s="40"/>
      <c r="N10" s="6"/>
    </row>
    <row r="11" spans="1:14" s="5" customFormat="1" ht="18" customHeight="1">
      <c r="A11" s="81"/>
      <c r="B11" s="203"/>
      <c r="C11" s="203"/>
      <c r="D11" s="204"/>
      <c r="E11" s="204"/>
      <c r="F11" s="204"/>
      <c r="G11" s="204"/>
      <c r="H11" s="204"/>
      <c r="I11" s="204"/>
      <c r="J11" s="204"/>
      <c r="K11" s="204"/>
      <c r="L11" s="204"/>
      <c r="M11" s="204"/>
      <c r="N11" s="6"/>
    </row>
    <row r="12" spans="1:13" s="21" customFormat="1" ht="24.75" customHeight="1" thickBot="1">
      <c r="A12" s="727" t="s">
        <v>791</v>
      </c>
      <c r="B12" s="198"/>
      <c r="C12" s="199"/>
      <c r="D12" s="199"/>
      <c r="E12" s="199"/>
      <c r="F12" s="199"/>
      <c r="G12" s="199"/>
      <c r="H12" s="199"/>
      <c r="I12" s="199"/>
      <c r="J12" s="199"/>
      <c r="K12" s="199"/>
      <c r="L12" s="199"/>
      <c r="M12" s="199"/>
    </row>
    <row r="13" spans="1:13" s="5" customFormat="1" ht="19.5" customHeight="1">
      <c r="A13" s="1040" t="s">
        <v>3339</v>
      </c>
      <c r="B13" s="1081" t="s">
        <v>552</v>
      </c>
      <c r="C13" s="1106"/>
      <c r="D13" s="1080" t="s">
        <v>792</v>
      </c>
      <c r="E13" s="1106"/>
      <c r="F13" s="1080" t="s">
        <v>906</v>
      </c>
      <c r="G13" s="1081"/>
      <c r="H13" s="1080" t="s">
        <v>2824</v>
      </c>
      <c r="I13" s="1106"/>
      <c r="J13" s="1080" t="s">
        <v>2825</v>
      </c>
      <c r="K13" s="1106"/>
      <c r="L13" s="1080" t="s">
        <v>2826</v>
      </c>
      <c r="M13" s="1081"/>
    </row>
    <row r="14" spans="1:13" s="5" customFormat="1" ht="15" customHeight="1">
      <c r="A14" s="1040"/>
      <c r="B14" s="1079" t="s">
        <v>3342</v>
      </c>
      <c r="C14" s="9"/>
      <c r="D14" s="1100" t="s">
        <v>3342</v>
      </c>
      <c r="E14" s="9"/>
      <c r="F14" s="1100" t="s">
        <v>3342</v>
      </c>
      <c r="G14" s="111"/>
      <c r="H14" s="1100" t="s">
        <v>3342</v>
      </c>
      <c r="I14" s="9"/>
      <c r="J14" s="1100" t="s">
        <v>3342</v>
      </c>
      <c r="K14" s="111"/>
      <c r="L14" s="1100" t="s">
        <v>3342</v>
      </c>
      <c r="M14" s="6"/>
    </row>
    <row r="15" spans="1:13" s="5" customFormat="1" ht="19.5" customHeight="1">
      <c r="A15" s="1043"/>
      <c r="B15" s="1081"/>
      <c r="C15" s="23" t="s">
        <v>790</v>
      </c>
      <c r="D15" s="1080"/>
      <c r="E15" s="23" t="s">
        <v>790</v>
      </c>
      <c r="F15" s="1080"/>
      <c r="G15" s="20" t="s">
        <v>790</v>
      </c>
      <c r="H15" s="1080"/>
      <c r="I15" s="23" t="s">
        <v>790</v>
      </c>
      <c r="J15" s="1080"/>
      <c r="K15" s="20" t="s">
        <v>790</v>
      </c>
      <c r="L15" s="1080"/>
      <c r="M15" s="20" t="s">
        <v>790</v>
      </c>
    </row>
    <row r="16" spans="1:13" s="5" customFormat="1" ht="19.5" customHeight="1">
      <c r="A16" s="200"/>
      <c r="B16" s="1079" t="s">
        <v>2827</v>
      </c>
      <c r="C16" s="1079"/>
      <c r="D16" s="1079"/>
      <c r="E16" s="1079"/>
      <c r="F16" s="1079"/>
      <c r="G16" s="1079"/>
      <c r="H16" s="1079"/>
      <c r="I16" s="1079"/>
      <c r="J16" s="1079"/>
      <c r="K16" s="1079"/>
      <c r="L16" s="1079"/>
      <c r="M16" s="1079"/>
    </row>
    <row r="17" spans="1:13" s="5" customFormat="1" ht="18.75" customHeight="1">
      <c r="A17" s="91" t="s">
        <v>3305</v>
      </c>
      <c r="B17" s="197">
        <v>5124</v>
      </c>
      <c r="C17" s="197">
        <v>2458</v>
      </c>
      <c r="D17" s="197">
        <v>4377</v>
      </c>
      <c r="E17" s="197">
        <v>1671</v>
      </c>
      <c r="F17" s="197">
        <v>23018</v>
      </c>
      <c r="G17" s="197">
        <v>10330</v>
      </c>
      <c r="H17" s="197">
        <v>4853</v>
      </c>
      <c r="I17" s="197">
        <v>2381</v>
      </c>
      <c r="J17" s="197">
        <v>3515</v>
      </c>
      <c r="K17" s="197">
        <v>1744</v>
      </c>
      <c r="L17" s="203">
        <v>13339</v>
      </c>
      <c r="M17" s="197">
        <v>6652</v>
      </c>
    </row>
    <row r="18" spans="1:13" s="5" customFormat="1" ht="18.75" customHeight="1">
      <c r="A18" s="91" t="s">
        <v>3306</v>
      </c>
      <c r="B18" s="197">
        <v>5099</v>
      </c>
      <c r="C18" s="197">
        <v>2446</v>
      </c>
      <c r="D18" s="197">
        <v>4225</v>
      </c>
      <c r="E18" s="197">
        <v>1658</v>
      </c>
      <c r="F18" s="197">
        <v>23292</v>
      </c>
      <c r="G18" s="197">
        <v>10546</v>
      </c>
      <c r="H18" s="197">
        <v>5036</v>
      </c>
      <c r="I18" s="197">
        <v>2441</v>
      </c>
      <c r="J18" s="197">
        <v>3903</v>
      </c>
      <c r="K18" s="197">
        <v>1716</v>
      </c>
      <c r="L18" s="203">
        <v>13537</v>
      </c>
      <c r="M18" s="197">
        <v>6642</v>
      </c>
    </row>
    <row r="19" spans="1:13" s="5" customFormat="1" ht="18.75" customHeight="1">
      <c r="A19" s="91" t="s">
        <v>3307</v>
      </c>
      <c r="B19" s="197">
        <v>5140</v>
      </c>
      <c r="C19" s="197">
        <v>2417</v>
      </c>
      <c r="D19" s="197">
        <v>4260</v>
      </c>
      <c r="E19" s="197">
        <v>1634</v>
      </c>
      <c r="F19" s="197">
        <v>23738</v>
      </c>
      <c r="G19" s="197">
        <v>10824</v>
      </c>
      <c r="H19" s="197">
        <v>5454</v>
      </c>
      <c r="I19" s="197">
        <v>2645</v>
      </c>
      <c r="J19" s="197">
        <v>3861</v>
      </c>
      <c r="K19" s="197">
        <v>1779</v>
      </c>
      <c r="L19" s="203">
        <v>13775</v>
      </c>
      <c r="M19" s="197">
        <v>6773</v>
      </c>
    </row>
    <row r="20" spans="1:13" s="5" customFormat="1" ht="19.5" customHeight="1">
      <c r="A20" s="201"/>
      <c r="B20" s="1036" t="s">
        <v>50</v>
      </c>
      <c r="C20" s="1036"/>
      <c r="D20" s="1036"/>
      <c r="E20" s="1036"/>
      <c r="F20" s="1036"/>
      <c r="G20" s="1036"/>
      <c r="H20" s="1036"/>
      <c r="I20" s="1036"/>
      <c r="J20" s="1036"/>
      <c r="K20" s="1036"/>
      <c r="L20" s="1036"/>
      <c r="M20" s="1036"/>
    </row>
    <row r="21" spans="1:13" s="5" customFormat="1" ht="18.75" customHeight="1">
      <c r="A21" s="91" t="s">
        <v>3305</v>
      </c>
      <c r="B21" s="409">
        <v>5215</v>
      </c>
      <c r="C21" s="40">
        <v>2456</v>
      </c>
      <c r="D21" s="40">
        <v>4354</v>
      </c>
      <c r="E21" s="40">
        <v>1670</v>
      </c>
      <c r="F21" s="40">
        <v>23378</v>
      </c>
      <c r="G21" s="40">
        <v>10373</v>
      </c>
      <c r="H21" s="40">
        <v>4949</v>
      </c>
      <c r="I21" s="40">
        <v>2454</v>
      </c>
      <c r="J21" s="40">
        <v>3477</v>
      </c>
      <c r="K21" s="40">
        <v>1737</v>
      </c>
      <c r="L21" s="40">
        <v>13145</v>
      </c>
      <c r="M21" s="40">
        <v>6637</v>
      </c>
    </row>
    <row r="22" spans="1:13" s="5" customFormat="1" ht="18.75" customHeight="1">
      <c r="A22" s="91" t="s">
        <v>3306</v>
      </c>
      <c r="B22" s="409">
        <v>5241</v>
      </c>
      <c r="C22" s="40">
        <v>2474</v>
      </c>
      <c r="D22" s="40">
        <v>4202</v>
      </c>
      <c r="E22" s="40">
        <v>1673</v>
      </c>
      <c r="F22" s="40">
        <v>23344</v>
      </c>
      <c r="G22" s="40">
        <v>10508</v>
      </c>
      <c r="H22" s="40">
        <v>5199</v>
      </c>
      <c r="I22" s="40">
        <v>2518</v>
      </c>
      <c r="J22" s="40">
        <v>3859</v>
      </c>
      <c r="K22" s="40">
        <v>1746</v>
      </c>
      <c r="L22" s="40">
        <v>13457</v>
      </c>
      <c r="M22" s="40">
        <v>6609</v>
      </c>
    </row>
    <row r="23" spans="1:13" s="5" customFormat="1" ht="18.75" customHeight="1" thickBot="1">
      <c r="A23" s="194" t="s">
        <v>3307</v>
      </c>
      <c r="B23" s="41">
        <v>5222</v>
      </c>
      <c r="C23" s="41">
        <v>2427</v>
      </c>
      <c r="D23" s="41">
        <v>4297</v>
      </c>
      <c r="E23" s="41">
        <v>1666</v>
      </c>
      <c r="F23" s="41">
        <v>24075</v>
      </c>
      <c r="G23" s="41">
        <v>10788</v>
      </c>
      <c r="H23" s="41">
        <v>5675</v>
      </c>
      <c r="I23" s="41">
        <v>2769</v>
      </c>
      <c r="J23" s="41">
        <v>3812</v>
      </c>
      <c r="K23" s="41">
        <v>1769</v>
      </c>
      <c r="L23" s="41">
        <v>13710</v>
      </c>
      <c r="M23" s="41">
        <v>6698</v>
      </c>
    </row>
    <row r="24" spans="1:13" s="5" customFormat="1" ht="18" customHeight="1">
      <c r="A24" s="81"/>
      <c r="B24" s="40"/>
      <c r="C24" s="40"/>
      <c r="D24" s="40"/>
      <c r="E24" s="40"/>
      <c r="F24" s="40"/>
      <c r="G24" s="40"/>
      <c r="H24" s="40"/>
      <c r="I24" s="40"/>
      <c r="J24" s="40"/>
      <c r="K24" s="40"/>
      <c r="L24" s="40"/>
      <c r="M24" s="40"/>
    </row>
    <row r="25" spans="1:13" s="5" customFormat="1" ht="18" customHeight="1">
      <c r="A25" s="81"/>
      <c r="B25" s="40"/>
      <c r="C25" s="40"/>
      <c r="D25" s="40"/>
      <c r="E25" s="40"/>
      <c r="F25" s="40"/>
      <c r="G25" s="40"/>
      <c r="H25" s="40"/>
      <c r="I25" s="40"/>
      <c r="J25" s="40"/>
      <c r="K25" s="40"/>
      <c r="L25" s="40"/>
      <c r="M25" s="40"/>
    </row>
    <row r="26" spans="1:13" s="5" customFormat="1" ht="18" customHeight="1">
      <c r="A26" s="81"/>
      <c r="B26" s="6"/>
      <c r="C26" s="6"/>
      <c r="D26" s="6"/>
      <c r="E26" s="6"/>
      <c r="F26" s="6"/>
      <c r="G26" s="6"/>
      <c r="H26" s="6"/>
      <c r="I26" s="6"/>
      <c r="J26" s="6"/>
      <c r="K26" s="6"/>
      <c r="L26" s="6"/>
      <c r="M26" s="6"/>
    </row>
    <row r="27" s="26" customFormat="1" ht="24.75" customHeight="1" thickBot="1">
      <c r="A27" s="728" t="s">
        <v>51</v>
      </c>
    </row>
    <row r="28" spans="1:12" s="5" customFormat="1" ht="19.5" customHeight="1">
      <c r="A28" s="1039" t="s">
        <v>3339</v>
      </c>
      <c r="B28" s="1041" t="s">
        <v>52</v>
      </c>
      <c r="C28" s="1037"/>
      <c r="D28" s="1037" t="s">
        <v>53</v>
      </c>
      <c r="E28" s="1037"/>
      <c r="F28" s="1037" t="s">
        <v>54</v>
      </c>
      <c r="G28" s="1037"/>
      <c r="H28" s="1037" t="s">
        <v>55</v>
      </c>
      <c r="I28" s="1037"/>
      <c r="J28" s="1037" t="s">
        <v>56</v>
      </c>
      <c r="K28" s="1038"/>
      <c r="L28" s="6"/>
    </row>
    <row r="29" spans="1:12" s="5" customFormat="1" ht="15" customHeight="1">
      <c r="A29" s="1040"/>
      <c r="B29" s="1079" t="s">
        <v>3342</v>
      </c>
      <c r="C29" s="9"/>
      <c r="D29" s="1100" t="s">
        <v>3342</v>
      </c>
      <c r="E29" s="9"/>
      <c r="F29" s="1100" t="s">
        <v>3342</v>
      </c>
      <c r="G29" s="9"/>
      <c r="H29" s="1100" t="s">
        <v>3342</v>
      </c>
      <c r="I29" s="9"/>
      <c r="J29" s="1100" t="s">
        <v>3342</v>
      </c>
      <c r="K29" s="111"/>
      <c r="L29" s="6"/>
    </row>
    <row r="30" spans="1:12" s="5" customFormat="1" ht="19.5" customHeight="1">
      <c r="A30" s="1040"/>
      <c r="B30" s="1097"/>
      <c r="C30" s="89" t="s">
        <v>790</v>
      </c>
      <c r="D30" s="1035"/>
      <c r="E30" s="89" t="s">
        <v>790</v>
      </c>
      <c r="F30" s="1035"/>
      <c r="G30" s="89" t="s">
        <v>790</v>
      </c>
      <c r="H30" s="1035"/>
      <c r="I30" s="89" t="s">
        <v>790</v>
      </c>
      <c r="J30" s="1035"/>
      <c r="K30" s="100" t="s">
        <v>790</v>
      </c>
      <c r="L30" s="6"/>
    </row>
    <row r="31" spans="1:12" s="5" customFormat="1" ht="18.75" customHeight="1">
      <c r="A31" s="193" t="s">
        <v>1520</v>
      </c>
      <c r="B31" s="870">
        <v>79997</v>
      </c>
      <c r="C31" s="871">
        <v>54559</v>
      </c>
      <c r="D31" s="871">
        <v>35610</v>
      </c>
      <c r="E31" s="871">
        <v>23443</v>
      </c>
      <c r="F31" s="871">
        <v>26938</v>
      </c>
      <c r="G31" s="871">
        <v>17998</v>
      </c>
      <c r="H31" s="871">
        <v>8449</v>
      </c>
      <c r="I31" s="871">
        <v>6361</v>
      </c>
      <c r="J31" s="871">
        <v>9000</v>
      </c>
      <c r="K31" s="869">
        <v>6757</v>
      </c>
      <c r="L31" s="6"/>
    </row>
    <row r="32" spans="1:12" s="5" customFormat="1" ht="18.75" customHeight="1">
      <c r="A32" s="91">
        <v>20</v>
      </c>
      <c r="B32" s="409">
        <v>80881</v>
      </c>
      <c r="C32" s="42">
        <v>55540</v>
      </c>
      <c r="D32" s="42">
        <v>36496</v>
      </c>
      <c r="E32" s="42">
        <v>24324</v>
      </c>
      <c r="F32" s="42">
        <v>27065</v>
      </c>
      <c r="G32" s="42">
        <v>18208</v>
      </c>
      <c r="H32" s="42">
        <v>8673</v>
      </c>
      <c r="I32" s="42">
        <v>6547</v>
      </c>
      <c r="J32" s="42">
        <v>8647</v>
      </c>
      <c r="K32" s="40">
        <v>6461</v>
      </c>
      <c r="L32" s="6"/>
    </row>
    <row r="33" spans="1:12" s="5" customFormat="1" ht="18.75" customHeight="1" thickBot="1">
      <c r="A33" s="194">
        <v>21</v>
      </c>
      <c r="B33" s="41">
        <v>82464</v>
      </c>
      <c r="C33" s="44">
        <v>56347</v>
      </c>
      <c r="D33" s="44">
        <v>38959</v>
      </c>
      <c r="E33" s="44">
        <v>25546</v>
      </c>
      <c r="F33" s="44">
        <v>26613</v>
      </c>
      <c r="G33" s="44">
        <v>18066</v>
      </c>
      <c r="H33" s="44">
        <v>8705</v>
      </c>
      <c r="I33" s="44">
        <v>6612</v>
      </c>
      <c r="J33" s="44">
        <v>8187</v>
      </c>
      <c r="K33" s="41">
        <v>6123</v>
      </c>
      <c r="L33" s="6"/>
    </row>
    <row r="34" s="5" customFormat="1" ht="13.5"/>
    <row r="35" s="4" customFormat="1" ht="18" customHeight="1">
      <c r="A35" s="3" t="s">
        <v>1234</v>
      </c>
    </row>
    <row r="37" ht="14.25">
      <c r="A37" s="205"/>
    </row>
  </sheetData>
  <mergeCells count="41">
    <mergeCell ref="A2:A5"/>
    <mergeCell ref="B2:G2"/>
    <mergeCell ref="H2:M2"/>
    <mergeCell ref="B3:C3"/>
    <mergeCell ref="D3:E3"/>
    <mergeCell ref="F3:G3"/>
    <mergeCell ref="H3:I3"/>
    <mergeCell ref="J3:K3"/>
    <mergeCell ref="L3:M3"/>
    <mergeCell ref="B4:B5"/>
    <mergeCell ref="D4:D5"/>
    <mergeCell ref="F4:F5"/>
    <mergeCell ref="H4:H5"/>
    <mergeCell ref="J4:J5"/>
    <mergeCell ref="L4:L5"/>
    <mergeCell ref="A13:A15"/>
    <mergeCell ref="B13:C13"/>
    <mergeCell ref="D13:E13"/>
    <mergeCell ref="F13:G13"/>
    <mergeCell ref="H13:I13"/>
    <mergeCell ref="J13:K13"/>
    <mergeCell ref="L13:M13"/>
    <mergeCell ref="B14:B15"/>
    <mergeCell ref="D14:D15"/>
    <mergeCell ref="F14:F15"/>
    <mergeCell ref="H14:H15"/>
    <mergeCell ref="J14:J15"/>
    <mergeCell ref="L14:L15"/>
    <mergeCell ref="A28:A30"/>
    <mergeCell ref="B28:C28"/>
    <mergeCell ref="D28:E28"/>
    <mergeCell ref="F28:G28"/>
    <mergeCell ref="B29:B30"/>
    <mergeCell ref="D29:D30"/>
    <mergeCell ref="F29:F30"/>
    <mergeCell ref="H29:H30"/>
    <mergeCell ref="J29:J30"/>
    <mergeCell ref="B16:M16"/>
    <mergeCell ref="B20:M20"/>
    <mergeCell ref="H28:I28"/>
    <mergeCell ref="J28:K28"/>
  </mergeCells>
  <printOptions/>
  <pageMargins left="0.3937007874015748" right="0.3937007874015748" top="0.5905511811023623" bottom="0.7874015748031497" header="0.5118110236220472" footer="0.5118110236220472"/>
  <pageSetup firstPageNumber="49" useFirstPageNumber="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6"/>
  </sheetPr>
  <dimension ref="A1:F55"/>
  <sheetViews>
    <sheetView workbookViewId="0" topLeftCell="A1">
      <selection activeCell="A1" sqref="A1"/>
    </sheetView>
  </sheetViews>
  <sheetFormatPr defaultColWidth="9.00390625" defaultRowHeight="13.5"/>
  <cols>
    <col min="1" max="1" width="23.625" style="5" customWidth="1"/>
    <col min="2" max="2" width="16.625" style="5" customWidth="1"/>
    <col min="3" max="6" width="13.625" style="5" customWidth="1"/>
    <col min="7" max="16384" width="9.00390625" style="5" customWidth="1"/>
  </cols>
  <sheetData>
    <row r="1" s="22" customFormat="1" ht="24.75" customHeight="1">
      <c r="A1" s="22" t="s">
        <v>758</v>
      </c>
    </row>
    <row r="2" spans="1:6" ht="15" customHeight="1">
      <c r="A2" s="18" t="s">
        <v>2701</v>
      </c>
      <c r="B2" s="1"/>
      <c r="C2" s="1"/>
      <c r="D2" s="1"/>
      <c r="E2" s="1"/>
      <c r="F2" s="1"/>
    </row>
    <row r="3" spans="1:6" s="4" customFormat="1" ht="16.5" customHeight="1">
      <c r="A3" s="93" t="s">
        <v>2702</v>
      </c>
      <c r="B3" s="15" t="s">
        <v>175</v>
      </c>
      <c r="C3" s="15" t="s">
        <v>2703</v>
      </c>
      <c r="D3" s="15" t="s">
        <v>2704</v>
      </c>
      <c r="E3" s="226" t="s">
        <v>2539</v>
      </c>
      <c r="F3" s="226" t="s">
        <v>176</v>
      </c>
    </row>
    <row r="4" spans="1:6" ht="13.5">
      <c r="A4" s="223" t="s">
        <v>3428</v>
      </c>
      <c r="B4" s="221">
        <v>72234403</v>
      </c>
      <c r="C4" s="221">
        <v>75770073</v>
      </c>
      <c r="D4" s="222">
        <v>81512835</v>
      </c>
      <c r="E4" s="222">
        <v>82597270</v>
      </c>
      <c r="F4" s="222">
        <f>F7+F10+F13+F14+F16+F17+F18</f>
        <v>77845020</v>
      </c>
    </row>
    <row r="5" spans="1:6" ht="13.5">
      <c r="A5" s="223" t="s">
        <v>3429</v>
      </c>
      <c r="B5" s="221">
        <v>70688087</v>
      </c>
      <c r="C5" s="221">
        <v>74306451</v>
      </c>
      <c r="D5" s="222">
        <v>80169045</v>
      </c>
      <c r="E5" s="222">
        <v>81306628</v>
      </c>
      <c r="F5" s="222">
        <v>76520980</v>
      </c>
    </row>
    <row r="6" spans="1:6" ht="13.5">
      <c r="A6" s="223" t="s">
        <v>3430</v>
      </c>
      <c r="B6" s="221">
        <v>1546316</v>
      </c>
      <c r="C6" s="221">
        <v>1463622</v>
      </c>
      <c r="D6" s="222">
        <v>1343790</v>
      </c>
      <c r="E6" s="222">
        <v>1290642</v>
      </c>
      <c r="F6" s="222">
        <v>1324040</v>
      </c>
    </row>
    <row r="7" spans="1:6" ht="18" customHeight="1">
      <c r="A7" s="223" t="s">
        <v>234</v>
      </c>
      <c r="B7" s="221">
        <v>25436277</v>
      </c>
      <c r="C7" s="221">
        <v>30078443</v>
      </c>
      <c r="D7" s="222">
        <v>34763044</v>
      </c>
      <c r="E7" s="222">
        <v>34968188</v>
      </c>
      <c r="F7" s="222">
        <f>SUM(F8:F9)</f>
        <v>30185249</v>
      </c>
    </row>
    <row r="8" spans="1:6" ht="13.5">
      <c r="A8" s="223" t="s">
        <v>235</v>
      </c>
      <c r="B8" s="221">
        <v>17748736</v>
      </c>
      <c r="C8" s="221">
        <v>19488225</v>
      </c>
      <c r="D8" s="222">
        <v>23650554</v>
      </c>
      <c r="E8" s="222">
        <v>24220380</v>
      </c>
      <c r="F8" s="222">
        <v>24199136</v>
      </c>
    </row>
    <row r="9" spans="1:6" ht="13.5">
      <c r="A9" s="223" t="s">
        <v>236</v>
      </c>
      <c r="B9" s="221">
        <v>7687541</v>
      </c>
      <c r="C9" s="221">
        <v>10590218</v>
      </c>
      <c r="D9" s="222">
        <v>11112490</v>
      </c>
      <c r="E9" s="222">
        <v>10747808</v>
      </c>
      <c r="F9" s="222">
        <v>5986113</v>
      </c>
    </row>
    <row r="10" spans="1:6" ht="18" customHeight="1">
      <c r="A10" s="223" t="s">
        <v>237</v>
      </c>
      <c r="B10" s="221">
        <v>33342859</v>
      </c>
      <c r="C10" s="221">
        <v>32370288</v>
      </c>
      <c r="D10" s="222">
        <v>33191922</v>
      </c>
      <c r="E10" s="222">
        <v>34007441</v>
      </c>
      <c r="F10" s="222">
        <f>SUM(F11:F12)</f>
        <v>34205885</v>
      </c>
    </row>
    <row r="11" spans="1:6" ht="13.5">
      <c r="A11" s="223" t="s">
        <v>238</v>
      </c>
      <c r="B11" s="221">
        <v>33053347</v>
      </c>
      <c r="C11" s="221">
        <v>32086185</v>
      </c>
      <c r="D11" s="222">
        <v>32900595</v>
      </c>
      <c r="E11" s="222">
        <v>33747831</v>
      </c>
      <c r="F11" s="222">
        <v>33925998</v>
      </c>
    </row>
    <row r="12" spans="1:6" ht="13.5">
      <c r="A12" s="223" t="s">
        <v>239</v>
      </c>
      <c r="B12" s="221">
        <v>289512</v>
      </c>
      <c r="C12" s="221">
        <v>284103</v>
      </c>
      <c r="D12" s="222">
        <v>291327</v>
      </c>
      <c r="E12" s="222">
        <v>259610</v>
      </c>
      <c r="F12" s="222">
        <v>279887</v>
      </c>
    </row>
    <row r="13" spans="1:6" ht="18" customHeight="1">
      <c r="A13" s="223" t="s">
        <v>3273</v>
      </c>
      <c r="B13" s="221">
        <v>231270</v>
      </c>
      <c r="C13" s="221">
        <v>238300</v>
      </c>
      <c r="D13" s="222">
        <v>247766</v>
      </c>
      <c r="E13" s="222">
        <v>257720</v>
      </c>
      <c r="F13" s="222">
        <v>263461</v>
      </c>
    </row>
    <row r="14" spans="1:6" ht="13.5">
      <c r="A14" s="223" t="s">
        <v>3274</v>
      </c>
      <c r="B14" s="221">
        <v>3259818</v>
      </c>
      <c r="C14" s="221">
        <v>3349241</v>
      </c>
      <c r="D14" s="222">
        <v>3386008</v>
      </c>
      <c r="E14" s="222">
        <v>3290953</v>
      </c>
      <c r="F14" s="222">
        <v>3035688</v>
      </c>
    </row>
    <row r="15" spans="1:6" ht="13.5">
      <c r="A15" s="223" t="s">
        <v>3275</v>
      </c>
      <c r="B15" s="221">
        <v>0</v>
      </c>
      <c r="C15" s="221">
        <v>2137</v>
      </c>
      <c r="D15" s="222">
        <v>0</v>
      </c>
      <c r="E15" s="410" t="s">
        <v>2540</v>
      </c>
      <c r="F15" s="410" t="s">
        <v>129</v>
      </c>
    </row>
    <row r="16" spans="1:6" ht="13.5">
      <c r="A16" s="223" t="s">
        <v>3276</v>
      </c>
      <c r="B16" s="221">
        <v>60721</v>
      </c>
      <c r="C16" s="221">
        <v>67976</v>
      </c>
      <c r="D16" s="222">
        <v>58377</v>
      </c>
      <c r="E16" s="222">
        <v>37701</v>
      </c>
      <c r="F16" s="222">
        <v>36247</v>
      </c>
    </row>
    <row r="17" spans="1:6" ht="13.5">
      <c r="A17" s="223" t="s">
        <v>3277</v>
      </c>
      <c r="B17" s="221">
        <v>2914595</v>
      </c>
      <c r="C17" s="221">
        <v>2943676</v>
      </c>
      <c r="D17" s="222">
        <v>3035311</v>
      </c>
      <c r="E17" s="222">
        <v>3087704</v>
      </c>
      <c r="F17" s="222">
        <v>3163279</v>
      </c>
    </row>
    <row r="18" spans="1:6" ht="13.5">
      <c r="A18" s="223" t="s">
        <v>3278</v>
      </c>
      <c r="B18" s="221">
        <v>6988863</v>
      </c>
      <c r="C18" s="221">
        <v>6720012</v>
      </c>
      <c r="D18" s="222">
        <v>6830407</v>
      </c>
      <c r="E18" s="222">
        <v>6947563</v>
      </c>
      <c r="F18" s="222">
        <v>6955211</v>
      </c>
    </row>
    <row r="19" spans="1:6" ht="4.5" customHeight="1">
      <c r="A19" s="11"/>
      <c r="B19" s="19"/>
      <c r="C19" s="19"/>
      <c r="D19" s="19"/>
      <c r="E19" s="19"/>
      <c r="F19" s="19"/>
    </row>
    <row r="20" spans="1:6" ht="9.75" customHeight="1">
      <c r="A20" s="2"/>
      <c r="B20" s="2"/>
      <c r="C20" s="2"/>
      <c r="D20" s="2"/>
      <c r="E20" s="2"/>
      <c r="F20" s="2"/>
    </row>
    <row r="21" s="3" customFormat="1" ht="18" customHeight="1">
      <c r="A21" s="4" t="s">
        <v>143</v>
      </c>
    </row>
    <row r="22" spans="1:6" ht="13.5">
      <c r="A22" s="1"/>
      <c r="B22" s="1"/>
      <c r="C22" s="1"/>
      <c r="D22" s="1"/>
      <c r="E22" s="1"/>
      <c r="F22" s="1"/>
    </row>
    <row r="23" spans="1:6" ht="13.5">
      <c r="A23" s="1"/>
      <c r="B23" s="1"/>
      <c r="C23" s="1"/>
      <c r="D23" s="1"/>
      <c r="E23" s="1"/>
      <c r="F23" s="1"/>
    </row>
    <row r="24" s="22" customFormat="1" ht="24.75" customHeight="1">
      <c r="A24" s="22" t="s">
        <v>3308</v>
      </c>
    </row>
    <row r="25" spans="1:6" ht="15" customHeight="1">
      <c r="A25" s="18" t="s">
        <v>2701</v>
      </c>
      <c r="B25" s="1"/>
      <c r="C25" s="1"/>
      <c r="D25" s="1"/>
      <c r="E25" s="1"/>
      <c r="F25" s="1"/>
    </row>
    <row r="26" spans="1:6" s="4" customFormat="1" ht="16.5" customHeight="1">
      <c r="A26" s="93" t="s">
        <v>3279</v>
      </c>
      <c r="B26" s="15" t="s">
        <v>175</v>
      </c>
      <c r="C26" s="15" t="s">
        <v>2703</v>
      </c>
      <c r="D26" s="15" t="s">
        <v>2704</v>
      </c>
      <c r="E26" s="226" t="s">
        <v>2539</v>
      </c>
      <c r="F26" s="226" t="s">
        <v>176</v>
      </c>
    </row>
    <row r="27" spans="1:6" ht="13.5">
      <c r="A27" s="225" t="s">
        <v>3428</v>
      </c>
      <c r="B27" s="221">
        <v>6175981</v>
      </c>
      <c r="C27" s="221">
        <v>8771830</v>
      </c>
      <c r="D27" s="222">
        <v>9546835</v>
      </c>
      <c r="E27" s="222">
        <v>8909374</v>
      </c>
      <c r="F27" s="222">
        <f>F28+F29+F47+F48+F49+F50+F51+F52</f>
        <v>4495001</v>
      </c>
    </row>
    <row r="28" spans="1:6" ht="18" customHeight="1">
      <c r="A28" s="225" t="s">
        <v>3280</v>
      </c>
      <c r="B28" s="221">
        <v>360716</v>
      </c>
      <c r="C28" s="221">
        <v>336079</v>
      </c>
      <c r="D28" s="222">
        <v>413047</v>
      </c>
      <c r="E28" s="222">
        <v>350326</v>
      </c>
      <c r="F28" s="222">
        <v>392138</v>
      </c>
    </row>
    <row r="29" spans="1:6" ht="18" customHeight="1">
      <c r="A29" s="225" t="s">
        <v>3281</v>
      </c>
      <c r="B29" s="221">
        <v>2831087</v>
      </c>
      <c r="C29" s="221">
        <v>5001377</v>
      </c>
      <c r="D29" s="222">
        <v>5966803</v>
      </c>
      <c r="E29" s="222">
        <v>5477462</v>
      </c>
      <c r="F29" s="222">
        <f>SUM(F30:F46)</f>
        <v>2333915</v>
      </c>
    </row>
    <row r="30" spans="1:6" ht="13.5">
      <c r="A30" s="225" t="s">
        <v>3282</v>
      </c>
      <c r="B30" s="221">
        <v>76736</v>
      </c>
      <c r="C30" s="221">
        <v>107922</v>
      </c>
      <c r="D30" s="222">
        <v>171243</v>
      </c>
      <c r="E30" s="222">
        <v>95644</v>
      </c>
      <c r="F30" s="222">
        <v>93017</v>
      </c>
    </row>
    <row r="31" spans="1:6" ht="13.5">
      <c r="A31" s="225" t="s">
        <v>3283</v>
      </c>
      <c r="B31" s="221">
        <v>10171</v>
      </c>
      <c r="C31" s="221">
        <v>7547</v>
      </c>
      <c r="D31" s="222">
        <v>6632</v>
      </c>
      <c r="E31" s="222">
        <v>4544</v>
      </c>
      <c r="F31" s="222">
        <v>2566</v>
      </c>
    </row>
    <row r="32" spans="1:6" ht="13.5">
      <c r="A32" s="225" t="s">
        <v>3284</v>
      </c>
      <c r="B32" s="221">
        <v>3841</v>
      </c>
      <c r="C32" s="221">
        <v>2912</v>
      </c>
      <c r="D32" s="222">
        <v>2902</v>
      </c>
      <c r="E32" s="222">
        <v>3453</v>
      </c>
      <c r="F32" s="222">
        <v>628</v>
      </c>
    </row>
    <row r="33" spans="1:6" ht="13.5">
      <c r="A33" s="225" t="s">
        <v>3285</v>
      </c>
      <c r="B33" s="221">
        <v>116897</v>
      </c>
      <c r="C33" s="221">
        <v>61086</v>
      </c>
      <c r="D33" s="222">
        <v>18667</v>
      </c>
      <c r="E33" s="222">
        <v>9331</v>
      </c>
      <c r="F33" s="222">
        <v>26177</v>
      </c>
    </row>
    <row r="34" spans="1:6" ht="13.5">
      <c r="A34" s="225" t="s">
        <v>2866</v>
      </c>
      <c r="B34" s="221">
        <v>16850</v>
      </c>
      <c r="C34" s="221">
        <v>16790</v>
      </c>
      <c r="D34" s="222">
        <v>10193</v>
      </c>
      <c r="E34" s="222">
        <v>20617</v>
      </c>
      <c r="F34" s="222">
        <v>5876</v>
      </c>
    </row>
    <row r="35" spans="1:6" ht="18" customHeight="1">
      <c r="A35" s="225" t="s">
        <v>2867</v>
      </c>
      <c r="B35" s="221">
        <v>892639</v>
      </c>
      <c r="C35" s="221">
        <v>1027288</v>
      </c>
      <c r="D35" s="222">
        <v>1066847</v>
      </c>
      <c r="E35" s="222">
        <v>820185</v>
      </c>
      <c r="F35" s="222">
        <v>463152</v>
      </c>
    </row>
    <row r="36" spans="1:6" ht="13.5">
      <c r="A36" s="225" t="s">
        <v>2868</v>
      </c>
      <c r="B36" s="221">
        <v>19100</v>
      </c>
      <c r="C36" s="221">
        <v>26636</v>
      </c>
      <c r="D36" s="222">
        <v>7525</v>
      </c>
      <c r="E36" s="222">
        <v>14023</v>
      </c>
      <c r="F36" s="222">
        <v>9575</v>
      </c>
    </row>
    <row r="37" spans="1:6" ht="13.5">
      <c r="A37" s="225" t="s">
        <v>1692</v>
      </c>
      <c r="B37" s="221">
        <v>13875</v>
      </c>
      <c r="C37" s="221">
        <v>29559</v>
      </c>
      <c r="D37" s="222">
        <v>26043</v>
      </c>
      <c r="E37" s="222">
        <v>22316</v>
      </c>
      <c r="F37" s="222">
        <v>6718</v>
      </c>
    </row>
    <row r="38" spans="1:6" ht="13.5">
      <c r="A38" s="225" t="s">
        <v>1693</v>
      </c>
      <c r="B38" s="221">
        <v>129459</v>
      </c>
      <c r="C38" s="221">
        <v>53060</v>
      </c>
      <c r="D38" s="222">
        <v>124260</v>
      </c>
      <c r="E38" s="222">
        <v>143727</v>
      </c>
      <c r="F38" s="222">
        <v>60755</v>
      </c>
    </row>
    <row r="39" spans="1:6" ht="13.5">
      <c r="A39" s="225" t="s">
        <v>1694</v>
      </c>
      <c r="B39" s="221">
        <v>462629</v>
      </c>
      <c r="C39" s="221">
        <v>1953106</v>
      </c>
      <c r="D39" s="222">
        <v>1532267</v>
      </c>
      <c r="E39" s="222">
        <v>1353871</v>
      </c>
      <c r="F39" s="222">
        <v>519351</v>
      </c>
    </row>
    <row r="40" spans="1:6" ht="18" customHeight="1">
      <c r="A40" s="225" t="s">
        <v>1695</v>
      </c>
      <c r="B40" s="221">
        <v>194314</v>
      </c>
      <c r="C40" s="221">
        <v>550723</v>
      </c>
      <c r="D40" s="222">
        <v>876265</v>
      </c>
      <c r="E40" s="222">
        <v>1024374</v>
      </c>
      <c r="F40" s="222">
        <v>183797</v>
      </c>
    </row>
    <row r="41" spans="1:6" ht="13.5">
      <c r="A41" s="225" t="s">
        <v>1696</v>
      </c>
      <c r="B41" s="221">
        <v>162729</v>
      </c>
      <c r="C41" s="221">
        <v>247194</v>
      </c>
      <c r="D41" s="222">
        <v>376891</v>
      </c>
      <c r="E41" s="222">
        <v>386248</v>
      </c>
      <c r="F41" s="222">
        <v>172750</v>
      </c>
    </row>
    <row r="42" spans="1:6" ht="13.5">
      <c r="A42" s="225" t="s">
        <v>1697</v>
      </c>
      <c r="B42" s="221">
        <v>550096</v>
      </c>
      <c r="C42" s="221">
        <v>576674</v>
      </c>
      <c r="D42" s="222">
        <v>831410</v>
      </c>
      <c r="E42" s="222">
        <v>702257</v>
      </c>
      <c r="F42" s="222">
        <v>165607</v>
      </c>
    </row>
    <row r="43" spans="1:6" ht="13.5">
      <c r="A43" s="225" t="s">
        <v>1698</v>
      </c>
      <c r="B43" s="221">
        <v>87618</v>
      </c>
      <c r="C43" s="221">
        <v>127288</v>
      </c>
      <c r="D43" s="222">
        <v>697581</v>
      </c>
      <c r="E43" s="222">
        <v>765166</v>
      </c>
      <c r="F43" s="222">
        <v>440178</v>
      </c>
    </row>
    <row r="44" spans="1:6" ht="13.5">
      <c r="A44" s="225" t="s">
        <v>1699</v>
      </c>
      <c r="B44" s="221">
        <v>29397</v>
      </c>
      <c r="C44" s="221">
        <v>139923</v>
      </c>
      <c r="D44" s="222">
        <v>141147</v>
      </c>
      <c r="E44" s="222">
        <v>54061</v>
      </c>
      <c r="F44" s="222">
        <v>22548</v>
      </c>
    </row>
    <row r="45" spans="1:6" ht="18" customHeight="1">
      <c r="A45" s="225" t="s">
        <v>1700</v>
      </c>
      <c r="B45" s="221">
        <v>36108</v>
      </c>
      <c r="C45" s="221">
        <v>42936</v>
      </c>
      <c r="D45" s="222">
        <v>39146</v>
      </c>
      <c r="E45" s="222">
        <v>35743</v>
      </c>
      <c r="F45" s="222">
        <v>16266</v>
      </c>
    </row>
    <row r="46" spans="1:6" ht="13.5">
      <c r="A46" s="225" t="s">
        <v>1701</v>
      </c>
      <c r="B46" s="221">
        <v>28628</v>
      </c>
      <c r="C46" s="221">
        <v>30733</v>
      </c>
      <c r="D46" s="222">
        <v>37784</v>
      </c>
      <c r="E46" s="222">
        <v>21902</v>
      </c>
      <c r="F46" s="222">
        <v>144954</v>
      </c>
    </row>
    <row r="47" spans="1:6" ht="18" customHeight="1">
      <c r="A47" s="225" t="s">
        <v>1702</v>
      </c>
      <c r="B47" s="221">
        <v>755599</v>
      </c>
      <c r="C47" s="221">
        <v>855123</v>
      </c>
      <c r="D47" s="222">
        <v>1015528</v>
      </c>
      <c r="E47" s="222">
        <v>839509</v>
      </c>
      <c r="F47" s="222">
        <v>544064</v>
      </c>
    </row>
    <row r="48" spans="1:6" ht="18" customHeight="1">
      <c r="A48" s="225" t="s">
        <v>1703</v>
      </c>
      <c r="B48" s="221">
        <v>392416</v>
      </c>
      <c r="C48" s="221">
        <v>600611</v>
      </c>
      <c r="D48" s="222">
        <v>438687</v>
      </c>
      <c r="E48" s="222">
        <v>315160</v>
      </c>
      <c r="F48" s="222">
        <v>61412</v>
      </c>
    </row>
    <row r="49" spans="1:6" ht="18" customHeight="1">
      <c r="A49" s="225" t="s">
        <v>1704</v>
      </c>
      <c r="B49" s="221">
        <v>255254</v>
      </c>
      <c r="C49" s="221">
        <v>444892</v>
      </c>
      <c r="D49" s="222">
        <v>323958</v>
      </c>
      <c r="E49" s="222">
        <v>345852</v>
      </c>
      <c r="F49" s="222">
        <v>240635</v>
      </c>
    </row>
    <row r="50" spans="1:6" ht="18" customHeight="1">
      <c r="A50" s="225" t="s">
        <v>1705</v>
      </c>
      <c r="B50" s="221">
        <v>414680</v>
      </c>
      <c r="C50" s="221">
        <v>299611</v>
      </c>
      <c r="D50" s="222">
        <v>272971</v>
      </c>
      <c r="E50" s="222">
        <v>738445</v>
      </c>
      <c r="F50" s="222">
        <v>266968</v>
      </c>
    </row>
    <row r="51" spans="1:6" ht="18" customHeight="1">
      <c r="A51" s="225" t="s">
        <v>1706</v>
      </c>
      <c r="B51" s="221">
        <v>479300</v>
      </c>
      <c r="C51" s="221">
        <v>299664</v>
      </c>
      <c r="D51" s="222">
        <v>235399</v>
      </c>
      <c r="E51" s="222">
        <v>79292</v>
      </c>
      <c r="F51" s="222">
        <v>3725</v>
      </c>
    </row>
    <row r="52" spans="1:6" ht="18" customHeight="1">
      <c r="A52" s="225" t="s">
        <v>1707</v>
      </c>
      <c r="B52" s="221">
        <v>686929</v>
      </c>
      <c r="C52" s="221">
        <v>934473</v>
      </c>
      <c r="D52" s="222">
        <v>880442</v>
      </c>
      <c r="E52" s="222">
        <v>763328</v>
      </c>
      <c r="F52" s="222">
        <v>652144</v>
      </c>
    </row>
    <row r="53" spans="1:6" ht="4.5" customHeight="1">
      <c r="A53" s="11"/>
      <c r="B53" s="224"/>
      <c r="C53" s="224"/>
      <c r="D53" s="224"/>
      <c r="E53" s="224"/>
      <c r="F53" s="224"/>
    </row>
    <row r="54" spans="1:6" ht="10.5" customHeight="1">
      <c r="A54" s="2"/>
      <c r="B54" s="14"/>
      <c r="C54" s="14"/>
      <c r="D54" s="14"/>
      <c r="E54" s="14"/>
      <c r="F54" s="14"/>
    </row>
    <row r="55" s="3" customFormat="1" ht="18" customHeight="1">
      <c r="A55" s="4" t="s">
        <v>144</v>
      </c>
    </row>
  </sheetData>
  <printOptions/>
  <pageMargins left="0.5905511811023623" right="0.3937007874015748" top="0.3937007874015748" bottom="0.3937007874015748" header="0.5118110236220472" footer="0.5118110236220472"/>
  <pageSetup firstPageNumber="50"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57"/>
  </sheetPr>
  <dimension ref="A1:J55"/>
  <sheetViews>
    <sheetView workbookViewId="0" topLeftCell="A1">
      <selection activeCell="A1" sqref="A1"/>
    </sheetView>
  </sheetViews>
  <sheetFormatPr defaultColWidth="9.00390625" defaultRowHeight="13.5"/>
  <cols>
    <col min="1" max="1" width="9.375" style="5" customWidth="1"/>
    <col min="2" max="2" width="6.625" style="5" customWidth="1"/>
    <col min="3" max="10" width="9.375" style="5" customWidth="1"/>
    <col min="11" max="11" width="3.50390625" style="5" customWidth="1"/>
    <col min="12" max="16384" width="9.00390625" style="5" customWidth="1"/>
  </cols>
  <sheetData>
    <row r="1" spans="1:10" ht="24.75" customHeight="1">
      <c r="A1" s="22" t="s">
        <v>754</v>
      </c>
      <c r="B1" s="1"/>
      <c r="C1" s="1"/>
      <c r="D1" s="1"/>
      <c r="E1" s="1"/>
      <c r="F1" s="1"/>
      <c r="G1" s="1"/>
      <c r="H1" s="1"/>
      <c r="I1" s="1"/>
      <c r="J1" s="1"/>
    </row>
    <row r="2" spans="1:10" ht="13.5">
      <c r="A2" s="1"/>
      <c r="B2" s="1"/>
      <c r="C2" s="1"/>
      <c r="D2" s="1"/>
      <c r="E2" s="1"/>
      <c r="F2" s="1"/>
      <c r="G2" s="1"/>
      <c r="H2" s="1"/>
      <c r="I2" s="1047" t="s">
        <v>1358</v>
      </c>
      <c r="J2" s="1047"/>
    </row>
    <row r="3" spans="1:10" s="4" customFormat="1" ht="19.5" customHeight="1">
      <c r="A3" s="1045" t="s">
        <v>1359</v>
      </c>
      <c r="B3" s="1046"/>
      <c r="C3" s="23" t="s">
        <v>1360</v>
      </c>
      <c r="D3" s="23" t="s">
        <v>1361</v>
      </c>
      <c r="E3" s="23" t="s">
        <v>1362</v>
      </c>
      <c r="F3" s="23" t="s">
        <v>1363</v>
      </c>
      <c r="G3" s="23" t="s">
        <v>1364</v>
      </c>
      <c r="H3" s="23" t="s">
        <v>1365</v>
      </c>
      <c r="I3" s="23" t="s">
        <v>1366</v>
      </c>
      <c r="J3" s="20" t="s">
        <v>1367</v>
      </c>
    </row>
    <row r="4" spans="1:10" ht="4.5" customHeight="1">
      <c r="A4" s="1"/>
      <c r="B4" s="209"/>
      <c r="C4" s="1"/>
      <c r="D4" s="1"/>
      <c r="E4" s="1"/>
      <c r="F4" s="1"/>
      <c r="G4" s="1"/>
      <c r="H4" s="1"/>
      <c r="I4" s="1"/>
      <c r="J4" s="1"/>
    </row>
    <row r="5" spans="1:10" ht="18.75" customHeight="1">
      <c r="A5" s="136" t="s">
        <v>1368</v>
      </c>
      <c r="B5" s="225"/>
      <c r="C5" s="228">
        <v>12129</v>
      </c>
      <c r="D5" s="228">
        <v>397</v>
      </c>
      <c r="E5" s="228">
        <v>1345</v>
      </c>
      <c r="F5" s="228">
        <v>519</v>
      </c>
      <c r="G5" s="228">
        <v>1227</v>
      </c>
      <c r="H5" s="228">
        <v>2694</v>
      </c>
      <c r="I5" s="228">
        <v>2802</v>
      </c>
      <c r="J5" s="228">
        <v>3145</v>
      </c>
    </row>
    <row r="6" spans="1:10" ht="18.75" customHeight="1">
      <c r="A6" s="136"/>
      <c r="B6" s="225" t="s">
        <v>3241</v>
      </c>
      <c r="C6" s="228">
        <v>5909</v>
      </c>
      <c r="D6" s="228">
        <v>209</v>
      </c>
      <c r="E6" s="228">
        <v>691</v>
      </c>
      <c r="F6" s="228">
        <v>238</v>
      </c>
      <c r="G6" s="228">
        <v>330</v>
      </c>
      <c r="H6" s="228">
        <v>1457</v>
      </c>
      <c r="I6" s="228">
        <v>1620</v>
      </c>
      <c r="J6" s="228">
        <v>1364</v>
      </c>
    </row>
    <row r="7" spans="1:10" ht="18.75" customHeight="1">
      <c r="A7" s="136"/>
      <c r="B7" s="225" t="s">
        <v>3242</v>
      </c>
      <c r="C7" s="228">
        <v>6220</v>
      </c>
      <c r="D7" s="228">
        <v>188</v>
      </c>
      <c r="E7" s="228">
        <v>654</v>
      </c>
      <c r="F7" s="228">
        <v>281</v>
      </c>
      <c r="G7" s="228">
        <v>897</v>
      </c>
      <c r="H7" s="228">
        <v>1237</v>
      </c>
      <c r="I7" s="228">
        <v>1182</v>
      </c>
      <c r="J7" s="228">
        <v>1781</v>
      </c>
    </row>
    <row r="8" spans="1:10" ht="18.75" customHeight="1">
      <c r="A8" s="136" t="s">
        <v>2699</v>
      </c>
      <c r="B8" s="225"/>
      <c r="C8" s="228">
        <v>12334</v>
      </c>
      <c r="D8" s="228">
        <v>377</v>
      </c>
      <c r="E8" s="228">
        <v>1375</v>
      </c>
      <c r="F8" s="228">
        <v>497</v>
      </c>
      <c r="G8" s="228">
        <v>1230</v>
      </c>
      <c r="H8" s="228">
        <v>2773</v>
      </c>
      <c r="I8" s="228">
        <v>2760</v>
      </c>
      <c r="J8" s="228">
        <v>3322</v>
      </c>
    </row>
    <row r="9" spans="1:10" ht="18.75" customHeight="1">
      <c r="A9" s="136"/>
      <c r="B9" s="225" t="s">
        <v>3241</v>
      </c>
      <c r="C9" s="228">
        <v>6002</v>
      </c>
      <c r="D9" s="228">
        <v>202</v>
      </c>
      <c r="E9" s="228">
        <v>714</v>
      </c>
      <c r="F9" s="228">
        <v>220</v>
      </c>
      <c r="G9" s="228">
        <v>319</v>
      </c>
      <c r="H9" s="228">
        <v>1501</v>
      </c>
      <c r="I9" s="228">
        <v>1582</v>
      </c>
      <c r="J9" s="228">
        <v>1464</v>
      </c>
    </row>
    <row r="10" spans="1:10" ht="18.75" customHeight="1">
      <c r="A10" s="136"/>
      <c r="B10" s="225" t="s">
        <v>3242</v>
      </c>
      <c r="C10" s="229">
        <v>6332</v>
      </c>
      <c r="D10" s="229">
        <v>175</v>
      </c>
      <c r="E10" s="229">
        <v>661</v>
      </c>
      <c r="F10" s="229">
        <v>277</v>
      </c>
      <c r="G10" s="229">
        <v>911</v>
      </c>
      <c r="H10" s="229">
        <v>1272</v>
      </c>
      <c r="I10" s="229">
        <v>1178</v>
      </c>
      <c r="J10" s="229">
        <v>1858</v>
      </c>
    </row>
    <row r="11" spans="1:10" ht="18.75" customHeight="1">
      <c r="A11" s="136" t="s">
        <v>2700</v>
      </c>
      <c r="B11" s="225"/>
      <c r="C11" s="230">
        <f aca="true" t="shared" si="0" ref="C11:J11">C12+C13</f>
        <v>12633</v>
      </c>
      <c r="D11" s="230">
        <f t="shared" si="0"/>
        <v>375</v>
      </c>
      <c r="E11" s="230">
        <f t="shared" si="0"/>
        <v>1364</v>
      </c>
      <c r="F11" s="230">
        <f t="shared" si="0"/>
        <v>503</v>
      </c>
      <c r="G11" s="230">
        <f t="shared" si="0"/>
        <v>1207</v>
      </c>
      <c r="H11" s="230">
        <f t="shared" si="0"/>
        <v>2784</v>
      </c>
      <c r="I11" s="230">
        <f t="shared" si="0"/>
        <v>2848</v>
      </c>
      <c r="J11" s="230">
        <f t="shared" si="0"/>
        <v>3552</v>
      </c>
    </row>
    <row r="12" spans="1:10" ht="18.75" customHeight="1">
      <c r="A12" s="136"/>
      <c r="B12" s="225" t="s">
        <v>3241</v>
      </c>
      <c r="C12" s="230">
        <f>SUM(D12:J12)</f>
        <v>6175</v>
      </c>
      <c r="D12" s="230">
        <v>200</v>
      </c>
      <c r="E12" s="230">
        <v>712</v>
      </c>
      <c r="F12" s="230">
        <v>237</v>
      </c>
      <c r="G12" s="230">
        <v>317</v>
      </c>
      <c r="H12" s="230">
        <v>1484</v>
      </c>
      <c r="I12" s="230">
        <v>1660</v>
      </c>
      <c r="J12" s="230">
        <v>1565</v>
      </c>
    </row>
    <row r="13" spans="1:10" ht="18.75" customHeight="1">
      <c r="A13" s="12"/>
      <c r="B13" s="225" t="s">
        <v>3242</v>
      </c>
      <c r="C13" s="231">
        <f>SUM(D13:J13)</f>
        <v>6458</v>
      </c>
      <c r="D13" s="231">
        <v>175</v>
      </c>
      <c r="E13" s="231">
        <v>652</v>
      </c>
      <c r="F13" s="231">
        <v>266</v>
      </c>
      <c r="G13" s="231">
        <v>890</v>
      </c>
      <c r="H13" s="231">
        <v>1300</v>
      </c>
      <c r="I13" s="231">
        <v>1188</v>
      </c>
      <c r="J13" s="231">
        <v>1987</v>
      </c>
    </row>
    <row r="14" spans="1:10" ht="18.75" customHeight="1">
      <c r="A14" s="136" t="s">
        <v>2541</v>
      </c>
      <c r="B14" s="225"/>
      <c r="C14" s="230">
        <f aca="true" t="shared" si="1" ref="C14:J14">C15+C16</f>
        <v>12961</v>
      </c>
      <c r="D14" s="230">
        <f t="shared" si="1"/>
        <v>389</v>
      </c>
      <c r="E14" s="230">
        <f t="shared" si="1"/>
        <v>1291</v>
      </c>
      <c r="F14" s="230">
        <f t="shared" si="1"/>
        <v>541</v>
      </c>
      <c r="G14" s="230">
        <f t="shared" si="1"/>
        <v>1212</v>
      </c>
      <c r="H14" s="230">
        <f t="shared" si="1"/>
        <v>2755</v>
      </c>
      <c r="I14" s="230">
        <f t="shared" si="1"/>
        <v>2975</v>
      </c>
      <c r="J14" s="230">
        <f t="shared" si="1"/>
        <v>3798</v>
      </c>
    </row>
    <row r="15" spans="1:10" ht="18.75" customHeight="1">
      <c r="A15" s="136"/>
      <c r="B15" s="225" t="s">
        <v>3241</v>
      </c>
      <c r="C15" s="230">
        <f>SUM(D15:J15)</f>
        <v>6350</v>
      </c>
      <c r="D15" s="230">
        <v>211</v>
      </c>
      <c r="E15" s="230">
        <v>660</v>
      </c>
      <c r="F15" s="230">
        <v>265</v>
      </c>
      <c r="G15" s="230">
        <v>323</v>
      </c>
      <c r="H15" s="230">
        <v>1472</v>
      </c>
      <c r="I15" s="230">
        <v>1734</v>
      </c>
      <c r="J15" s="230">
        <v>1685</v>
      </c>
    </row>
    <row r="16" spans="1:10" ht="18.75" customHeight="1">
      <c r="A16" s="12"/>
      <c r="B16" s="225" t="s">
        <v>3242</v>
      </c>
      <c r="C16" s="231">
        <f>SUM(D16:J16)</f>
        <v>6611</v>
      </c>
      <c r="D16" s="231">
        <v>178</v>
      </c>
      <c r="E16" s="231">
        <v>631</v>
      </c>
      <c r="F16" s="231">
        <v>276</v>
      </c>
      <c r="G16" s="231">
        <v>889</v>
      </c>
      <c r="H16" s="231">
        <v>1283</v>
      </c>
      <c r="I16" s="231">
        <v>1241</v>
      </c>
      <c r="J16" s="231">
        <v>2113</v>
      </c>
    </row>
    <row r="17" spans="1:10" ht="18.75" customHeight="1">
      <c r="A17" s="136" t="s">
        <v>3361</v>
      </c>
      <c r="B17" s="225"/>
      <c r="C17" s="230">
        <f>SUM(D17:J17)</f>
        <v>15794</v>
      </c>
      <c r="D17" s="230">
        <f>D18+D19</f>
        <v>479</v>
      </c>
      <c r="E17" s="230">
        <f aca="true" t="shared" si="2" ref="E17:J17">E18+E19</f>
        <v>1402</v>
      </c>
      <c r="F17" s="230">
        <f t="shared" si="2"/>
        <v>710</v>
      </c>
      <c r="G17" s="230">
        <f t="shared" si="2"/>
        <v>1553</v>
      </c>
      <c r="H17" s="230">
        <f t="shared" si="2"/>
        <v>3537</v>
      </c>
      <c r="I17" s="230">
        <f t="shared" si="2"/>
        <v>3720</v>
      </c>
      <c r="J17" s="230">
        <f t="shared" si="2"/>
        <v>4393</v>
      </c>
    </row>
    <row r="18" spans="1:10" ht="18.75" customHeight="1">
      <c r="A18" s="136"/>
      <c r="B18" s="225" t="s">
        <v>3241</v>
      </c>
      <c r="C18" s="230">
        <f>SUM(D18:J18)</f>
        <v>8093</v>
      </c>
      <c r="D18" s="230">
        <v>270</v>
      </c>
      <c r="E18" s="230">
        <v>729</v>
      </c>
      <c r="F18" s="230">
        <v>362</v>
      </c>
      <c r="G18" s="230">
        <v>477</v>
      </c>
      <c r="H18" s="230">
        <v>1953</v>
      </c>
      <c r="I18" s="230">
        <v>2329</v>
      </c>
      <c r="J18" s="230">
        <v>1973</v>
      </c>
    </row>
    <row r="19" spans="1:10" ht="18.75" customHeight="1">
      <c r="A19" s="12"/>
      <c r="B19" s="225" t="s">
        <v>3242</v>
      </c>
      <c r="C19" s="230">
        <f>SUM(D19:J19)</f>
        <v>7701</v>
      </c>
      <c r="D19" s="231">
        <v>209</v>
      </c>
      <c r="E19" s="231">
        <v>673</v>
      </c>
      <c r="F19" s="231">
        <v>348</v>
      </c>
      <c r="G19" s="231">
        <v>1076</v>
      </c>
      <c r="H19" s="231">
        <v>1584</v>
      </c>
      <c r="I19" s="231">
        <v>1391</v>
      </c>
      <c r="J19" s="231">
        <v>2420</v>
      </c>
    </row>
    <row r="20" spans="1:10" ht="4.5" customHeight="1">
      <c r="A20" s="19"/>
      <c r="B20" s="11"/>
      <c r="C20" s="19"/>
      <c r="D20" s="19"/>
      <c r="E20" s="19"/>
      <c r="F20" s="19"/>
      <c r="G20" s="19"/>
      <c r="H20" s="19"/>
      <c r="I20" s="19"/>
      <c r="J20" s="19"/>
    </row>
    <row r="21" spans="1:10" ht="10.5" customHeight="1">
      <c r="A21" s="2"/>
      <c r="B21" s="2"/>
      <c r="C21" s="2"/>
      <c r="D21" s="2"/>
      <c r="E21" s="2"/>
      <c r="F21" s="2"/>
      <c r="G21" s="2"/>
      <c r="H21" s="2"/>
      <c r="I21" s="2"/>
      <c r="J21" s="2"/>
    </row>
    <row r="22" s="3" customFormat="1" ht="18" customHeight="1">
      <c r="A22" s="3" t="s">
        <v>142</v>
      </c>
    </row>
    <row r="23" spans="2:10" ht="15.75" customHeight="1">
      <c r="B23" s="1"/>
      <c r="C23" s="1"/>
      <c r="D23" s="1"/>
      <c r="E23" s="1"/>
      <c r="F23" s="1"/>
      <c r="G23" s="1"/>
      <c r="H23" s="1"/>
      <c r="I23" s="1"/>
      <c r="J23" s="1"/>
    </row>
    <row r="24" spans="1:10" ht="13.5">
      <c r="A24" s="1"/>
      <c r="B24" s="1"/>
      <c r="C24" s="1"/>
      <c r="D24" s="1"/>
      <c r="E24" s="1"/>
      <c r="F24" s="1"/>
      <c r="G24" s="1"/>
      <c r="H24" s="1"/>
      <c r="I24" s="1"/>
      <c r="J24" s="1"/>
    </row>
    <row r="26" spans="1:10" ht="13.5">
      <c r="A26" s="1"/>
      <c r="B26" s="1"/>
      <c r="C26" s="1"/>
      <c r="D26" s="1"/>
      <c r="E26" s="1"/>
      <c r="F26" s="1"/>
      <c r="G26" s="1"/>
      <c r="H26" s="1"/>
      <c r="I26" s="1"/>
      <c r="J26" s="1"/>
    </row>
    <row r="27" spans="1:10" ht="14.25">
      <c r="A27" s="10"/>
      <c r="B27" s="211"/>
      <c r="C27" s="211"/>
      <c r="D27" s="211"/>
      <c r="E27" s="211"/>
      <c r="F27" s="211"/>
      <c r="G27" s="211"/>
      <c r="H27" s="211"/>
      <c r="I27" s="211"/>
      <c r="J27" s="211"/>
    </row>
    <row r="28" spans="1:10" ht="13.5">
      <c r="A28" s="211"/>
      <c r="B28" s="211"/>
      <c r="C28" s="211"/>
      <c r="D28" s="211"/>
      <c r="E28" s="211"/>
      <c r="F28" s="211"/>
      <c r="G28" s="211"/>
      <c r="H28" s="211"/>
      <c r="I28" s="211"/>
      <c r="J28" s="211"/>
    </row>
    <row r="29" spans="1:10" ht="13.5">
      <c r="A29" s="79"/>
      <c r="B29" s="79"/>
      <c r="C29" s="79"/>
      <c r="D29" s="79"/>
      <c r="E29" s="79"/>
      <c r="F29" s="79"/>
      <c r="G29" s="79"/>
      <c r="H29" s="79"/>
      <c r="I29" s="79"/>
      <c r="J29" s="79"/>
    </row>
    <row r="30" spans="1:10" ht="4.5" customHeight="1">
      <c r="A30" s="211"/>
      <c r="B30" s="211"/>
      <c r="C30" s="211"/>
      <c r="D30" s="211"/>
      <c r="E30" s="211"/>
      <c r="F30" s="211"/>
      <c r="G30" s="211"/>
      <c r="H30" s="211"/>
      <c r="I30" s="211"/>
      <c r="J30" s="211"/>
    </row>
    <row r="31" spans="1:10" ht="13.5">
      <c r="A31" s="211"/>
      <c r="B31" s="211"/>
      <c r="C31" s="12"/>
      <c r="D31" s="211"/>
      <c r="E31" s="211"/>
      <c r="F31" s="213"/>
      <c r="G31" s="213"/>
      <c r="H31" s="211"/>
      <c r="I31" s="211"/>
      <c r="J31" s="211"/>
    </row>
    <row r="32" spans="1:10" ht="13.5">
      <c r="A32" s="214"/>
      <c r="B32" s="211"/>
      <c r="C32" s="211"/>
      <c r="D32" s="210"/>
      <c r="E32" s="210"/>
      <c r="F32" s="210"/>
      <c r="G32" s="210"/>
      <c r="H32" s="210"/>
      <c r="I32" s="210"/>
      <c r="J32" s="210"/>
    </row>
    <row r="33" spans="1:10" ht="13.5">
      <c r="A33" s="214"/>
      <c r="B33" s="211"/>
      <c r="C33" s="211"/>
      <c r="D33" s="210"/>
      <c r="E33" s="210"/>
      <c r="F33" s="210"/>
      <c r="G33" s="210"/>
      <c r="H33" s="210"/>
      <c r="I33" s="210"/>
      <c r="J33" s="210"/>
    </row>
    <row r="34" spans="1:10" ht="13.5">
      <c r="A34" s="214"/>
      <c r="B34" s="211"/>
      <c r="C34" s="211"/>
      <c r="D34" s="210"/>
      <c r="E34" s="210"/>
      <c r="F34" s="210"/>
      <c r="G34" s="210"/>
      <c r="H34" s="210"/>
      <c r="I34" s="210"/>
      <c r="J34" s="210"/>
    </row>
    <row r="35" spans="1:10" ht="13.5">
      <c r="A35" s="214"/>
      <c r="B35" s="211"/>
      <c r="C35" s="211"/>
      <c r="D35" s="210"/>
      <c r="E35" s="210"/>
      <c r="F35" s="210"/>
      <c r="G35" s="210"/>
      <c r="H35" s="210"/>
      <c r="I35" s="210"/>
      <c r="J35" s="210"/>
    </row>
    <row r="36" spans="1:10" ht="13.5">
      <c r="A36" s="215"/>
      <c r="B36" s="211"/>
      <c r="C36" s="211"/>
      <c r="D36" s="212"/>
      <c r="E36" s="212"/>
      <c r="F36" s="212"/>
      <c r="G36" s="212"/>
      <c r="H36" s="212"/>
      <c r="I36" s="212"/>
      <c r="J36" s="212"/>
    </row>
    <row r="37" spans="1:10" ht="7.5" customHeight="1">
      <c r="A37" s="12"/>
      <c r="B37" s="12"/>
      <c r="C37" s="12"/>
      <c r="D37" s="12"/>
      <c r="E37" s="12"/>
      <c r="F37" s="12"/>
      <c r="G37" s="12"/>
      <c r="H37" s="12"/>
      <c r="I37" s="12"/>
      <c r="J37" s="12"/>
    </row>
    <row r="38" spans="1:10" ht="13.5">
      <c r="A38" s="211"/>
      <c r="B38" s="211"/>
      <c r="C38" s="12"/>
      <c r="D38" s="211"/>
      <c r="E38" s="211"/>
      <c r="F38" s="213"/>
      <c r="G38" s="213"/>
      <c r="H38" s="211"/>
      <c r="I38" s="211"/>
      <c r="J38" s="211"/>
    </row>
    <row r="39" spans="1:10" ht="13.5">
      <c r="A39" s="214"/>
      <c r="B39" s="211"/>
      <c r="C39" s="211"/>
      <c r="D39" s="210"/>
      <c r="E39" s="210"/>
      <c r="F39" s="210"/>
      <c r="G39" s="210"/>
      <c r="H39" s="210"/>
      <c r="I39" s="210"/>
      <c r="J39" s="210"/>
    </row>
    <row r="40" spans="1:10" ht="13.5">
      <c r="A40" s="214"/>
      <c r="B40" s="211"/>
      <c r="C40" s="211"/>
      <c r="D40" s="210"/>
      <c r="E40" s="210"/>
      <c r="F40" s="210"/>
      <c r="G40" s="210"/>
      <c r="H40" s="210"/>
      <c r="I40" s="210"/>
      <c r="J40" s="210"/>
    </row>
    <row r="41" spans="1:10" ht="13.5">
      <c r="A41" s="214"/>
      <c r="B41" s="211"/>
      <c r="C41" s="211"/>
      <c r="D41" s="210"/>
      <c r="E41" s="210"/>
      <c r="F41" s="210"/>
      <c r="G41" s="210"/>
      <c r="H41" s="210"/>
      <c r="I41" s="210"/>
      <c r="J41" s="210"/>
    </row>
    <row r="42" spans="1:10" ht="13.5">
      <c r="A42" s="214"/>
      <c r="B42" s="211"/>
      <c r="C42" s="211"/>
      <c r="D42" s="210"/>
      <c r="E42" s="210"/>
      <c r="F42" s="210"/>
      <c r="G42" s="210"/>
      <c r="H42" s="210"/>
      <c r="I42" s="210"/>
      <c r="J42" s="210"/>
    </row>
    <row r="43" spans="1:10" ht="13.5">
      <c r="A43" s="215"/>
      <c r="B43" s="211"/>
      <c r="C43" s="211"/>
      <c r="D43" s="212"/>
      <c r="E43" s="212"/>
      <c r="F43" s="212"/>
      <c r="G43" s="212"/>
      <c r="H43" s="212"/>
      <c r="I43" s="212"/>
      <c r="J43" s="212"/>
    </row>
    <row r="44" spans="1:10" ht="4.5" customHeight="1">
      <c r="A44" s="211"/>
      <c r="B44" s="211"/>
      <c r="C44" s="211"/>
      <c r="D44" s="211"/>
      <c r="E44" s="211"/>
      <c r="F44" s="211"/>
      <c r="G44" s="211"/>
      <c r="H44" s="211"/>
      <c r="I44" s="211"/>
      <c r="J44" s="211"/>
    </row>
    <row r="45" spans="1:10" ht="13.5">
      <c r="A45" s="211"/>
      <c r="B45" s="211"/>
      <c r="C45" s="211"/>
      <c r="D45" s="211"/>
      <c r="E45" s="211"/>
      <c r="F45" s="211"/>
      <c r="G45" s="211"/>
      <c r="H45" s="211"/>
      <c r="I45" s="211"/>
      <c r="J45" s="211"/>
    </row>
    <row r="46" spans="1:10" ht="13.5">
      <c r="A46" s="12"/>
      <c r="B46" s="12"/>
      <c r="C46" s="12"/>
      <c r="D46" s="12"/>
      <c r="E46" s="12"/>
      <c r="F46" s="12"/>
      <c r="G46" s="12"/>
      <c r="H46" s="12"/>
      <c r="I46" s="12"/>
      <c r="J46" s="12"/>
    </row>
    <row r="47" spans="1:10" ht="13.5">
      <c r="A47" s="12"/>
      <c r="B47" s="12"/>
      <c r="C47" s="12"/>
      <c r="D47" s="12"/>
      <c r="E47" s="12"/>
      <c r="F47" s="12"/>
      <c r="G47" s="12"/>
      <c r="H47" s="12"/>
      <c r="I47" s="12"/>
      <c r="J47" s="12"/>
    </row>
    <row r="48" spans="1:10" ht="13.5">
      <c r="A48" s="12"/>
      <c r="B48" s="12"/>
      <c r="C48" s="12"/>
      <c r="D48" s="12"/>
      <c r="E48" s="12"/>
      <c r="F48" s="12"/>
      <c r="G48" s="12"/>
      <c r="H48" s="12"/>
      <c r="I48" s="12"/>
      <c r="J48" s="12"/>
    </row>
    <row r="49" spans="1:10" ht="13.5">
      <c r="A49" s="12"/>
      <c r="B49" s="12"/>
      <c r="C49" s="12"/>
      <c r="D49" s="12"/>
      <c r="E49" s="12"/>
      <c r="F49" s="12"/>
      <c r="G49" s="12"/>
      <c r="H49" s="12"/>
      <c r="I49" s="12"/>
      <c r="J49" s="12"/>
    </row>
    <row r="50" spans="1:10" ht="13.5">
      <c r="A50" s="12"/>
      <c r="B50" s="12"/>
      <c r="C50" s="12"/>
      <c r="D50" s="12"/>
      <c r="E50" s="12"/>
      <c r="F50" s="12"/>
      <c r="G50" s="12"/>
      <c r="H50" s="12"/>
      <c r="I50" s="12"/>
      <c r="J50" s="12"/>
    </row>
    <row r="51" spans="1:10" ht="13.5">
      <c r="A51" s="12"/>
      <c r="B51" s="12"/>
      <c r="C51" s="12"/>
      <c r="D51" s="12"/>
      <c r="E51" s="12"/>
      <c r="F51" s="12"/>
      <c r="G51" s="12"/>
      <c r="H51" s="12"/>
      <c r="I51" s="12"/>
      <c r="J51" s="12"/>
    </row>
    <row r="52" spans="1:10" ht="13.5">
      <c r="A52" s="12"/>
      <c r="B52" s="12"/>
      <c r="C52" s="12"/>
      <c r="D52" s="12"/>
      <c r="E52" s="12"/>
      <c r="F52" s="12"/>
      <c r="G52" s="12"/>
      <c r="H52" s="12"/>
      <c r="I52" s="12"/>
      <c r="J52" s="12"/>
    </row>
    <row r="53" spans="1:10" ht="13.5">
      <c r="A53" s="12"/>
      <c r="B53" s="12"/>
      <c r="C53" s="12"/>
      <c r="D53" s="12"/>
      <c r="E53" s="12"/>
      <c r="F53" s="12"/>
      <c r="G53" s="12"/>
      <c r="H53" s="12"/>
      <c r="I53" s="12"/>
      <c r="J53" s="12"/>
    </row>
    <row r="54" spans="1:10" ht="13.5">
      <c r="A54" s="12"/>
      <c r="B54" s="12"/>
      <c r="C54" s="12"/>
      <c r="D54" s="12"/>
      <c r="E54" s="12"/>
      <c r="F54" s="12"/>
      <c r="G54" s="12"/>
      <c r="H54" s="12"/>
      <c r="I54" s="12"/>
      <c r="J54" s="12"/>
    </row>
    <row r="55" spans="1:10" ht="13.5">
      <c r="A55" s="12"/>
      <c r="B55" s="12"/>
      <c r="C55" s="12"/>
      <c r="D55" s="12"/>
      <c r="E55" s="12"/>
      <c r="F55" s="12"/>
      <c r="G55" s="12"/>
      <c r="H55" s="12"/>
      <c r="I55" s="12"/>
      <c r="J55" s="12"/>
    </row>
  </sheetData>
  <mergeCells count="2">
    <mergeCell ref="A3:B3"/>
    <mergeCell ref="I2:J2"/>
  </mergeCells>
  <printOptions/>
  <pageMargins left="0.5905511811023623" right="0.3937007874015748" top="0.5905511811023623" bottom="0.5905511811023623" header="0.5118110236220472" footer="0.5118110236220472"/>
  <pageSetup firstPageNumber="5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51"/>
  </sheetPr>
  <dimension ref="A1:L51"/>
  <sheetViews>
    <sheetView workbookViewId="0" topLeftCell="A1">
      <selection activeCell="A1" sqref="A1"/>
    </sheetView>
  </sheetViews>
  <sheetFormatPr defaultColWidth="9.00390625" defaultRowHeight="13.5"/>
  <cols>
    <col min="1" max="1" width="10.625" style="0" customWidth="1"/>
    <col min="2" max="2" width="9.125" style="0" customWidth="1"/>
    <col min="3" max="3" width="6.625" style="0" customWidth="1"/>
    <col min="4" max="4" width="8.125" style="0" customWidth="1"/>
    <col min="5" max="7" width="7.625" style="0" customWidth="1"/>
    <col min="8" max="11" width="9.625" style="0" customWidth="1"/>
  </cols>
  <sheetData>
    <row r="1" s="26" customFormat="1" ht="24.75" customHeight="1">
      <c r="A1" s="26" t="s">
        <v>3060</v>
      </c>
    </row>
    <row r="2" ht="11.25" customHeight="1">
      <c r="A2" s="22"/>
    </row>
    <row r="3" ht="18" customHeight="1">
      <c r="A3" s="21" t="s">
        <v>1241</v>
      </c>
    </row>
    <row r="4" ht="12.75" customHeight="1">
      <c r="A4" s="3"/>
    </row>
    <row r="5" spans="1:12" ht="18" customHeight="1">
      <c r="A5" s="1105" t="s">
        <v>1245</v>
      </c>
      <c r="B5" s="1103" t="s">
        <v>3342</v>
      </c>
      <c r="C5" s="1021" t="s">
        <v>1243</v>
      </c>
      <c r="D5" s="1023" t="s">
        <v>3061</v>
      </c>
      <c r="E5" s="1023" t="s">
        <v>3062</v>
      </c>
      <c r="F5" s="1023" t="s">
        <v>3063</v>
      </c>
      <c r="G5" s="1023" t="s">
        <v>1238</v>
      </c>
      <c r="H5" s="1023" t="s">
        <v>1237</v>
      </c>
      <c r="I5" s="1024" t="s">
        <v>1239</v>
      </c>
      <c r="J5" s="1023" t="s">
        <v>1240</v>
      </c>
      <c r="K5" s="1026" t="s">
        <v>1242</v>
      </c>
      <c r="L5" s="468"/>
    </row>
    <row r="6" spans="1:12" ht="13.5">
      <c r="A6" s="1106"/>
      <c r="B6" s="1104"/>
      <c r="C6" s="1022"/>
      <c r="D6" s="1022"/>
      <c r="E6" s="1022"/>
      <c r="F6" s="1022"/>
      <c r="G6" s="1022"/>
      <c r="H6" s="1022"/>
      <c r="I6" s="1025"/>
      <c r="J6" s="1022"/>
      <c r="K6" s="1027"/>
      <c r="L6" s="468"/>
    </row>
    <row r="7" spans="1:12" ht="15.75" customHeight="1">
      <c r="A7" s="473" t="s">
        <v>130</v>
      </c>
      <c r="B7" s="479">
        <v>18486</v>
      </c>
      <c r="C7" s="633" t="s">
        <v>3058</v>
      </c>
      <c r="D7" s="633" t="s">
        <v>3058</v>
      </c>
      <c r="E7" s="633" t="s">
        <v>3058</v>
      </c>
      <c r="F7" s="634">
        <v>3313</v>
      </c>
      <c r="G7" s="634">
        <v>5825</v>
      </c>
      <c r="H7" s="634">
        <v>2943</v>
      </c>
      <c r="I7" s="634">
        <v>2458</v>
      </c>
      <c r="J7" s="634">
        <v>2178</v>
      </c>
      <c r="K7" s="634">
        <v>1769</v>
      </c>
      <c r="L7" s="464"/>
    </row>
    <row r="8" spans="1:12" ht="15.75" customHeight="1">
      <c r="A8" s="474">
        <v>18</v>
      </c>
      <c r="B8" s="465">
        <v>19106</v>
      </c>
      <c r="C8" s="635" t="s">
        <v>3058</v>
      </c>
      <c r="D8" s="478">
        <v>2413</v>
      </c>
      <c r="E8" s="478">
        <v>1958</v>
      </c>
      <c r="F8" s="478">
        <v>3313</v>
      </c>
      <c r="G8" s="478">
        <v>4665</v>
      </c>
      <c r="H8" s="478">
        <v>3109</v>
      </c>
      <c r="I8" s="478">
        <v>2702</v>
      </c>
      <c r="J8" s="478">
        <v>2227</v>
      </c>
      <c r="K8" s="478">
        <v>2032</v>
      </c>
      <c r="L8" s="464"/>
    </row>
    <row r="9" spans="1:12" ht="15.75" customHeight="1">
      <c r="A9" s="474">
        <v>19</v>
      </c>
      <c r="B9" s="465">
        <v>19448</v>
      </c>
      <c r="C9" s="635" t="s">
        <v>3058</v>
      </c>
      <c r="D9" s="478">
        <v>2703</v>
      </c>
      <c r="E9" s="478">
        <v>3736</v>
      </c>
      <c r="F9" s="635" t="s">
        <v>3058</v>
      </c>
      <c r="G9" s="478">
        <v>1792</v>
      </c>
      <c r="H9" s="478">
        <v>3805</v>
      </c>
      <c r="I9" s="478">
        <v>3094</v>
      </c>
      <c r="J9" s="478">
        <v>2393</v>
      </c>
      <c r="K9" s="478">
        <v>1925</v>
      </c>
      <c r="L9" s="464"/>
    </row>
    <row r="10" spans="1:12" ht="15.75" customHeight="1">
      <c r="A10" s="474">
        <v>20</v>
      </c>
      <c r="B10" s="465">
        <v>19783</v>
      </c>
      <c r="C10" s="635" t="s">
        <v>3058</v>
      </c>
      <c r="D10" s="478">
        <v>2876</v>
      </c>
      <c r="E10" s="478">
        <v>3591</v>
      </c>
      <c r="F10" s="635" t="s">
        <v>3058</v>
      </c>
      <c r="G10" s="478">
        <v>2089</v>
      </c>
      <c r="H10" s="478">
        <v>3871</v>
      </c>
      <c r="I10" s="478">
        <v>3068</v>
      </c>
      <c r="J10" s="478">
        <v>2404</v>
      </c>
      <c r="K10" s="478">
        <v>1884</v>
      </c>
      <c r="L10" s="464"/>
    </row>
    <row r="11" spans="1:12" ht="15.75" customHeight="1">
      <c r="A11" s="475">
        <v>21</v>
      </c>
      <c r="B11" s="476">
        <f>SUM(C11:K11)</f>
        <v>20616</v>
      </c>
      <c r="C11" s="477" t="s">
        <v>3058</v>
      </c>
      <c r="D11" s="476">
        <v>2801</v>
      </c>
      <c r="E11" s="476">
        <v>3485</v>
      </c>
      <c r="F11" s="477" t="s">
        <v>3058</v>
      </c>
      <c r="G11" s="476">
        <v>2833</v>
      </c>
      <c r="H11" s="476">
        <v>3881</v>
      </c>
      <c r="I11" s="476">
        <v>3007</v>
      </c>
      <c r="J11" s="476">
        <v>2567</v>
      </c>
      <c r="K11" s="476">
        <v>2042</v>
      </c>
      <c r="L11" s="478"/>
    </row>
    <row r="15" ht="18" customHeight="1">
      <c r="A15" s="21" t="s">
        <v>1244</v>
      </c>
    </row>
    <row r="17" spans="1:11" ht="18" customHeight="1">
      <c r="A17" s="1030" t="s">
        <v>416</v>
      </c>
      <c r="B17" s="1031"/>
      <c r="C17" s="1031"/>
      <c r="D17" s="1028" t="s">
        <v>1246</v>
      </c>
      <c r="E17" s="1028"/>
      <c r="F17" s="1028"/>
      <c r="G17" s="1028"/>
      <c r="H17" s="1028" t="s">
        <v>1247</v>
      </c>
      <c r="I17" s="1028"/>
      <c r="J17" s="1028"/>
      <c r="K17" s="1029"/>
    </row>
    <row r="18" spans="1:11" ht="15.75" customHeight="1">
      <c r="A18" s="1030"/>
      <c r="B18" s="1031"/>
      <c r="C18" s="1031"/>
      <c r="D18" s="470" t="s">
        <v>413</v>
      </c>
      <c r="E18" s="1023" t="s">
        <v>414</v>
      </c>
      <c r="F18" s="1034" t="s">
        <v>415</v>
      </c>
      <c r="G18" s="1033" t="s">
        <v>132</v>
      </c>
      <c r="H18" s="470" t="s">
        <v>413</v>
      </c>
      <c r="I18" s="1023" t="s">
        <v>414</v>
      </c>
      <c r="J18" s="1034" t="s">
        <v>415</v>
      </c>
      <c r="K18" s="1034" t="s">
        <v>132</v>
      </c>
    </row>
    <row r="19" spans="1:11" ht="15.75" customHeight="1">
      <c r="A19" s="1030"/>
      <c r="B19" s="1031"/>
      <c r="C19" s="1031"/>
      <c r="D19" s="469" t="s">
        <v>131</v>
      </c>
      <c r="E19" s="1022"/>
      <c r="F19" s="1034"/>
      <c r="G19" s="1033"/>
      <c r="H19" s="469" t="s">
        <v>131</v>
      </c>
      <c r="I19" s="1022"/>
      <c r="J19" s="1034"/>
      <c r="K19" s="1034"/>
    </row>
    <row r="20" spans="1:11" ht="18" customHeight="1">
      <c r="A20" s="1032" t="s">
        <v>417</v>
      </c>
      <c r="B20" s="1032"/>
      <c r="C20" s="1032"/>
      <c r="D20" s="479">
        <v>454640</v>
      </c>
      <c r="E20" s="478">
        <v>497938</v>
      </c>
      <c r="F20" s="478">
        <v>513070</v>
      </c>
      <c r="G20" s="464">
        <f>G22+G31+G37+G42+G46+G48</f>
        <v>538440</v>
      </c>
      <c r="H20" s="634">
        <v>23222059</v>
      </c>
      <c r="I20" s="634">
        <v>24185177</v>
      </c>
      <c r="J20" s="634">
        <v>24742824</v>
      </c>
      <c r="K20" s="464">
        <f>K22+K31+K37+K42+K46+K48</f>
        <v>26153082</v>
      </c>
    </row>
    <row r="21" spans="1:11" ht="9" customHeight="1">
      <c r="A21" s="34"/>
      <c r="B21" s="34"/>
      <c r="C21" s="34"/>
      <c r="D21" s="465"/>
      <c r="E21" s="478"/>
      <c r="F21" s="478"/>
      <c r="G21" s="464"/>
      <c r="H21" s="478"/>
      <c r="I21" s="478"/>
      <c r="J21" s="478"/>
      <c r="K21" s="464"/>
    </row>
    <row r="22" spans="1:11" ht="18" customHeight="1">
      <c r="A22" s="1014" t="s">
        <v>418</v>
      </c>
      <c r="B22" s="1014"/>
      <c r="C22" s="1015"/>
      <c r="D22" s="465">
        <v>243929</v>
      </c>
      <c r="E22" s="478">
        <v>256449</v>
      </c>
      <c r="F22" s="478">
        <v>261827</v>
      </c>
      <c r="G22" s="464">
        <f>SUM(G23:G29)</f>
        <v>274673</v>
      </c>
      <c r="H22" s="478">
        <v>10472516</v>
      </c>
      <c r="I22" s="478">
        <v>10775775</v>
      </c>
      <c r="J22" s="478">
        <v>10809714</v>
      </c>
      <c r="K22" s="464">
        <f>SUM(K23:K29)</f>
        <v>11602552</v>
      </c>
    </row>
    <row r="23" spans="1:11" ht="18" customHeight="1">
      <c r="A23" s="1014" t="s">
        <v>420</v>
      </c>
      <c r="B23" s="1014"/>
      <c r="C23" s="1015"/>
      <c r="D23" s="465">
        <v>92468</v>
      </c>
      <c r="E23" s="478">
        <v>100495</v>
      </c>
      <c r="F23" s="478">
        <v>97442</v>
      </c>
      <c r="G23" s="464">
        <v>98491</v>
      </c>
      <c r="H23" s="478">
        <v>4824462</v>
      </c>
      <c r="I23" s="478">
        <v>4835864</v>
      </c>
      <c r="J23" s="478">
        <v>4581723</v>
      </c>
      <c r="K23" s="464">
        <v>4857509</v>
      </c>
    </row>
    <row r="24" spans="1:11" ht="18" customHeight="1">
      <c r="A24" s="1014" t="s">
        <v>419</v>
      </c>
      <c r="B24" s="1014"/>
      <c r="C24" s="1015"/>
      <c r="D24" s="465">
        <v>3382</v>
      </c>
      <c r="E24" s="478">
        <v>3582</v>
      </c>
      <c r="F24" s="478">
        <v>3470</v>
      </c>
      <c r="G24" s="464">
        <v>3335</v>
      </c>
      <c r="H24" s="478">
        <v>188249</v>
      </c>
      <c r="I24" s="478">
        <v>188865</v>
      </c>
      <c r="J24" s="478">
        <v>181034</v>
      </c>
      <c r="K24" s="464">
        <v>182670</v>
      </c>
    </row>
    <row r="25" spans="1:11" ht="18" customHeight="1">
      <c r="A25" s="1014" t="s">
        <v>421</v>
      </c>
      <c r="B25" s="1014"/>
      <c r="C25" s="1015"/>
      <c r="D25" s="465">
        <v>18491</v>
      </c>
      <c r="E25" s="478">
        <v>204322</v>
      </c>
      <c r="F25" s="478">
        <v>20697</v>
      </c>
      <c r="G25" s="464">
        <v>21865</v>
      </c>
      <c r="H25" s="478">
        <v>795286</v>
      </c>
      <c r="I25" s="478">
        <v>793722</v>
      </c>
      <c r="J25" s="478">
        <v>767819</v>
      </c>
      <c r="K25" s="464">
        <v>809037</v>
      </c>
    </row>
    <row r="26" spans="1:11" ht="18" customHeight="1">
      <c r="A26" s="1014" t="s">
        <v>422</v>
      </c>
      <c r="B26" s="1014"/>
      <c r="C26" s="1015"/>
      <c r="D26" s="465">
        <v>2532</v>
      </c>
      <c r="E26" s="478">
        <v>3792</v>
      </c>
      <c r="F26" s="478">
        <v>4461</v>
      </c>
      <c r="G26" s="464">
        <v>5570</v>
      </c>
      <c r="H26" s="478">
        <v>51484</v>
      </c>
      <c r="I26" s="478">
        <v>78512</v>
      </c>
      <c r="J26" s="478">
        <v>93301</v>
      </c>
      <c r="K26" s="464">
        <v>132943</v>
      </c>
    </row>
    <row r="27" spans="1:11" ht="18" customHeight="1">
      <c r="A27" s="1014" t="s">
        <v>423</v>
      </c>
      <c r="B27" s="1014"/>
      <c r="C27" s="1015"/>
      <c r="D27" s="465">
        <v>42153</v>
      </c>
      <c r="E27" s="478">
        <v>48704</v>
      </c>
      <c r="F27" s="478">
        <v>52036</v>
      </c>
      <c r="G27" s="464">
        <v>57522</v>
      </c>
      <c r="H27" s="478">
        <v>2756580</v>
      </c>
      <c r="I27" s="478">
        <v>3048413</v>
      </c>
      <c r="J27" s="478">
        <v>3242878</v>
      </c>
      <c r="K27" s="464">
        <v>3549738</v>
      </c>
    </row>
    <row r="28" spans="1:11" ht="18" customHeight="1">
      <c r="A28" s="1014" t="s">
        <v>1948</v>
      </c>
      <c r="B28" s="1014"/>
      <c r="C28" s="1015"/>
      <c r="D28" s="465">
        <v>16776</v>
      </c>
      <c r="E28" s="478">
        <v>15322</v>
      </c>
      <c r="F28" s="478">
        <v>15708</v>
      </c>
      <c r="G28" s="464">
        <v>15812</v>
      </c>
      <c r="H28" s="478">
        <v>1075626</v>
      </c>
      <c r="I28" s="478">
        <v>1074309</v>
      </c>
      <c r="J28" s="478">
        <v>1118819</v>
      </c>
      <c r="K28" s="464">
        <v>1188223</v>
      </c>
    </row>
    <row r="29" spans="1:11" ht="18" customHeight="1">
      <c r="A29" s="1014" t="s">
        <v>424</v>
      </c>
      <c r="B29" s="1014"/>
      <c r="C29" s="1015"/>
      <c r="D29" s="465">
        <v>68127</v>
      </c>
      <c r="E29" s="478">
        <v>64122</v>
      </c>
      <c r="F29" s="478">
        <v>68013</v>
      </c>
      <c r="G29" s="464">
        <v>72078</v>
      </c>
      <c r="H29" s="478">
        <v>780829</v>
      </c>
      <c r="I29" s="478">
        <v>756090</v>
      </c>
      <c r="J29" s="478">
        <v>824140</v>
      </c>
      <c r="K29" s="464">
        <v>882432</v>
      </c>
    </row>
    <row r="30" spans="1:11" ht="9" customHeight="1">
      <c r="A30" s="482"/>
      <c r="B30" s="482"/>
      <c r="C30" s="483"/>
      <c r="D30" s="465"/>
      <c r="E30" s="478"/>
      <c r="F30" s="478"/>
      <c r="G30" s="464"/>
      <c r="H30" s="478"/>
      <c r="I30" s="478"/>
      <c r="J30" s="478"/>
      <c r="K30" s="464"/>
    </row>
    <row r="31" spans="1:11" ht="18" customHeight="1">
      <c r="A31" s="1014" t="s">
        <v>425</v>
      </c>
      <c r="B31" s="1014"/>
      <c r="C31" s="1015"/>
      <c r="D31" s="481" t="s">
        <v>3058</v>
      </c>
      <c r="E31" s="478">
        <v>6071</v>
      </c>
      <c r="F31" s="478">
        <v>7005</v>
      </c>
      <c r="G31" s="464">
        <f>SUM(G32:G35)</f>
        <v>7702</v>
      </c>
      <c r="H31" s="478">
        <v>890673</v>
      </c>
      <c r="I31" s="478">
        <v>982287</v>
      </c>
      <c r="J31" s="478">
        <v>1212835</v>
      </c>
      <c r="K31" s="464">
        <f>SUM(K32:K35)</f>
        <v>1400141</v>
      </c>
    </row>
    <row r="32" spans="1:11" ht="18" customHeight="1">
      <c r="A32" s="1016" t="s">
        <v>426</v>
      </c>
      <c r="B32" s="1016"/>
      <c r="C32" s="1017"/>
      <c r="D32" s="481" t="s">
        <v>3058</v>
      </c>
      <c r="E32" s="478">
        <v>3312</v>
      </c>
      <c r="F32" s="478">
        <v>3385</v>
      </c>
      <c r="G32" s="464">
        <v>3220</v>
      </c>
      <c r="H32" s="478">
        <v>246491</v>
      </c>
      <c r="I32" s="478">
        <v>316727</v>
      </c>
      <c r="J32" s="478">
        <v>344478</v>
      </c>
      <c r="K32" s="464">
        <v>316953</v>
      </c>
    </row>
    <row r="33" spans="1:11" ht="18" customHeight="1">
      <c r="A33" s="1016" t="s">
        <v>427</v>
      </c>
      <c r="B33" s="1016"/>
      <c r="C33" s="1017"/>
      <c r="D33" s="481" t="s">
        <v>3058</v>
      </c>
      <c r="E33" s="478">
        <v>262</v>
      </c>
      <c r="F33" s="478">
        <v>508</v>
      </c>
      <c r="G33" s="464">
        <v>611</v>
      </c>
      <c r="H33" s="478">
        <v>3780</v>
      </c>
      <c r="I33" s="478">
        <v>52106</v>
      </c>
      <c r="J33" s="478">
        <v>100908</v>
      </c>
      <c r="K33" s="464">
        <v>123009</v>
      </c>
    </row>
    <row r="34" spans="1:11" ht="18" customHeight="1">
      <c r="A34" s="1016" t="s">
        <v>1938</v>
      </c>
      <c r="B34" s="1016"/>
      <c r="C34" s="1017"/>
      <c r="D34" s="481" t="s">
        <v>3058</v>
      </c>
      <c r="E34" s="478">
        <v>2475</v>
      </c>
      <c r="F34" s="478">
        <v>2766</v>
      </c>
      <c r="G34" s="464">
        <v>3384</v>
      </c>
      <c r="H34" s="478">
        <v>640402</v>
      </c>
      <c r="I34" s="478">
        <v>610700</v>
      </c>
      <c r="J34" s="478">
        <v>690123</v>
      </c>
      <c r="K34" s="464">
        <v>838224</v>
      </c>
    </row>
    <row r="35" spans="1:11" ht="18" customHeight="1">
      <c r="A35" s="1014" t="s">
        <v>1939</v>
      </c>
      <c r="B35" s="1014"/>
      <c r="C35" s="1015"/>
      <c r="D35" s="481" t="s">
        <v>3058</v>
      </c>
      <c r="E35" s="478">
        <v>22</v>
      </c>
      <c r="F35" s="478">
        <v>346</v>
      </c>
      <c r="G35" s="464">
        <v>487</v>
      </c>
      <c r="H35" s="635" t="s">
        <v>190</v>
      </c>
      <c r="I35" s="478">
        <v>2754</v>
      </c>
      <c r="J35" s="478">
        <v>77326</v>
      </c>
      <c r="K35" s="464">
        <v>121955</v>
      </c>
    </row>
    <row r="36" spans="1:11" ht="9" customHeight="1">
      <c r="A36" s="482"/>
      <c r="B36" s="482"/>
      <c r="C36" s="483"/>
      <c r="D36" s="481"/>
      <c r="E36" s="478"/>
      <c r="F36" s="478"/>
      <c r="G36" s="464"/>
      <c r="H36" s="635"/>
      <c r="I36" s="478"/>
      <c r="J36" s="478"/>
      <c r="K36" s="464"/>
    </row>
    <row r="37" spans="1:11" ht="18" customHeight="1">
      <c r="A37" s="1014" t="s">
        <v>1940</v>
      </c>
      <c r="B37" s="1014"/>
      <c r="C37" s="1015"/>
      <c r="D37" s="481">
        <v>30419</v>
      </c>
      <c r="E37" s="478">
        <v>31591</v>
      </c>
      <c r="F37" s="478">
        <v>32513</v>
      </c>
      <c r="G37" s="464">
        <f>SUM(G38:G40)</f>
        <v>31396</v>
      </c>
      <c r="H37" s="478">
        <v>8021870</v>
      </c>
      <c r="I37" s="478">
        <v>8355488</v>
      </c>
      <c r="J37" s="478">
        <v>8455280</v>
      </c>
      <c r="K37" s="464">
        <f>SUM(K38:K40)</f>
        <v>8364744</v>
      </c>
    </row>
    <row r="38" spans="1:11" ht="18" customHeight="1">
      <c r="A38" s="1014" t="s">
        <v>1941</v>
      </c>
      <c r="B38" s="1014"/>
      <c r="C38" s="1015"/>
      <c r="D38" s="465">
        <v>14631</v>
      </c>
      <c r="E38" s="478">
        <v>15227</v>
      </c>
      <c r="F38" s="478">
        <v>16223</v>
      </c>
      <c r="G38" s="464">
        <v>15944</v>
      </c>
      <c r="H38" s="478">
        <v>3697786</v>
      </c>
      <c r="I38" s="478">
        <v>3770692</v>
      </c>
      <c r="J38" s="478">
        <v>3920757</v>
      </c>
      <c r="K38" s="464">
        <v>4013154</v>
      </c>
    </row>
    <row r="39" spans="1:11" ht="18" customHeight="1">
      <c r="A39" s="1014" t="s">
        <v>1944</v>
      </c>
      <c r="B39" s="1014"/>
      <c r="C39" s="1015"/>
      <c r="D39" s="465">
        <v>11338</v>
      </c>
      <c r="E39" s="478">
        <v>12297</v>
      </c>
      <c r="F39" s="478">
        <v>12727</v>
      </c>
      <c r="G39" s="464">
        <v>12946</v>
      </c>
      <c r="H39" s="478">
        <v>2925693</v>
      </c>
      <c r="I39" s="478">
        <v>3079090</v>
      </c>
      <c r="J39" s="478">
        <v>3204228</v>
      </c>
      <c r="K39" s="464">
        <v>3440816</v>
      </c>
    </row>
    <row r="40" spans="1:11" ht="18" customHeight="1">
      <c r="A40" s="1014" t="s">
        <v>1942</v>
      </c>
      <c r="B40" s="1014"/>
      <c r="C40" s="1015"/>
      <c r="D40" s="465">
        <v>4450</v>
      </c>
      <c r="E40" s="478">
        <v>4067</v>
      </c>
      <c r="F40" s="478">
        <v>3563</v>
      </c>
      <c r="G40" s="464">
        <v>2506</v>
      </c>
      <c r="H40" s="478">
        <v>1398391</v>
      </c>
      <c r="I40" s="478">
        <v>1505706</v>
      </c>
      <c r="J40" s="478">
        <v>1330295</v>
      </c>
      <c r="K40" s="464">
        <v>910774</v>
      </c>
    </row>
    <row r="41" spans="1:11" ht="9" customHeight="1">
      <c r="A41" s="482"/>
      <c r="B41" s="482"/>
      <c r="C41" s="483"/>
      <c r="D41" s="465"/>
      <c r="E41" s="478"/>
      <c r="F41" s="478"/>
      <c r="G41" s="464"/>
      <c r="H41" s="478"/>
      <c r="I41" s="478"/>
      <c r="J41" s="478"/>
      <c r="K41" s="464"/>
    </row>
    <row r="42" spans="1:11" ht="18" customHeight="1">
      <c r="A42" s="1014" t="s">
        <v>1943</v>
      </c>
      <c r="B42" s="1014"/>
      <c r="C42" s="1015"/>
      <c r="D42" s="465">
        <v>9255</v>
      </c>
      <c r="E42" s="478">
        <v>10846</v>
      </c>
      <c r="F42" s="478">
        <v>11248</v>
      </c>
      <c r="G42" s="464">
        <f>SUM(G43:G44)</f>
        <v>12278</v>
      </c>
      <c r="H42" s="478">
        <v>734012</v>
      </c>
      <c r="I42" s="478">
        <v>775029</v>
      </c>
      <c r="J42" s="478">
        <v>802129</v>
      </c>
      <c r="K42" s="464">
        <f>SUM(K43:K44)</f>
        <v>932438</v>
      </c>
    </row>
    <row r="43" spans="1:11" ht="18" customHeight="1">
      <c r="A43" s="1014" t="s">
        <v>1945</v>
      </c>
      <c r="B43" s="1014"/>
      <c r="C43" s="1015"/>
      <c r="D43" s="465">
        <v>6624</v>
      </c>
      <c r="E43" s="478">
        <v>8357</v>
      </c>
      <c r="F43" s="478">
        <v>9119</v>
      </c>
      <c r="G43" s="464">
        <v>10245</v>
      </c>
      <c r="H43" s="478">
        <v>548561</v>
      </c>
      <c r="I43" s="478">
        <v>600841</v>
      </c>
      <c r="J43" s="478">
        <v>663528</v>
      </c>
      <c r="K43" s="464">
        <v>792025</v>
      </c>
    </row>
    <row r="44" spans="1:11" ht="18" customHeight="1">
      <c r="A44" s="1014" t="s">
        <v>1946</v>
      </c>
      <c r="B44" s="1014"/>
      <c r="C44" s="1015"/>
      <c r="D44" s="465">
        <v>2631</v>
      </c>
      <c r="E44" s="478">
        <v>2489</v>
      </c>
      <c r="F44" s="478">
        <v>2129</v>
      </c>
      <c r="G44" s="464">
        <v>2033</v>
      </c>
      <c r="H44" s="478">
        <v>185451</v>
      </c>
      <c r="I44" s="478">
        <v>174188</v>
      </c>
      <c r="J44" s="478">
        <v>138601</v>
      </c>
      <c r="K44" s="464">
        <v>140413</v>
      </c>
    </row>
    <row r="45" spans="1:11" ht="9" customHeight="1">
      <c r="A45" s="482"/>
      <c r="B45" s="482"/>
      <c r="C45" s="483"/>
      <c r="D45" s="465"/>
      <c r="E45" s="478"/>
      <c r="F45" s="478"/>
      <c r="G45" s="464"/>
      <c r="H45" s="478"/>
      <c r="I45" s="478"/>
      <c r="J45" s="478"/>
      <c r="K45" s="464"/>
    </row>
    <row r="46" spans="1:11" ht="18" customHeight="1">
      <c r="A46" s="1014" t="s">
        <v>3343</v>
      </c>
      <c r="B46" s="1014"/>
      <c r="C46" s="1015"/>
      <c r="D46" s="465">
        <v>131809</v>
      </c>
      <c r="E46" s="478">
        <v>134070</v>
      </c>
      <c r="F46" s="478">
        <v>135441</v>
      </c>
      <c r="G46" s="464">
        <v>143201</v>
      </c>
      <c r="H46" s="478">
        <v>1404350</v>
      </c>
      <c r="I46" s="478">
        <v>1348129</v>
      </c>
      <c r="J46" s="478">
        <v>1315901</v>
      </c>
      <c r="K46" s="464">
        <v>1570561</v>
      </c>
    </row>
    <row r="47" spans="1:11" ht="9" customHeight="1">
      <c r="A47" s="482"/>
      <c r="B47" s="482"/>
      <c r="C47" s="483"/>
      <c r="D47" s="465"/>
      <c r="E47" s="478"/>
      <c r="F47" s="478"/>
      <c r="G47" s="464"/>
      <c r="H47" s="478"/>
      <c r="I47" s="478"/>
      <c r="J47" s="478"/>
      <c r="K47" s="464"/>
    </row>
    <row r="48" spans="1:11" ht="18" customHeight="1">
      <c r="A48" s="1018" t="s">
        <v>1947</v>
      </c>
      <c r="B48" s="1018"/>
      <c r="C48" s="1015"/>
      <c r="D48" s="465">
        <v>39228</v>
      </c>
      <c r="E48" s="478">
        <v>58911</v>
      </c>
      <c r="F48" s="478">
        <v>65036</v>
      </c>
      <c r="G48" s="478">
        <v>69190</v>
      </c>
      <c r="H48" s="478">
        <v>1698638</v>
      </c>
      <c r="I48" s="478">
        <v>1948469</v>
      </c>
      <c r="J48" s="478">
        <v>2146965</v>
      </c>
      <c r="K48" s="478">
        <v>2282646</v>
      </c>
    </row>
    <row r="49" spans="1:11" ht="9" customHeight="1">
      <c r="A49" s="484"/>
      <c r="B49" s="484"/>
      <c r="C49" s="484"/>
      <c r="D49" s="480"/>
      <c r="E49" s="476"/>
      <c r="F49" s="476"/>
      <c r="G49" s="476"/>
      <c r="H49" s="476"/>
      <c r="I49" s="476"/>
      <c r="J49" s="476"/>
      <c r="K49" s="476"/>
    </row>
    <row r="50" ht="12.75" customHeight="1"/>
    <row r="51" s="3" customFormat="1" ht="18" customHeight="1">
      <c r="A51" s="3" t="s">
        <v>3209</v>
      </c>
    </row>
  </sheetData>
  <mergeCells count="43">
    <mergeCell ref="A39:C39"/>
    <mergeCell ref="A27:C27"/>
    <mergeCell ref="A46:C46"/>
    <mergeCell ref="A48:C48"/>
    <mergeCell ref="A40:C40"/>
    <mergeCell ref="A42:C42"/>
    <mergeCell ref="A43:C43"/>
    <mergeCell ref="A44:C44"/>
    <mergeCell ref="A34:C34"/>
    <mergeCell ref="A35:C35"/>
    <mergeCell ref="A37:C37"/>
    <mergeCell ref="A38:C38"/>
    <mergeCell ref="A29:C29"/>
    <mergeCell ref="A31:C31"/>
    <mergeCell ref="A32:C32"/>
    <mergeCell ref="A33:C33"/>
    <mergeCell ref="A24:C24"/>
    <mergeCell ref="A25:C25"/>
    <mergeCell ref="A26:C26"/>
    <mergeCell ref="A28:C28"/>
    <mergeCell ref="A17:C19"/>
    <mergeCell ref="A20:C20"/>
    <mergeCell ref="A22:C22"/>
    <mergeCell ref="A23:C23"/>
    <mergeCell ref="I18:I19"/>
    <mergeCell ref="J18:J19"/>
    <mergeCell ref="K18:K19"/>
    <mergeCell ref="D17:G17"/>
    <mergeCell ref="E18:E19"/>
    <mergeCell ref="F18:F19"/>
    <mergeCell ref="G18:G19"/>
    <mergeCell ref="I5:I6"/>
    <mergeCell ref="K5:K6"/>
    <mergeCell ref="J5:J6"/>
    <mergeCell ref="H17:K17"/>
    <mergeCell ref="E5:E6"/>
    <mergeCell ref="F5:F6"/>
    <mergeCell ref="G5:G6"/>
    <mergeCell ref="H5:H6"/>
    <mergeCell ref="A5:A6"/>
    <mergeCell ref="B5:B6"/>
    <mergeCell ref="C5:C6"/>
    <mergeCell ref="D5:D6"/>
  </mergeCells>
  <printOptions/>
  <pageMargins left="0.3937007874015748" right="0.3937007874015748" top="0.5905511811023623" bottom="0.5905511811023623" header="0.5118110236220472" footer="0.5118110236220472"/>
  <pageSetup firstPageNumber="52" useFirstPageNumber="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53"/>
  </sheetPr>
  <dimension ref="A1:K33"/>
  <sheetViews>
    <sheetView workbookViewId="0" topLeftCell="A1">
      <selection activeCell="A1" sqref="A1"/>
    </sheetView>
  </sheetViews>
  <sheetFormatPr defaultColWidth="9.00390625" defaultRowHeight="13.5"/>
  <cols>
    <col min="1" max="1" width="9.625" style="0" customWidth="1"/>
    <col min="2" max="2" width="10.625" style="0" customWidth="1"/>
    <col min="3" max="3" width="8.625" style="0" customWidth="1"/>
    <col min="4" max="11" width="7.625" style="0" customWidth="1"/>
  </cols>
  <sheetData>
    <row r="1" ht="27.75" customHeight="1">
      <c r="A1" s="26" t="s">
        <v>2450</v>
      </c>
    </row>
    <row r="2" ht="12" customHeight="1"/>
    <row r="3" ht="18" customHeight="1">
      <c r="A3" s="3" t="s">
        <v>2451</v>
      </c>
    </row>
    <row r="4" spans="1:9" ht="30" customHeight="1">
      <c r="A4" s="544" t="s">
        <v>343</v>
      </c>
      <c r="B4" s="939" t="s">
        <v>2457</v>
      </c>
      <c r="C4" s="658" t="s">
        <v>2453</v>
      </c>
      <c r="D4" s="658" t="s">
        <v>1962</v>
      </c>
      <c r="E4" s="658" t="s">
        <v>2452</v>
      </c>
      <c r="F4" s="658" t="s">
        <v>1826</v>
      </c>
      <c r="G4" s="658" t="s">
        <v>1964</v>
      </c>
      <c r="H4" s="658" t="s">
        <v>1963</v>
      </c>
      <c r="I4" s="658" t="s">
        <v>1275</v>
      </c>
    </row>
    <row r="5" spans="1:9" ht="19.5" customHeight="1">
      <c r="A5" s="1101" t="s">
        <v>2455</v>
      </c>
      <c r="B5" s="23" t="s">
        <v>1551</v>
      </c>
      <c r="C5" s="931">
        <f aca="true" t="shared" si="0" ref="C5:C10">SUM(D5:I5)</f>
        <v>23415</v>
      </c>
      <c r="D5" s="931">
        <v>3693</v>
      </c>
      <c r="E5" s="931">
        <v>4256</v>
      </c>
      <c r="F5" s="931">
        <v>3031</v>
      </c>
      <c r="G5" s="931">
        <v>5046</v>
      </c>
      <c r="H5" s="931">
        <v>3267</v>
      </c>
      <c r="I5" s="931">
        <v>4122</v>
      </c>
    </row>
    <row r="6" spans="1:9" ht="19.5" customHeight="1">
      <c r="A6" s="1101"/>
      <c r="B6" s="23" t="s">
        <v>3046</v>
      </c>
      <c r="C6" s="931">
        <f t="shared" si="0"/>
        <v>22152</v>
      </c>
      <c r="D6" s="931">
        <v>3515</v>
      </c>
      <c r="E6" s="931">
        <v>3927</v>
      </c>
      <c r="F6" s="931">
        <v>2943</v>
      </c>
      <c r="G6" s="931">
        <v>4887</v>
      </c>
      <c r="H6" s="931">
        <v>3018</v>
      </c>
      <c r="I6" s="931">
        <v>3862</v>
      </c>
    </row>
    <row r="7" spans="1:9" ht="19.5" customHeight="1">
      <c r="A7" s="1101"/>
      <c r="B7" s="23" t="s">
        <v>2454</v>
      </c>
      <c r="C7" s="931">
        <f t="shared" si="0"/>
        <v>1263</v>
      </c>
      <c r="D7" s="931">
        <f aca="true" t="shared" si="1" ref="D7:I7">D5-D6</f>
        <v>178</v>
      </c>
      <c r="E7" s="931">
        <f t="shared" si="1"/>
        <v>329</v>
      </c>
      <c r="F7" s="931">
        <f t="shared" si="1"/>
        <v>88</v>
      </c>
      <c r="G7" s="931">
        <f t="shared" si="1"/>
        <v>159</v>
      </c>
      <c r="H7" s="931">
        <f t="shared" si="1"/>
        <v>249</v>
      </c>
      <c r="I7" s="931">
        <f t="shared" si="1"/>
        <v>260</v>
      </c>
    </row>
    <row r="8" spans="1:9" ht="19.5" customHeight="1">
      <c r="A8" s="1101" t="s">
        <v>2456</v>
      </c>
      <c r="B8" s="23" t="s">
        <v>1551</v>
      </c>
      <c r="C8" s="931">
        <f t="shared" si="0"/>
        <v>20146</v>
      </c>
      <c r="D8" s="931">
        <v>3058</v>
      </c>
      <c r="E8" s="931">
        <v>3622</v>
      </c>
      <c r="F8" s="931">
        <v>2583</v>
      </c>
      <c r="G8" s="931">
        <v>4370</v>
      </c>
      <c r="H8" s="931">
        <v>2828</v>
      </c>
      <c r="I8" s="931">
        <v>3685</v>
      </c>
    </row>
    <row r="9" spans="1:9" ht="19.5" customHeight="1">
      <c r="A9" s="1101"/>
      <c r="B9" s="23" t="s">
        <v>3046</v>
      </c>
      <c r="C9" s="931">
        <f t="shared" si="0"/>
        <v>19658</v>
      </c>
      <c r="D9" s="931">
        <v>3035</v>
      </c>
      <c r="E9" s="931">
        <v>3430</v>
      </c>
      <c r="F9" s="931">
        <v>2647</v>
      </c>
      <c r="G9" s="931">
        <v>4377</v>
      </c>
      <c r="H9" s="931">
        <v>2731</v>
      </c>
      <c r="I9" s="931">
        <v>3438</v>
      </c>
    </row>
    <row r="10" spans="1:9" ht="19.5" customHeight="1">
      <c r="A10" s="1101"/>
      <c r="B10" s="23" t="s">
        <v>2454</v>
      </c>
      <c r="C10" s="931">
        <f t="shared" si="0"/>
        <v>488</v>
      </c>
      <c r="D10" s="931">
        <f aca="true" t="shared" si="2" ref="D10:I10">D8-D9</f>
        <v>23</v>
      </c>
      <c r="E10" s="931">
        <f t="shared" si="2"/>
        <v>192</v>
      </c>
      <c r="F10" s="757">
        <f t="shared" si="2"/>
        <v>-64</v>
      </c>
      <c r="G10" s="757">
        <f t="shared" si="2"/>
        <v>-7</v>
      </c>
      <c r="H10" s="931">
        <f t="shared" si="2"/>
        <v>97</v>
      </c>
      <c r="I10" s="931">
        <f t="shared" si="2"/>
        <v>247</v>
      </c>
    </row>
    <row r="11" spans="1:9" ht="19.5" customHeight="1">
      <c r="A11" s="30"/>
      <c r="B11" s="81"/>
      <c r="C11" s="929"/>
      <c r="D11" s="929"/>
      <c r="E11" s="929"/>
      <c r="F11" s="935"/>
      <c r="G11" s="935"/>
      <c r="H11" s="929"/>
      <c r="I11" s="929"/>
    </row>
    <row r="12" spans="1:9" ht="19.5" customHeight="1">
      <c r="A12" s="30"/>
      <c r="B12" s="81"/>
      <c r="C12" s="929"/>
      <c r="D12" s="929"/>
      <c r="E12" s="929"/>
      <c r="F12" s="935"/>
      <c r="G12" s="935"/>
      <c r="H12" s="929"/>
      <c r="I12" s="929"/>
    </row>
    <row r="13" spans="1:9" ht="12" customHeight="1">
      <c r="A13" s="29"/>
      <c r="B13" s="468"/>
      <c r="C13" s="748"/>
      <c r="D13" s="748"/>
      <c r="E13" s="748"/>
      <c r="F13" s="749"/>
      <c r="G13" s="749"/>
      <c r="H13" s="748"/>
      <c r="I13" s="748"/>
    </row>
    <row r="14" spans="1:9" ht="18" customHeight="1">
      <c r="A14" s="1019" t="s">
        <v>2470</v>
      </c>
      <c r="B14" s="1019"/>
      <c r="C14" s="1019"/>
      <c r="D14" s="1019"/>
      <c r="E14" s="1019"/>
      <c r="F14" s="1019"/>
      <c r="G14" s="1019"/>
      <c r="H14" s="1019"/>
      <c r="I14" s="748"/>
    </row>
    <row r="15" spans="1:9" ht="30" customHeight="1">
      <c r="A15" s="86" t="s">
        <v>2455</v>
      </c>
      <c r="B15" s="86"/>
      <c r="C15" s="86"/>
      <c r="D15" s="86"/>
      <c r="E15" s="86"/>
      <c r="F15" s="86"/>
      <c r="G15" s="86"/>
      <c r="H15" s="86"/>
      <c r="I15" s="748"/>
    </row>
    <row r="16" spans="1:11" ht="30" customHeight="1">
      <c r="A16" s="903"/>
      <c r="B16" s="23" t="s">
        <v>2805</v>
      </c>
      <c r="C16" s="23" t="s">
        <v>2806</v>
      </c>
      <c r="D16" s="23" t="s">
        <v>2807</v>
      </c>
      <c r="E16" s="23" t="s">
        <v>2808</v>
      </c>
      <c r="F16" s="23" t="s">
        <v>2809</v>
      </c>
      <c r="G16" s="23" t="s">
        <v>2810</v>
      </c>
      <c r="H16" s="23" t="s">
        <v>2811</v>
      </c>
      <c r="I16" s="23" t="s">
        <v>2812</v>
      </c>
      <c r="J16" s="23" t="s">
        <v>2813</v>
      </c>
      <c r="K16" s="23" t="s">
        <v>2814</v>
      </c>
    </row>
    <row r="17" spans="1:11" ht="19.5" customHeight="1">
      <c r="A17" s="20" t="s">
        <v>2471</v>
      </c>
      <c r="B17" s="936">
        <v>11146</v>
      </c>
      <c r="C17" s="936">
        <v>11573</v>
      </c>
      <c r="D17" s="936">
        <v>11971</v>
      </c>
      <c r="E17" s="936">
        <v>12984</v>
      </c>
      <c r="F17" s="936">
        <v>14055</v>
      </c>
      <c r="G17" s="936">
        <v>14189</v>
      </c>
      <c r="H17" s="936">
        <v>13885</v>
      </c>
      <c r="I17" s="936">
        <v>12948</v>
      </c>
      <c r="J17" s="936">
        <v>13648</v>
      </c>
      <c r="K17" s="936">
        <v>14468</v>
      </c>
    </row>
    <row r="18" spans="1:11" ht="19.5" customHeight="1">
      <c r="A18" s="20" t="s">
        <v>2458</v>
      </c>
      <c r="B18" s="936">
        <v>2503</v>
      </c>
      <c r="C18" s="936">
        <v>2415</v>
      </c>
      <c r="D18" s="936">
        <v>2383</v>
      </c>
      <c r="E18" s="936">
        <v>2503</v>
      </c>
      <c r="F18" s="936">
        <v>2420</v>
      </c>
      <c r="G18" s="936">
        <v>2285</v>
      </c>
      <c r="H18" s="936">
        <v>2335</v>
      </c>
      <c r="I18" s="936">
        <v>2281</v>
      </c>
      <c r="J18" s="936">
        <v>2205</v>
      </c>
      <c r="K18" s="936">
        <v>2327</v>
      </c>
    </row>
    <row r="19" spans="1:11" ht="19.5" customHeight="1">
      <c r="A19" s="20" t="s">
        <v>2459</v>
      </c>
      <c r="B19" s="936">
        <v>2334</v>
      </c>
      <c r="C19" s="936">
        <v>2370</v>
      </c>
      <c r="D19" s="936">
        <v>2448</v>
      </c>
      <c r="E19" s="936">
        <v>2795</v>
      </c>
      <c r="F19" s="936">
        <v>2817</v>
      </c>
      <c r="G19" s="936">
        <v>2903</v>
      </c>
      <c r="H19" s="936">
        <v>2964</v>
      </c>
      <c r="I19" s="936">
        <v>2950</v>
      </c>
      <c r="J19" s="936">
        <v>3215</v>
      </c>
      <c r="K19" s="936">
        <v>3409</v>
      </c>
    </row>
    <row r="20" spans="1:11" ht="19.5" customHeight="1">
      <c r="A20" s="20" t="s">
        <v>3449</v>
      </c>
      <c r="B20" s="936">
        <v>2617</v>
      </c>
      <c r="C20" s="936">
        <v>2994</v>
      </c>
      <c r="D20" s="936">
        <v>2997</v>
      </c>
      <c r="E20" s="936">
        <v>3219</v>
      </c>
      <c r="F20" s="936">
        <v>3269</v>
      </c>
      <c r="G20" s="936">
        <v>3302</v>
      </c>
      <c r="H20" s="936">
        <v>3282</v>
      </c>
      <c r="I20" s="936">
        <v>3157</v>
      </c>
      <c r="J20" s="936">
        <v>3084</v>
      </c>
      <c r="K20" s="936">
        <v>3211</v>
      </c>
    </row>
    <row r="21" spans="1:11" ht="19.5" customHeight="1">
      <c r="A21" s="20" t="s">
        <v>2472</v>
      </c>
      <c r="B21" s="937">
        <f>SUM(B17:B20)</f>
        <v>18600</v>
      </c>
      <c r="C21" s="937">
        <f aca="true" t="shared" si="3" ref="C21:K21">SUM(C17:C20)</f>
        <v>19352</v>
      </c>
      <c r="D21" s="937">
        <f t="shared" si="3"/>
        <v>19799</v>
      </c>
      <c r="E21" s="937">
        <f t="shared" si="3"/>
        <v>21501</v>
      </c>
      <c r="F21" s="937">
        <f t="shared" si="3"/>
        <v>22561</v>
      </c>
      <c r="G21" s="937">
        <f t="shared" si="3"/>
        <v>22679</v>
      </c>
      <c r="H21" s="937">
        <f t="shared" si="3"/>
        <v>22466</v>
      </c>
      <c r="I21" s="937">
        <f t="shared" si="3"/>
        <v>21336</v>
      </c>
      <c r="J21" s="937">
        <f t="shared" si="3"/>
        <v>22152</v>
      </c>
      <c r="K21" s="937">
        <f t="shared" si="3"/>
        <v>23415</v>
      </c>
    </row>
    <row r="22" spans="1:11" ht="13.5">
      <c r="A22" s="750"/>
      <c r="B22" s="751"/>
      <c r="C22" s="751"/>
      <c r="D22" s="751"/>
      <c r="E22" s="751"/>
      <c r="F22" s="751"/>
      <c r="G22" s="751"/>
      <c r="H22" s="751"/>
      <c r="I22" s="751"/>
      <c r="J22" s="751"/>
      <c r="K22" s="751"/>
    </row>
    <row r="23" spans="1:11" ht="13.5">
      <c r="A23" s="750"/>
      <c r="B23" s="751"/>
      <c r="C23" s="751"/>
      <c r="D23" s="751"/>
      <c r="E23" s="751"/>
      <c r="F23" s="751"/>
      <c r="G23" s="751"/>
      <c r="H23" s="751"/>
      <c r="I23" s="751"/>
      <c r="J23" s="751"/>
      <c r="K23" s="751"/>
    </row>
    <row r="25" ht="30" customHeight="1">
      <c r="A25" s="940" t="s">
        <v>2456</v>
      </c>
    </row>
    <row r="26" spans="1:11" ht="30" customHeight="1">
      <c r="A26" s="903"/>
      <c r="B26" s="23" t="s">
        <v>2460</v>
      </c>
      <c r="C26" s="23" t="s">
        <v>2461</v>
      </c>
      <c r="D26" s="23" t="s">
        <v>2462</v>
      </c>
      <c r="E26" s="23" t="s">
        <v>2463</v>
      </c>
      <c r="F26" s="23" t="s">
        <v>2464</v>
      </c>
      <c r="G26" s="23" t="s">
        <v>2465</v>
      </c>
      <c r="H26" s="23" t="s">
        <v>2466</v>
      </c>
      <c r="I26" s="23" t="s">
        <v>2467</v>
      </c>
      <c r="J26" s="23" t="s">
        <v>2468</v>
      </c>
      <c r="K26" s="23" t="s">
        <v>2469</v>
      </c>
    </row>
    <row r="27" spans="1:11" ht="19.5" customHeight="1">
      <c r="A27" s="20" t="s">
        <v>2471</v>
      </c>
      <c r="B27" s="936">
        <v>10465</v>
      </c>
      <c r="C27" s="936">
        <v>10776</v>
      </c>
      <c r="D27" s="936">
        <v>11232</v>
      </c>
      <c r="E27" s="936">
        <v>12122</v>
      </c>
      <c r="F27" s="936">
        <v>12997</v>
      </c>
      <c r="G27" s="936">
        <v>13133</v>
      </c>
      <c r="H27" s="936">
        <v>12759</v>
      </c>
      <c r="I27" s="936">
        <v>11588</v>
      </c>
      <c r="J27" s="936">
        <v>12256</v>
      </c>
      <c r="K27" s="936">
        <v>12583</v>
      </c>
    </row>
    <row r="28" spans="1:11" ht="19.5" customHeight="1">
      <c r="A28" s="20" t="s">
        <v>2458</v>
      </c>
      <c r="B28" s="936">
        <v>2571</v>
      </c>
      <c r="C28" s="936">
        <v>2457</v>
      </c>
      <c r="D28" s="936">
        <v>2411</v>
      </c>
      <c r="E28" s="936">
        <v>2511</v>
      </c>
      <c r="F28" s="936">
        <v>2448</v>
      </c>
      <c r="G28" s="936">
        <v>2267</v>
      </c>
      <c r="H28" s="936">
        <v>2305</v>
      </c>
      <c r="I28" s="936">
        <v>2179</v>
      </c>
      <c r="J28" s="936">
        <v>2095</v>
      </c>
      <c r="K28" s="936">
        <v>2147</v>
      </c>
    </row>
    <row r="29" spans="1:11" ht="19.5" customHeight="1">
      <c r="A29" s="20" t="s">
        <v>2459</v>
      </c>
      <c r="B29" s="936">
        <v>2163</v>
      </c>
      <c r="C29" s="936">
        <v>2203</v>
      </c>
      <c r="D29" s="936">
        <v>2269</v>
      </c>
      <c r="E29" s="936">
        <v>2635</v>
      </c>
      <c r="F29" s="936">
        <v>2573</v>
      </c>
      <c r="G29" s="936">
        <v>2670</v>
      </c>
      <c r="H29" s="936">
        <v>2694</v>
      </c>
      <c r="I29" s="936">
        <v>2588</v>
      </c>
      <c r="J29" s="936">
        <v>2857</v>
      </c>
      <c r="K29" s="936">
        <v>2919</v>
      </c>
    </row>
    <row r="30" spans="1:11" ht="19.5" customHeight="1">
      <c r="A30" s="20" t="s">
        <v>3449</v>
      </c>
      <c r="B30" s="936">
        <v>2161</v>
      </c>
      <c r="C30" s="936">
        <v>2474</v>
      </c>
      <c r="D30" s="936">
        <v>2510</v>
      </c>
      <c r="E30" s="936">
        <v>2682</v>
      </c>
      <c r="F30" s="936">
        <v>2757</v>
      </c>
      <c r="G30" s="936">
        <v>2747</v>
      </c>
      <c r="H30" s="936">
        <v>2680</v>
      </c>
      <c r="I30" s="936">
        <v>2524</v>
      </c>
      <c r="J30" s="936">
        <v>2450</v>
      </c>
      <c r="K30" s="936">
        <v>2497</v>
      </c>
    </row>
    <row r="31" spans="1:11" ht="19.5" customHeight="1">
      <c r="A31" s="20" t="s">
        <v>2472</v>
      </c>
      <c r="B31" s="937">
        <f aca="true" t="shared" si="4" ref="B31:K31">SUM(B27:B30)</f>
        <v>17360</v>
      </c>
      <c r="C31" s="937">
        <f t="shared" si="4"/>
        <v>17910</v>
      </c>
      <c r="D31" s="937">
        <f t="shared" si="4"/>
        <v>18422</v>
      </c>
      <c r="E31" s="937">
        <f t="shared" si="4"/>
        <v>19950</v>
      </c>
      <c r="F31" s="937">
        <f t="shared" si="4"/>
        <v>20775</v>
      </c>
      <c r="G31" s="937">
        <f t="shared" si="4"/>
        <v>20817</v>
      </c>
      <c r="H31" s="937">
        <f t="shared" si="4"/>
        <v>20438</v>
      </c>
      <c r="I31" s="937">
        <f t="shared" si="4"/>
        <v>18879</v>
      </c>
      <c r="J31" s="937">
        <f t="shared" si="4"/>
        <v>19658</v>
      </c>
      <c r="K31" s="937">
        <f t="shared" si="4"/>
        <v>20146</v>
      </c>
    </row>
    <row r="32" spans="1:11" ht="12" customHeight="1">
      <c r="A32" s="468"/>
      <c r="B32" s="938"/>
      <c r="C32" s="938"/>
      <c r="D32" s="938"/>
      <c r="E32" s="938"/>
      <c r="F32" s="938"/>
      <c r="G32" s="938"/>
      <c r="H32" s="938"/>
      <c r="I32" s="938"/>
      <c r="J32" s="938"/>
      <c r="K32" s="938"/>
    </row>
    <row r="33" s="3" customFormat="1" ht="18" customHeight="1">
      <c r="A33" s="3" t="s">
        <v>2524</v>
      </c>
    </row>
  </sheetData>
  <mergeCells count="3">
    <mergeCell ref="A5:A7"/>
    <mergeCell ref="A8:A10"/>
    <mergeCell ref="A14:H14"/>
  </mergeCells>
  <printOptions/>
  <pageMargins left="0.5905511811023623" right="0.3937007874015748" top="0.3937007874015748" bottom="0.3937007874015748" header="0.5118110236220472" footer="0.5118110236220472"/>
  <pageSetup firstPageNumber="53"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sheetPr>
  <dimension ref="A1:K44"/>
  <sheetViews>
    <sheetView workbookViewId="0" topLeftCell="A1">
      <selection activeCell="A1" sqref="A1"/>
    </sheetView>
  </sheetViews>
  <sheetFormatPr defaultColWidth="9.00390625" defaultRowHeight="13.5"/>
  <cols>
    <col min="1" max="5" width="15.625" style="5" customWidth="1"/>
    <col min="6" max="6" width="13.875" style="5" customWidth="1"/>
    <col min="7" max="16384" width="9.00390625" style="5" customWidth="1"/>
  </cols>
  <sheetData>
    <row r="1" spans="1:11" ht="24.75" customHeight="1">
      <c r="A1" s="26" t="s">
        <v>756</v>
      </c>
      <c r="B1" s="1"/>
      <c r="C1" s="1"/>
      <c r="D1" s="1"/>
      <c r="E1" s="1"/>
      <c r="F1" s="1"/>
      <c r="G1" s="1"/>
      <c r="H1" s="1"/>
      <c r="I1" s="1"/>
      <c r="J1" s="1"/>
      <c r="K1" s="1"/>
    </row>
    <row r="2" spans="1:6" s="722" customFormat="1" ht="15" customHeight="1" thickBot="1">
      <c r="A2" s="1107" t="s">
        <v>1336</v>
      </c>
      <c r="B2" s="1107"/>
      <c r="C2" s="156"/>
      <c r="D2" s="1108" t="s">
        <v>1337</v>
      </c>
      <c r="E2" s="1108"/>
      <c r="F2" s="1108"/>
    </row>
    <row r="3" spans="1:6" ht="18" customHeight="1">
      <c r="A3" s="1109" t="s">
        <v>1338</v>
      </c>
      <c r="B3" s="92" t="s">
        <v>1339</v>
      </c>
      <c r="C3" s="92" t="s">
        <v>1340</v>
      </c>
      <c r="D3" s="92" t="s">
        <v>1341</v>
      </c>
      <c r="E3" s="1111" t="s">
        <v>1342</v>
      </c>
      <c r="F3" s="1113" t="s">
        <v>3015</v>
      </c>
    </row>
    <row r="4" spans="1:6" ht="18" customHeight="1">
      <c r="A4" s="1110"/>
      <c r="B4" s="123" t="s">
        <v>1343</v>
      </c>
      <c r="C4" s="123" t="s">
        <v>1639</v>
      </c>
      <c r="D4" s="123" t="s">
        <v>1640</v>
      </c>
      <c r="E4" s="1112"/>
      <c r="F4" s="1114"/>
    </row>
    <row r="5" spans="1:6" ht="15" customHeight="1">
      <c r="A5" s="37" t="s">
        <v>1641</v>
      </c>
      <c r="B5" s="36" t="s">
        <v>1320</v>
      </c>
      <c r="C5" s="36" t="s">
        <v>1321</v>
      </c>
      <c r="D5" s="36" t="s">
        <v>292</v>
      </c>
      <c r="E5" s="124">
        <v>536048</v>
      </c>
      <c r="F5" s="125"/>
    </row>
    <row r="6" spans="1:6" ht="15" customHeight="1">
      <c r="A6" s="37">
        <v>50</v>
      </c>
      <c r="B6" s="36" t="s">
        <v>293</v>
      </c>
      <c r="C6" s="36" t="s">
        <v>3328</v>
      </c>
      <c r="D6" s="36" t="s">
        <v>3329</v>
      </c>
      <c r="E6" s="124">
        <v>535627</v>
      </c>
      <c r="F6" s="125"/>
    </row>
    <row r="7" spans="1:6" ht="21.75" customHeight="1">
      <c r="A7" s="37">
        <v>51</v>
      </c>
      <c r="B7" s="36" t="s">
        <v>3330</v>
      </c>
      <c r="C7" s="36" t="s">
        <v>3403</v>
      </c>
      <c r="D7" s="36" t="s">
        <v>3404</v>
      </c>
      <c r="E7" s="124">
        <v>536907</v>
      </c>
      <c r="F7" s="126" t="s">
        <v>1642</v>
      </c>
    </row>
    <row r="8" spans="1:6" ht="15" customHeight="1">
      <c r="A8" s="37">
        <v>52</v>
      </c>
      <c r="B8" s="36" t="s">
        <v>3405</v>
      </c>
      <c r="C8" s="36" t="s">
        <v>3406</v>
      </c>
      <c r="D8" s="36" t="s">
        <v>3407</v>
      </c>
      <c r="E8" s="124">
        <v>533510</v>
      </c>
      <c r="F8" s="125"/>
    </row>
    <row r="9" spans="1:6" ht="15" customHeight="1">
      <c r="A9" s="37">
        <v>53</v>
      </c>
      <c r="B9" s="36" t="s">
        <v>3408</v>
      </c>
      <c r="C9" s="36" t="s">
        <v>3409</v>
      </c>
      <c r="D9" s="36" t="s">
        <v>1306</v>
      </c>
      <c r="E9" s="124">
        <v>528677</v>
      </c>
      <c r="F9" s="125"/>
    </row>
    <row r="10" spans="1:6" ht="15" customHeight="1">
      <c r="A10" s="37">
        <v>54</v>
      </c>
      <c r="B10" s="36" t="s">
        <v>1307</v>
      </c>
      <c r="C10" s="36" t="s">
        <v>1308</v>
      </c>
      <c r="D10" s="36" t="s">
        <v>1309</v>
      </c>
      <c r="E10" s="124">
        <v>522775</v>
      </c>
      <c r="F10" s="125"/>
    </row>
    <row r="11" spans="1:6" ht="15" customHeight="1">
      <c r="A11" s="37">
        <v>55</v>
      </c>
      <c r="B11" s="36" t="s">
        <v>1310</v>
      </c>
      <c r="C11" s="36" t="s">
        <v>1311</v>
      </c>
      <c r="D11" s="36" t="s">
        <v>2203</v>
      </c>
      <c r="E11" s="124">
        <v>518994</v>
      </c>
      <c r="F11" s="125"/>
    </row>
    <row r="12" spans="1:6" ht="15" customHeight="1">
      <c r="A12" s="37">
        <v>56</v>
      </c>
      <c r="B12" s="36" t="s">
        <v>2204</v>
      </c>
      <c r="C12" s="36" t="s">
        <v>2205</v>
      </c>
      <c r="D12" s="36" t="s">
        <v>88</v>
      </c>
      <c r="E12" s="124">
        <v>514021</v>
      </c>
      <c r="F12" s="125"/>
    </row>
    <row r="13" spans="1:6" ht="15" customHeight="1">
      <c r="A13" s="37">
        <v>57</v>
      </c>
      <c r="B13" s="36" t="s">
        <v>2206</v>
      </c>
      <c r="C13" s="36" t="s">
        <v>2207</v>
      </c>
      <c r="D13" s="36" t="s">
        <v>2208</v>
      </c>
      <c r="E13" s="124">
        <v>510448</v>
      </c>
      <c r="F13" s="125"/>
    </row>
    <row r="14" spans="1:6" ht="15" customHeight="1">
      <c r="A14" s="37">
        <v>58</v>
      </c>
      <c r="B14" s="36" t="s">
        <v>2209</v>
      </c>
      <c r="C14" s="36" t="s">
        <v>2210</v>
      </c>
      <c r="D14" s="36" t="s">
        <v>2211</v>
      </c>
      <c r="E14" s="124">
        <v>507350</v>
      </c>
      <c r="F14" s="125"/>
    </row>
    <row r="15" spans="1:6" ht="15" customHeight="1">
      <c r="A15" s="37">
        <v>59</v>
      </c>
      <c r="B15" s="36" t="s">
        <v>2212</v>
      </c>
      <c r="C15" s="36" t="s">
        <v>82</v>
      </c>
      <c r="D15" s="36" t="s">
        <v>2213</v>
      </c>
      <c r="E15" s="124">
        <v>505831</v>
      </c>
      <c r="F15" s="125"/>
    </row>
    <row r="16" spans="1:6" ht="15" customHeight="1">
      <c r="A16" s="37">
        <v>60</v>
      </c>
      <c r="B16" s="36" t="s">
        <v>86</v>
      </c>
      <c r="C16" s="36" t="s">
        <v>87</v>
      </c>
      <c r="D16" s="36" t="s">
        <v>2214</v>
      </c>
      <c r="E16" s="124">
        <v>502406</v>
      </c>
      <c r="F16" s="127"/>
    </row>
    <row r="17" spans="1:6" ht="16.5" customHeight="1">
      <c r="A17" s="37">
        <v>61</v>
      </c>
      <c r="B17" s="36" t="s">
        <v>2215</v>
      </c>
      <c r="C17" s="36" t="s">
        <v>2216</v>
      </c>
      <c r="D17" s="36" t="s">
        <v>3070</v>
      </c>
      <c r="E17" s="124">
        <v>501827</v>
      </c>
      <c r="F17" s="125"/>
    </row>
    <row r="18" spans="1:6" ht="15" customHeight="1">
      <c r="A18" s="37">
        <v>62</v>
      </c>
      <c r="B18" s="36" t="s">
        <v>3071</v>
      </c>
      <c r="C18" s="36" t="s">
        <v>83</v>
      </c>
      <c r="D18" s="36" t="s">
        <v>3072</v>
      </c>
      <c r="E18" s="124">
        <v>499552</v>
      </c>
      <c r="F18" s="125"/>
    </row>
    <row r="19" spans="1:6" ht="15" customHeight="1">
      <c r="A19" s="37">
        <v>63</v>
      </c>
      <c r="B19" s="36" t="s">
        <v>3073</v>
      </c>
      <c r="C19" s="36" t="s">
        <v>3074</v>
      </c>
      <c r="D19" s="36" t="s">
        <v>3075</v>
      </c>
      <c r="E19" s="124">
        <v>497212</v>
      </c>
      <c r="F19" s="125"/>
    </row>
    <row r="20" spans="1:6" ht="15" customHeight="1">
      <c r="A20" s="37" t="s">
        <v>2021</v>
      </c>
      <c r="B20" s="36" t="s">
        <v>2685</v>
      </c>
      <c r="C20" s="36" t="s">
        <v>2686</v>
      </c>
      <c r="D20" s="36" t="s">
        <v>2687</v>
      </c>
      <c r="E20" s="124">
        <v>494946</v>
      </c>
      <c r="F20" s="125"/>
    </row>
    <row r="21" spans="1:6" ht="15" customHeight="1">
      <c r="A21" s="37">
        <v>2</v>
      </c>
      <c r="B21" s="36" t="s">
        <v>2688</v>
      </c>
      <c r="C21" s="36" t="s">
        <v>1216</v>
      </c>
      <c r="D21" s="36" t="s">
        <v>1217</v>
      </c>
      <c r="E21" s="124">
        <v>493235</v>
      </c>
      <c r="F21" s="125"/>
    </row>
    <row r="22" spans="1:6" ht="15" customHeight="1">
      <c r="A22" s="37">
        <v>3</v>
      </c>
      <c r="B22" s="36" t="s">
        <v>1218</v>
      </c>
      <c r="C22" s="36" t="s">
        <v>1219</v>
      </c>
      <c r="D22" s="36" t="s">
        <v>1220</v>
      </c>
      <c r="E22" s="124">
        <v>490934</v>
      </c>
      <c r="F22" s="125"/>
    </row>
    <row r="23" spans="1:6" ht="15" customHeight="1">
      <c r="A23" s="37">
        <v>4</v>
      </c>
      <c r="B23" s="36" t="s">
        <v>1221</v>
      </c>
      <c r="C23" s="36" t="s">
        <v>1222</v>
      </c>
      <c r="D23" s="36" t="s">
        <v>1223</v>
      </c>
      <c r="E23" s="124">
        <v>489775</v>
      </c>
      <c r="F23" s="125"/>
    </row>
    <row r="24" spans="1:6" ht="15" customHeight="1">
      <c r="A24" s="37">
        <v>5</v>
      </c>
      <c r="B24" s="36" t="s">
        <v>1224</v>
      </c>
      <c r="C24" s="36" t="s">
        <v>1225</v>
      </c>
      <c r="D24" s="36" t="s">
        <v>1226</v>
      </c>
      <c r="E24" s="124">
        <v>488606</v>
      </c>
      <c r="F24" s="125"/>
    </row>
    <row r="25" spans="1:6" ht="15" customHeight="1">
      <c r="A25" s="37">
        <v>6</v>
      </c>
      <c r="B25" s="36" t="s">
        <v>1227</v>
      </c>
      <c r="C25" s="36" t="s">
        <v>1228</v>
      </c>
      <c r="D25" s="36" t="s">
        <v>573</v>
      </c>
      <c r="E25" s="124">
        <v>486938</v>
      </c>
      <c r="F25" s="125"/>
    </row>
    <row r="26" spans="1:6" ht="15" customHeight="1">
      <c r="A26" s="37">
        <v>7</v>
      </c>
      <c r="B26" s="36" t="s">
        <v>574</v>
      </c>
      <c r="C26" s="36" t="s">
        <v>575</v>
      </c>
      <c r="D26" s="36" t="s">
        <v>576</v>
      </c>
      <c r="E26" s="124">
        <v>481300</v>
      </c>
      <c r="F26" s="125"/>
    </row>
    <row r="27" spans="1:6" ht="15" customHeight="1">
      <c r="A27" s="37">
        <v>8</v>
      </c>
      <c r="B27" s="36" t="s">
        <v>577</v>
      </c>
      <c r="C27" s="36" t="s">
        <v>578</v>
      </c>
      <c r="D27" s="36" t="s">
        <v>579</v>
      </c>
      <c r="E27" s="124">
        <v>477910</v>
      </c>
      <c r="F27" s="125"/>
    </row>
    <row r="28" spans="1:6" ht="15" customHeight="1">
      <c r="A28" s="37">
        <v>9</v>
      </c>
      <c r="B28" s="36" t="s">
        <v>580</v>
      </c>
      <c r="C28" s="36" t="s">
        <v>1229</v>
      </c>
      <c r="D28" s="36" t="s">
        <v>1230</v>
      </c>
      <c r="E28" s="124">
        <v>474383</v>
      </c>
      <c r="F28" s="125"/>
    </row>
    <row r="29" spans="1:6" ht="15" customHeight="1">
      <c r="A29" s="37">
        <v>10</v>
      </c>
      <c r="B29" s="36" t="s">
        <v>1231</v>
      </c>
      <c r="C29" s="36" t="s">
        <v>89</v>
      </c>
      <c r="D29" s="36" t="s">
        <v>1232</v>
      </c>
      <c r="E29" s="124">
        <v>470862</v>
      </c>
      <c r="F29" s="125"/>
    </row>
    <row r="30" spans="1:6" ht="15" customHeight="1">
      <c r="A30" s="37">
        <v>11</v>
      </c>
      <c r="B30" s="36" t="s">
        <v>1233</v>
      </c>
      <c r="C30" s="36" t="s">
        <v>191</v>
      </c>
      <c r="D30" s="36" t="s">
        <v>192</v>
      </c>
      <c r="E30" s="124">
        <v>468389</v>
      </c>
      <c r="F30" s="125"/>
    </row>
    <row r="31" spans="1:6" ht="15" customHeight="1">
      <c r="A31" s="37">
        <v>12</v>
      </c>
      <c r="B31" s="36" t="s">
        <v>193</v>
      </c>
      <c r="C31" s="36" t="s">
        <v>194</v>
      </c>
      <c r="D31" s="36" t="s">
        <v>195</v>
      </c>
      <c r="E31" s="124">
        <v>466380</v>
      </c>
      <c r="F31" s="125"/>
    </row>
    <row r="32" spans="1:6" ht="15" customHeight="1">
      <c r="A32" s="37">
        <v>13</v>
      </c>
      <c r="B32" s="36" t="s">
        <v>196</v>
      </c>
      <c r="C32" s="36" t="s">
        <v>197</v>
      </c>
      <c r="D32" s="36" t="s">
        <v>1235</v>
      </c>
      <c r="E32" s="124">
        <v>464170</v>
      </c>
      <c r="F32" s="125"/>
    </row>
    <row r="33" spans="1:6" ht="15" customHeight="1">
      <c r="A33" s="37">
        <v>14</v>
      </c>
      <c r="B33" s="36" t="s">
        <v>198</v>
      </c>
      <c r="C33" s="36" t="s">
        <v>199</v>
      </c>
      <c r="D33" s="36" t="s">
        <v>200</v>
      </c>
      <c r="E33" s="124">
        <v>463256</v>
      </c>
      <c r="F33" s="125"/>
    </row>
    <row r="34" spans="1:6" ht="15" customHeight="1">
      <c r="A34" s="37">
        <v>15</v>
      </c>
      <c r="B34" s="36" t="s">
        <v>201</v>
      </c>
      <c r="C34" s="36" t="s">
        <v>202</v>
      </c>
      <c r="D34" s="36" t="s">
        <v>203</v>
      </c>
      <c r="E34" s="124">
        <v>462386</v>
      </c>
      <c r="F34" s="125"/>
    </row>
    <row r="35" spans="1:6" ht="15" customHeight="1">
      <c r="A35" s="37">
        <v>16</v>
      </c>
      <c r="B35" s="36" t="s">
        <v>204</v>
      </c>
      <c r="C35" s="36" t="s">
        <v>205</v>
      </c>
      <c r="D35" s="36" t="s">
        <v>206</v>
      </c>
      <c r="E35" s="124">
        <v>462082</v>
      </c>
      <c r="F35" s="125"/>
    </row>
    <row r="36" spans="1:6" ht="15" customHeight="1">
      <c r="A36" s="37">
        <v>17</v>
      </c>
      <c r="B36" s="36" t="s">
        <v>207</v>
      </c>
      <c r="C36" s="36" t="s">
        <v>208</v>
      </c>
      <c r="D36" s="36" t="s">
        <v>209</v>
      </c>
      <c r="E36" s="124">
        <v>460263</v>
      </c>
      <c r="F36" s="125"/>
    </row>
    <row r="37" spans="1:6" ht="15" customHeight="1">
      <c r="A37" s="37">
        <v>18</v>
      </c>
      <c r="B37" s="36" t="s">
        <v>84</v>
      </c>
      <c r="C37" s="36" t="s">
        <v>210</v>
      </c>
      <c r="D37" s="36" t="s">
        <v>85</v>
      </c>
      <c r="E37" s="124">
        <v>459568</v>
      </c>
      <c r="F37" s="125"/>
    </row>
    <row r="38" spans="1:6" ht="15" customHeight="1">
      <c r="A38" s="37">
        <v>19</v>
      </c>
      <c r="B38" s="36" t="s">
        <v>211</v>
      </c>
      <c r="C38" s="36" t="s">
        <v>212</v>
      </c>
      <c r="D38" s="36" t="s">
        <v>213</v>
      </c>
      <c r="E38" s="124">
        <v>458958</v>
      </c>
      <c r="F38" s="125"/>
    </row>
    <row r="39" spans="1:6" ht="15" customHeight="1">
      <c r="A39" s="37">
        <v>20</v>
      </c>
      <c r="B39" s="36" t="s">
        <v>214</v>
      </c>
      <c r="C39" s="36" t="s">
        <v>215</v>
      </c>
      <c r="D39" s="36" t="s">
        <v>216</v>
      </c>
      <c r="E39" s="124">
        <v>458603</v>
      </c>
      <c r="F39" s="125"/>
    </row>
    <row r="40" spans="1:6" s="6" customFormat="1" ht="15" customHeight="1">
      <c r="A40" s="37">
        <v>21</v>
      </c>
      <c r="B40" s="36" t="s">
        <v>2534</v>
      </c>
      <c r="C40" s="36" t="s">
        <v>2535</v>
      </c>
      <c r="D40" s="36" t="s">
        <v>2536</v>
      </c>
      <c r="E40" s="36">
        <v>459933</v>
      </c>
      <c r="F40" s="125"/>
    </row>
    <row r="41" spans="1:6" s="6" customFormat="1" ht="15" customHeight="1">
      <c r="A41" s="462">
        <v>22</v>
      </c>
      <c r="B41" s="128" t="s">
        <v>2804</v>
      </c>
      <c r="C41" s="128" t="s">
        <v>1870</v>
      </c>
      <c r="D41" s="128" t="s">
        <v>2803</v>
      </c>
      <c r="E41" s="128">
        <v>460245</v>
      </c>
      <c r="F41" s="129"/>
    </row>
    <row r="42" ht="15" customHeight="1">
      <c r="A42" s="5" t="s">
        <v>90</v>
      </c>
    </row>
    <row r="43" ht="15" customHeight="1"/>
    <row r="44" s="3" customFormat="1" ht="18" customHeight="1">
      <c r="A44" s="3" t="s">
        <v>1234</v>
      </c>
    </row>
  </sheetData>
  <mergeCells count="5">
    <mergeCell ref="A2:B2"/>
    <mergeCell ref="D2:F2"/>
    <mergeCell ref="A3:A4"/>
    <mergeCell ref="E3:E4"/>
    <mergeCell ref="F3:F4"/>
  </mergeCells>
  <printOptions/>
  <pageMargins left="0.5905511811023623" right="0.5905511811023623" top="0.5905511811023623" bottom="0.3937007874015748" header="0.5118110236220472" footer="0.5118110236220472"/>
  <pageSetup firstPageNumber="4"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3"/>
  </sheetPr>
  <dimension ref="A1:L46"/>
  <sheetViews>
    <sheetView workbookViewId="0" topLeftCell="A1">
      <selection activeCell="A1" sqref="A1"/>
    </sheetView>
  </sheetViews>
  <sheetFormatPr defaultColWidth="9.00390625" defaultRowHeight="13.5"/>
  <cols>
    <col min="1" max="1" width="4.625" style="0" customWidth="1"/>
    <col min="2" max="2" width="8.625" style="0" customWidth="1"/>
    <col min="3" max="10" width="8.125" style="0" customWidth="1"/>
    <col min="11" max="11" width="8.625" style="0" customWidth="1"/>
    <col min="12" max="12" width="7.75390625" style="0" customWidth="1"/>
  </cols>
  <sheetData>
    <row r="1" spans="1:2" ht="27.75" customHeight="1">
      <c r="A1" s="26" t="s">
        <v>2473</v>
      </c>
      <c r="B1" s="26"/>
    </row>
    <row r="2" spans="11:12" ht="9.75" customHeight="1">
      <c r="K2" s="1156" t="s">
        <v>2217</v>
      </c>
      <c r="L2" s="1156"/>
    </row>
    <row r="3" spans="1:12" ht="19.5" customHeight="1" thickBot="1">
      <c r="A3" s="504" t="s">
        <v>2474</v>
      </c>
      <c r="K3" s="1157"/>
      <c r="L3" s="1157"/>
    </row>
    <row r="4" spans="1:12" ht="21.75" customHeight="1" thickBot="1">
      <c r="A4" s="1120" t="s">
        <v>2485</v>
      </c>
      <c r="B4" s="1121"/>
      <c r="C4" s="787" t="s">
        <v>2761</v>
      </c>
      <c r="D4" s="385" t="s">
        <v>2762</v>
      </c>
      <c r="E4" s="385" t="s">
        <v>2763</v>
      </c>
      <c r="F4" s="385" t="s">
        <v>2764</v>
      </c>
      <c r="G4" s="385" t="s">
        <v>2765</v>
      </c>
      <c r="H4" s="385" t="s">
        <v>2766</v>
      </c>
      <c r="I4" s="385" t="s">
        <v>2767</v>
      </c>
      <c r="J4" s="385" t="s">
        <v>2768</v>
      </c>
      <c r="K4" s="448" t="s">
        <v>2477</v>
      </c>
      <c r="L4" s="742" t="s">
        <v>1689</v>
      </c>
    </row>
    <row r="5" spans="1:12" ht="18" customHeight="1">
      <c r="A5" s="1122" t="s">
        <v>2478</v>
      </c>
      <c r="B5" s="467" t="s">
        <v>2484</v>
      </c>
      <c r="C5" s="752">
        <v>130</v>
      </c>
      <c r="D5" s="753">
        <v>101</v>
      </c>
      <c r="E5" s="753">
        <v>210</v>
      </c>
      <c r="F5" s="753">
        <v>232</v>
      </c>
      <c r="G5" s="753">
        <v>292</v>
      </c>
      <c r="H5" s="753">
        <v>319</v>
      </c>
      <c r="I5" s="753">
        <v>543</v>
      </c>
      <c r="J5" s="753">
        <v>627</v>
      </c>
      <c r="K5" s="754">
        <v>604</v>
      </c>
      <c r="L5" s="755">
        <f>SUM(C5:K5)</f>
        <v>3058</v>
      </c>
    </row>
    <row r="6" spans="1:12" ht="18" customHeight="1">
      <c r="A6" s="1123"/>
      <c r="B6" s="20" t="s">
        <v>2476</v>
      </c>
      <c r="C6" s="756">
        <v>-14</v>
      </c>
      <c r="D6" s="757">
        <v>-5</v>
      </c>
      <c r="E6" s="757">
        <v>-35</v>
      </c>
      <c r="F6" s="757">
        <v>-37</v>
      </c>
      <c r="G6" s="757">
        <v>37</v>
      </c>
      <c r="H6" s="757">
        <v>1</v>
      </c>
      <c r="I6" s="757">
        <v>57</v>
      </c>
      <c r="J6" s="757">
        <v>16</v>
      </c>
      <c r="K6" s="758">
        <v>3</v>
      </c>
      <c r="L6" s="759">
        <f aca="true" t="shared" si="0" ref="L6:L16">SUM(C6:K6)</f>
        <v>23</v>
      </c>
    </row>
    <row r="7" spans="1:12" ht="18" customHeight="1">
      <c r="A7" s="1124" t="s">
        <v>2479</v>
      </c>
      <c r="B7" s="20" t="s">
        <v>2484</v>
      </c>
      <c r="C7" s="756">
        <v>220</v>
      </c>
      <c r="D7" s="757">
        <v>121</v>
      </c>
      <c r="E7" s="757">
        <v>269</v>
      </c>
      <c r="F7" s="757">
        <v>236</v>
      </c>
      <c r="G7" s="757">
        <v>272</v>
      </c>
      <c r="H7" s="757">
        <v>319</v>
      </c>
      <c r="I7" s="757">
        <v>586</v>
      </c>
      <c r="J7" s="757">
        <v>769</v>
      </c>
      <c r="K7" s="758">
        <v>830</v>
      </c>
      <c r="L7" s="759">
        <f t="shared" si="0"/>
        <v>3622</v>
      </c>
    </row>
    <row r="8" spans="1:12" ht="18" customHeight="1">
      <c r="A8" s="1123"/>
      <c r="B8" s="20" t="s">
        <v>2476</v>
      </c>
      <c r="C8" s="756">
        <v>50</v>
      </c>
      <c r="D8" s="757">
        <v>0</v>
      </c>
      <c r="E8" s="757">
        <v>35</v>
      </c>
      <c r="F8" s="757">
        <v>20</v>
      </c>
      <c r="G8" s="757">
        <v>17</v>
      </c>
      <c r="H8" s="757">
        <v>-36</v>
      </c>
      <c r="I8" s="757">
        <v>45</v>
      </c>
      <c r="J8" s="757">
        <v>-11</v>
      </c>
      <c r="K8" s="758">
        <v>72</v>
      </c>
      <c r="L8" s="759">
        <f t="shared" si="0"/>
        <v>192</v>
      </c>
    </row>
    <row r="9" spans="1:12" ht="18" customHeight="1">
      <c r="A9" s="1124" t="s">
        <v>2480</v>
      </c>
      <c r="B9" s="20" t="s">
        <v>2484</v>
      </c>
      <c r="C9" s="756">
        <v>142</v>
      </c>
      <c r="D9" s="757">
        <v>88</v>
      </c>
      <c r="E9" s="757">
        <v>146</v>
      </c>
      <c r="F9" s="757">
        <v>176</v>
      </c>
      <c r="G9" s="757">
        <v>205</v>
      </c>
      <c r="H9" s="757">
        <v>226</v>
      </c>
      <c r="I9" s="757">
        <v>459</v>
      </c>
      <c r="J9" s="757">
        <v>588</v>
      </c>
      <c r="K9" s="758">
        <v>553</v>
      </c>
      <c r="L9" s="759">
        <f t="shared" si="0"/>
        <v>2583</v>
      </c>
    </row>
    <row r="10" spans="1:12" ht="18" customHeight="1">
      <c r="A10" s="1123"/>
      <c r="B10" s="20" t="s">
        <v>2476</v>
      </c>
      <c r="C10" s="756">
        <v>-39</v>
      </c>
      <c r="D10" s="757">
        <v>9</v>
      </c>
      <c r="E10" s="757">
        <v>0</v>
      </c>
      <c r="F10" s="757">
        <v>-41</v>
      </c>
      <c r="G10" s="757">
        <v>8</v>
      </c>
      <c r="H10" s="757">
        <v>-38</v>
      </c>
      <c r="I10" s="757">
        <v>14</v>
      </c>
      <c r="J10" s="757">
        <v>32</v>
      </c>
      <c r="K10" s="758">
        <v>-9</v>
      </c>
      <c r="L10" s="759">
        <f t="shared" si="0"/>
        <v>-64</v>
      </c>
    </row>
    <row r="11" spans="1:12" ht="18" customHeight="1">
      <c r="A11" s="1124" t="s">
        <v>2481</v>
      </c>
      <c r="B11" s="20" t="s">
        <v>2484</v>
      </c>
      <c r="C11" s="756">
        <v>216</v>
      </c>
      <c r="D11" s="757">
        <v>109</v>
      </c>
      <c r="E11" s="757">
        <v>197</v>
      </c>
      <c r="F11" s="757">
        <v>223</v>
      </c>
      <c r="G11" s="757">
        <v>227</v>
      </c>
      <c r="H11" s="757">
        <v>250</v>
      </c>
      <c r="I11" s="757">
        <v>417</v>
      </c>
      <c r="J11" s="757">
        <v>566</v>
      </c>
      <c r="K11" s="758">
        <v>623</v>
      </c>
      <c r="L11" s="759">
        <f t="shared" si="0"/>
        <v>2828</v>
      </c>
    </row>
    <row r="12" spans="1:12" ht="18" customHeight="1">
      <c r="A12" s="1123"/>
      <c r="B12" s="20" t="s">
        <v>2476</v>
      </c>
      <c r="C12" s="756">
        <v>-24</v>
      </c>
      <c r="D12" s="757">
        <v>19</v>
      </c>
      <c r="E12" s="757">
        <v>15</v>
      </c>
      <c r="F12" s="757">
        <v>4</v>
      </c>
      <c r="G12" s="757">
        <v>13</v>
      </c>
      <c r="H12" s="757">
        <v>27</v>
      </c>
      <c r="I12" s="757">
        <v>34</v>
      </c>
      <c r="J12" s="757">
        <v>-8</v>
      </c>
      <c r="K12" s="758">
        <v>17</v>
      </c>
      <c r="L12" s="759">
        <f t="shared" si="0"/>
        <v>97</v>
      </c>
    </row>
    <row r="13" spans="1:12" ht="18" customHeight="1">
      <c r="A13" s="1124" t="s">
        <v>2947</v>
      </c>
      <c r="B13" s="20" t="s">
        <v>2484</v>
      </c>
      <c r="C13" s="756">
        <v>284</v>
      </c>
      <c r="D13" s="757">
        <v>163</v>
      </c>
      <c r="E13" s="757">
        <v>305</v>
      </c>
      <c r="F13" s="757">
        <v>332</v>
      </c>
      <c r="G13" s="757">
        <v>326</v>
      </c>
      <c r="H13" s="757">
        <v>387</v>
      </c>
      <c r="I13" s="757">
        <v>660</v>
      </c>
      <c r="J13" s="757">
        <v>897</v>
      </c>
      <c r="K13" s="758">
        <v>1016</v>
      </c>
      <c r="L13" s="759">
        <f t="shared" si="0"/>
        <v>4370</v>
      </c>
    </row>
    <row r="14" spans="1:12" ht="18" customHeight="1">
      <c r="A14" s="1123"/>
      <c r="B14" s="20" t="s">
        <v>2476</v>
      </c>
      <c r="C14" s="756">
        <v>-66</v>
      </c>
      <c r="D14" s="757">
        <v>-17</v>
      </c>
      <c r="E14" s="757">
        <v>7</v>
      </c>
      <c r="F14" s="757">
        <v>-65</v>
      </c>
      <c r="G14" s="757">
        <v>-15</v>
      </c>
      <c r="H14" s="757">
        <v>-10</v>
      </c>
      <c r="I14" s="757">
        <v>32</v>
      </c>
      <c r="J14" s="757">
        <v>33</v>
      </c>
      <c r="K14" s="758">
        <v>94</v>
      </c>
      <c r="L14" s="759">
        <f t="shared" si="0"/>
        <v>-7</v>
      </c>
    </row>
    <row r="15" spans="1:12" ht="18" customHeight="1">
      <c r="A15" s="1124" t="s">
        <v>2482</v>
      </c>
      <c r="B15" s="20" t="s">
        <v>2484</v>
      </c>
      <c r="C15" s="756">
        <v>277</v>
      </c>
      <c r="D15" s="757">
        <v>137</v>
      </c>
      <c r="E15" s="757">
        <v>257</v>
      </c>
      <c r="F15" s="757">
        <v>293</v>
      </c>
      <c r="G15" s="757">
        <v>302</v>
      </c>
      <c r="H15" s="757">
        <v>325</v>
      </c>
      <c r="I15" s="757">
        <v>560</v>
      </c>
      <c r="J15" s="757">
        <v>715</v>
      </c>
      <c r="K15" s="758">
        <v>819</v>
      </c>
      <c r="L15" s="759">
        <f t="shared" si="0"/>
        <v>3685</v>
      </c>
    </row>
    <row r="16" spans="1:12" ht="18" customHeight="1" thickBot="1">
      <c r="A16" s="1125"/>
      <c r="B16" s="100" t="s">
        <v>2476</v>
      </c>
      <c r="C16" s="782">
        <v>-5</v>
      </c>
      <c r="D16" s="778">
        <v>-16</v>
      </c>
      <c r="E16" s="778">
        <v>-17</v>
      </c>
      <c r="F16" s="778">
        <v>-22</v>
      </c>
      <c r="G16" s="778">
        <v>27</v>
      </c>
      <c r="H16" s="778">
        <v>-1</v>
      </c>
      <c r="I16" s="778">
        <v>51</v>
      </c>
      <c r="J16" s="778">
        <v>76</v>
      </c>
      <c r="K16" s="795">
        <v>154</v>
      </c>
      <c r="L16" s="792">
        <f t="shared" si="0"/>
        <v>247</v>
      </c>
    </row>
    <row r="17" spans="1:12" ht="24" customHeight="1">
      <c r="A17" s="1126" t="s">
        <v>2483</v>
      </c>
      <c r="B17" s="744" t="s">
        <v>2484</v>
      </c>
      <c r="C17" s="796">
        <f>C5+C7+C9+C11+C13+C15</f>
        <v>1269</v>
      </c>
      <c r="D17" s="797">
        <f aca="true" t="shared" si="1" ref="D17:L17">D5+D7+D9+D11+D13+D15</f>
        <v>719</v>
      </c>
      <c r="E17" s="762">
        <f t="shared" si="1"/>
        <v>1384</v>
      </c>
      <c r="F17" s="762">
        <f t="shared" si="1"/>
        <v>1492</v>
      </c>
      <c r="G17" s="762">
        <f t="shared" si="1"/>
        <v>1624</v>
      </c>
      <c r="H17" s="762">
        <f t="shared" si="1"/>
        <v>1826</v>
      </c>
      <c r="I17" s="762">
        <f t="shared" si="1"/>
        <v>3225</v>
      </c>
      <c r="J17" s="762">
        <f t="shared" si="1"/>
        <v>4162</v>
      </c>
      <c r="K17" s="798">
        <f t="shared" si="1"/>
        <v>4445</v>
      </c>
      <c r="L17" s="793">
        <f t="shared" si="1"/>
        <v>20146</v>
      </c>
    </row>
    <row r="18" spans="1:12" ht="24" customHeight="1" thickBot="1">
      <c r="A18" s="1127"/>
      <c r="B18" s="760" t="s">
        <v>2476</v>
      </c>
      <c r="C18" s="763">
        <f>C6+C8+C10+C12+C14+C16</f>
        <v>-98</v>
      </c>
      <c r="D18" s="791">
        <f aca="true" t="shared" si="2" ref="D18:L18">D6+D8+D10+D12+D14+D16</f>
        <v>-10</v>
      </c>
      <c r="E18" s="761">
        <f t="shared" si="2"/>
        <v>5</v>
      </c>
      <c r="F18" s="761">
        <f t="shared" si="2"/>
        <v>-141</v>
      </c>
      <c r="G18" s="761">
        <f t="shared" si="2"/>
        <v>87</v>
      </c>
      <c r="H18" s="761">
        <f t="shared" si="2"/>
        <v>-57</v>
      </c>
      <c r="I18" s="761">
        <f t="shared" si="2"/>
        <v>233</v>
      </c>
      <c r="J18" s="761">
        <f t="shared" si="2"/>
        <v>138</v>
      </c>
      <c r="K18" s="764">
        <f t="shared" si="2"/>
        <v>331</v>
      </c>
      <c r="L18" s="794">
        <f t="shared" si="2"/>
        <v>488</v>
      </c>
    </row>
    <row r="19" ht="9.75" customHeight="1"/>
    <row r="20" spans="1:12" s="504" customFormat="1" ht="24" customHeight="1" thickBot="1">
      <c r="A20" s="504" t="s">
        <v>2769</v>
      </c>
      <c r="K20" s="1158" t="s">
        <v>2217</v>
      </c>
      <c r="L20" s="1158"/>
    </row>
    <row r="21" spans="1:12" ht="16.5" customHeight="1">
      <c r="A21" s="765"/>
      <c r="B21" s="746"/>
      <c r="C21" s="790" t="s">
        <v>1950</v>
      </c>
      <c r="D21" s="1134" t="s">
        <v>1962</v>
      </c>
      <c r="E21" s="1145" t="s">
        <v>2452</v>
      </c>
      <c r="F21" s="1145" t="s">
        <v>1826</v>
      </c>
      <c r="G21" s="1145" t="s">
        <v>1963</v>
      </c>
      <c r="H21" s="1145" t="s">
        <v>1964</v>
      </c>
      <c r="I21" s="1145" t="s">
        <v>1275</v>
      </c>
      <c r="J21" s="1147" t="s">
        <v>1689</v>
      </c>
      <c r="K21" s="1149" t="s">
        <v>2770</v>
      </c>
      <c r="L21" s="745"/>
    </row>
    <row r="22" spans="1:12" ht="16.5" customHeight="1" thickBot="1">
      <c r="A22" s="1132" t="s">
        <v>2772</v>
      </c>
      <c r="B22" s="1133"/>
      <c r="C22" s="747"/>
      <c r="D22" s="1130"/>
      <c r="E22" s="1146"/>
      <c r="F22" s="1146"/>
      <c r="G22" s="1146"/>
      <c r="H22" s="1146"/>
      <c r="I22" s="1146"/>
      <c r="J22" s="1148"/>
      <c r="K22" s="1150"/>
      <c r="L22" s="745"/>
    </row>
    <row r="23" spans="1:12" ht="18" customHeight="1">
      <c r="A23" s="1128" t="s">
        <v>2471</v>
      </c>
      <c r="B23" s="1129"/>
      <c r="C23" s="1119" t="s">
        <v>2526</v>
      </c>
      <c r="D23" s="766">
        <v>2189</v>
      </c>
      <c r="E23" s="767">
        <v>2626</v>
      </c>
      <c r="F23" s="767">
        <v>1868</v>
      </c>
      <c r="G23" s="768">
        <v>2015</v>
      </c>
      <c r="H23" s="768">
        <v>3100</v>
      </c>
      <c r="I23" s="768">
        <v>2670</v>
      </c>
      <c r="J23" s="769">
        <f>SUM(C23:I23)</f>
        <v>14468</v>
      </c>
      <c r="K23" s="1151">
        <v>0.618</v>
      </c>
      <c r="L23" s="803"/>
    </row>
    <row r="24" spans="1:12" ht="18" customHeight="1">
      <c r="A24" s="1128"/>
      <c r="B24" s="1129"/>
      <c r="C24" s="1117"/>
      <c r="D24" s="872">
        <v>186</v>
      </c>
      <c r="E24" s="753">
        <v>116</v>
      </c>
      <c r="F24" s="753">
        <v>61</v>
      </c>
      <c r="G24" s="753">
        <v>139</v>
      </c>
      <c r="H24" s="753">
        <v>37</v>
      </c>
      <c r="I24" s="753">
        <v>281</v>
      </c>
      <c r="J24" s="873">
        <f>SUM(C24:I24)</f>
        <v>820</v>
      </c>
      <c r="K24" s="1152"/>
      <c r="L24" s="803"/>
    </row>
    <row r="25" spans="1:12" ht="18" customHeight="1">
      <c r="A25" s="1128"/>
      <c r="B25" s="1129"/>
      <c r="C25" s="1020" t="s">
        <v>2527</v>
      </c>
      <c r="D25" s="770">
        <v>1839</v>
      </c>
      <c r="E25" s="771">
        <v>2290</v>
      </c>
      <c r="F25" s="771">
        <v>1609</v>
      </c>
      <c r="G25" s="771">
        <v>1727</v>
      </c>
      <c r="H25" s="771">
        <v>2705</v>
      </c>
      <c r="I25" s="771">
        <v>2413</v>
      </c>
      <c r="J25" s="772">
        <f aca="true" t="shared" si="3" ref="J25:J42">SUM(C25:I25)</f>
        <v>12583</v>
      </c>
      <c r="K25" s="1155">
        <v>0.624</v>
      </c>
      <c r="L25" s="803"/>
    </row>
    <row r="26" spans="1:12" ht="18" customHeight="1">
      <c r="A26" s="1128"/>
      <c r="B26" s="1129"/>
      <c r="C26" s="1118"/>
      <c r="D26" s="874">
        <v>71</v>
      </c>
      <c r="E26" s="875">
        <v>93</v>
      </c>
      <c r="F26" s="875">
        <v>-43</v>
      </c>
      <c r="G26" s="875">
        <v>16</v>
      </c>
      <c r="H26" s="875">
        <v>-45</v>
      </c>
      <c r="I26" s="875">
        <v>235</v>
      </c>
      <c r="J26" s="876">
        <f t="shared" si="3"/>
        <v>327</v>
      </c>
      <c r="K26" s="1152"/>
      <c r="L26" s="803"/>
    </row>
    <row r="27" spans="1:12" ht="18" customHeight="1">
      <c r="A27" s="1135" t="s">
        <v>2458</v>
      </c>
      <c r="B27" s="1136"/>
      <c r="C27" s="1020" t="s">
        <v>2526</v>
      </c>
      <c r="D27" s="774">
        <v>422</v>
      </c>
      <c r="E27" s="775">
        <v>427</v>
      </c>
      <c r="F27" s="775">
        <v>303</v>
      </c>
      <c r="G27" s="775">
        <v>316</v>
      </c>
      <c r="H27" s="775">
        <v>519</v>
      </c>
      <c r="I27" s="775">
        <v>340</v>
      </c>
      <c r="J27" s="776">
        <f t="shared" si="3"/>
        <v>2327</v>
      </c>
      <c r="K27" s="1155">
        <v>0.104</v>
      </c>
      <c r="L27" s="803"/>
    </row>
    <row r="28" spans="1:12" ht="18" customHeight="1">
      <c r="A28" s="1135"/>
      <c r="B28" s="1136"/>
      <c r="C28" s="1117"/>
      <c r="D28" s="874">
        <v>21</v>
      </c>
      <c r="E28" s="875">
        <v>81</v>
      </c>
      <c r="F28" s="875">
        <v>-19</v>
      </c>
      <c r="G28" s="875">
        <v>29</v>
      </c>
      <c r="H28" s="875">
        <v>48</v>
      </c>
      <c r="I28" s="875">
        <v>-38</v>
      </c>
      <c r="J28" s="876">
        <f t="shared" si="3"/>
        <v>122</v>
      </c>
      <c r="K28" s="1152"/>
      <c r="L28" s="803"/>
    </row>
    <row r="29" spans="1:12" ht="18" customHeight="1">
      <c r="A29" s="1135"/>
      <c r="B29" s="1136"/>
      <c r="C29" s="1020" t="s">
        <v>2527</v>
      </c>
      <c r="D29" s="777">
        <v>399</v>
      </c>
      <c r="E29" s="778">
        <v>387</v>
      </c>
      <c r="F29" s="778">
        <v>278</v>
      </c>
      <c r="G29" s="778">
        <v>302</v>
      </c>
      <c r="H29" s="778">
        <v>457</v>
      </c>
      <c r="I29" s="778">
        <v>324</v>
      </c>
      <c r="J29" s="773">
        <f t="shared" si="3"/>
        <v>2147</v>
      </c>
      <c r="K29" s="1155">
        <v>0.113</v>
      </c>
      <c r="L29" s="803"/>
    </row>
    <row r="30" spans="1:12" ht="18" customHeight="1">
      <c r="A30" s="1135"/>
      <c r="B30" s="1136"/>
      <c r="C30" s="1117"/>
      <c r="D30" s="874">
        <v>19</v>
      </c>
      <c r="E30" s="875">
        <v>60</v>
      </c>
      <c r="F30" s="875">
        <v>-28</v>
      </c>
      <c r="G30" s="875">
        <v>24</v>
      </c>
      <c r="H30" s="875">
        <v>4</v>
      </c>
      <c r="I30" s="875">
        <v>-27</v>
      </c>
      <c r="J30" s="876">
        <f t="shared" si="3"/>
        <v>52</v>
      </c>
      <c r="K30" s="1152"/>
      <c r="L30" s="803"/>
    </row>
    <row r="31" spans="1:12" ht="18" customHeight="1">
      <c r="A31" s="1135" t="s">
        <v>2459</v>
      </c>
      <c r="B31" s="1136"/>
      <c r="C31" s="1118" t="s">
        <v>2526</v>
      </c>
      <c r="D31" s="777">
        <v>570</v>
      </c>
      <c r="E31" s="778">
        <v>637</v>
      </c>
      <c r="F31" s="778">
        <v>459</v>
      </c>
      <c r="G31" s="778">
        <v>463</v>
      </c>
      <c r="H31" s="778">
        <v>739</v>
      </c>
      <c r="I31" s="778">
        <v>541</v>
      </c>
      <c r="J31" s="776">
        <f t="shared" si="3"/>
        <v>3409</v>
      </c>
      <c r="K31" s="1155">
        <v>0.132</v>
      </c>
      <c r="L31" s="803"/>
    </row>
    <row r="32" spans="1:12" ht="18" customHeight="1">
      <c r="A32" s="1135"/>
      <c r="B32" s="1136"/>
      <c r="C32" s="1117"/>
      <c r="D32" s="874">
        <v>23</v>
      </c>
      <c r="E32" s="875">
        <v>54</v>
      </c>
      <c r="F32" s="875">
        <v>25</v>
      </c>
      <c r="G32" s="875">
        <v>79</v>
      </c>
      <c r="H32" s="875">
        <v>-2</v>
      </c>
      <c r="I32" s="875">
        <v>15</v>
      </c>
      <c r="J32" s="876">
        <f t="shared" si="3"/>
        <v>194</v>
      </c>
      <c r="K32" s="1152"/>
      <c r="L32" s="803"/>
    </row>
    <row r="33" spans="1:12" ht="18" customHeight="1">
      <c r="A33" s="1135"/>
      <c r="B33" s="1136"/>
      <c r="C33" s="1020" t="s">
        <v>2527</v>
      </c>
      <c r="D33" s="774">
        <v>472</v>
      </c>
      <c r="E33" s="775">
        <v>524</v>
      </c>
      <c r="F33" s="775">
        <v>394</v>
      </c>
      <c r="G33" s="775">
        <v>403</v>
      </c>
      <c r="H33" s="775">
        <v>637</v>
      </c>
      <c r="I33" s="775">
        <v>489</v>
      </c>
      <c r="J33" s="773">
        <f t="shared" si="3"/>
        <v>2919</v>
      </c>
      <c r="K33" s="1155">
        <v>0.132</v>
      </c>
      <c r="L33" s="803"/>
    </row>
    <row r="34" spans="1:12" ht="18" customHeight="1">
      <c r="A34" s="1135"/>
      <c r="B34" s="1136"/>
      <c r="C34" s="1118"/>
      <c r="D34" s="874">
        <v>4</v>
      </c>
      <c r="E34" s="875">
        <v>16</v>
      </c>
      <c r="F34" s="875">
        <v>-2</v>
      </c>
      <c r="G34" s="875">
        <v>56</v>
      </c>
      <c r="H34" s="875">
        <v>-30</v>
      </c>
      <c r="I34" s="875">
        <v>18</v>
      </c>
      <c r="J34" s="876">
        <f t="shared" si="3"/>
        <v>62</v>
      </c>
      <c r="K34" s="1152"/>
      <c r="L34" s="803"/>
    </row>
    <row r="35" spans="1:12" ht="18" customHeight="1">
      <c r="A35" s="1135" t="s">
        <v>3449</v>
      </c>
      <c r="B35" s="1136"/>
      <c r="C35" s="1020" t="s">
        <v>2526</v>
      </c>
      <c r="D35" s="777">
        <v>512</v>
      </c>
      <c r="E35" s="778">
        <v>566</v>
      </c>
      <c r="F35" s="778">
        <v>401</v>
      </c>
      <c r="G35" s="778">
        <v>473</v>
      </c>
      <c r="H35" s="778">
        <v>688</v>
      </c>
      <c r="I35" s="778">
        <v>571</v>
      </c>
      <c r="J35" s="776">
        <f t="shared" si="3"/>
        <v>3211</v>
      </c>
      <c r="K35" s="1155">
        <v>0.146</v>
      </c>
      <c r="L35" s="803"/>
    </row>
    <row r="36" spans="1:12" ht="18" customHeight="1">
      <c r="A36" s="1135"/>
      <c r="B36" s="1136"/>
      <c r="C36" s="1117"/>
      <c r="D36" s="874">
        <v>-52</v>
      </c>
      <c r="E36" s="875">
        <v>78</v>
      </c>
      <c r="F36" s="875">
        <v>21</v>
      </c>
      <c r="G36" s="875">
        <v>2</v>
      </c>
      <c r="H36" s="875">
        <v>76</v>
      </c>
      <c r="I36" s="875">
        <v>2</v>
      </c>
      <c r="J36" s="876">
        <f t="shared" si="3"/>
        <v>127</v>
      </c>
      <c r="K36" s="1152"/>
      <c r="L36" s="803"/>
    </row>
    <row r="37" spans="1:12" ht="18" customHeight="1">
      <c r="A37" s="1135"/>
      <c r="B37" s="1136"/>
      <c r="C37" s="1020" t="s">
        <v>2527</v>
      </c>
      <c r="D37" s="774">
        <v>348</v>
      </c>
      <c r="E37" s="775">
        <v>421</v>
      </c>
      <c r="F37" s="775">
        <v>302</v>
      </c>
      <c r="G37" s="775">
        <v>396</v>
      </c>
      <c r="H37" s="775">
        <v>571</v>
      </c>
      <c r="I37" s="775">
        <v>459</v>
      </c>
      <c r="J37" s="773">
        <f t="shared" si="3"/>
        <v>2497</v>
      </c>
      <c r="K37" s="1155">
        <v>0.131</v>
      </c>
      <c r="L37" s="803"/>
    </row>
    <row r="38" spans="1:12" ht="18" customHeight="1" thickBot="1">
      <c r="A38" s="1137"/>
      <c r="B38" s="1138"/>
      <c r="C38" s="1118"/>
      <c r="D38" s="877">
        <v>-71</v>
      </c>
      <c r="E38" s="878">
        <v>23</v>
      </c>
      <c r="F38" s="878">
        <v>9</v>
      </c>
      <c r="G38" s="878">
        <v>1</v>
      </c>
      <c r="H38" s="878">
        <v>64</v>
      </c>
      <c r="I38" s="878">
        <v>21</v>
      </c>
      <c r="J38" s="879">
        <f t="shared" si="3"/>
        <v>47</v>
      </c>
      <c r="K38" s="1159"/>
      <c r="L38" s="803"/>
    </row>
    <row r="39" spans="1:12" ht="18" customHeight="1">
      <c r="A39" s="1139" t="s">
        <v>2472</v>
      </c>
      <c r="B39" s="1140"/>
      <c r="C39" s="1119" t="s">
        <v>2526</v>
      </c>
      <c r="D39" s="779">
        <f aca="true" t="shared" si="4" ref="D39:I39">D23+D27+D31+D35</f>
        <v>3693</v>
      </c>
      <c r="E39" s="780">
        <f t="shared" si="4"/>
        <v>4256</v>
      </c>
      <c r="F39" s="780">
        <f t="shared" si="4"/>
        <v>3031</v>
      </c>
      <c r="G39" s="780">
        <f t="shared" si="4"/>
        <v>3267</v>
      </c>
      <c r="H39" s="780">
        <f t="shared" si="4"/>
        <v>5046</v>
      </c>
      <c r="I39" s="780">
        <f t="shared" si="4"/>
        <v>4122</v>
      </c>
      <c r="J39" s="781">
        <f t="shared" si="3"/>
        <v>23415</v>
      </c>
      <c r="K39" s="1160">
        <v>1</v>
      </c>
      <c r="L39" s="804"/>
    </row>
    <row r="40" spans="1:12" ht="18" customHeight="1">
      <c r="A40" s="1141"/>
      <c r="B40" s="1142"/>
      <c r="C40" s="1117"/>
      <c r="D40" s="874">
        <f aca="true" t="shared" si="5" ref="D40:I40">D24+D28+D32+D36</f>
        <v>178</v>
      </c>
      <c r="E40" s="875">
        <f t="shared" si="5"/>
        <v>329</v>
      </c>
      <c r="F40" s="875">
        <f t="shared" si="5"/>
        <v>88</v>
      </c>
      <c r="G40" s="875">
        <f t="shared" si="5"/>
        <v>249</v>
      </c>
      <c r="H40" s="875">
        <f t="shared" si="5"/>
        <v>159</v>
      </c>
      <c r="I40" s="875">
        <f t="shared" si="5"/>
        <v>260</v>
      </c>
      <c r="J40" s="876">
        <f t="shared" si="3"/>
        <v>1263</v>
      </c>
      <c r="K40" s="1161"/>
      <c r="L40" s="804"/>
    </row>
    <row r="41" spans="1:12" ht="18" customHeight="1">
      <c r="A41" s="1141"/>
      <c r="B41" s="1142"/>
      <c r="C41" s="1020" t="s">
        <v>2527</v>
      </c>
      <c r="D41" s="782">
        <f aca="true" t="shared" si="6" ref="D41:I41">D25+D29+D33+D37</f>
        <v>3058</v>
      </c>
      <c r="E41" s="778">
        <f t="shared" si="6"/>
        <v>3622</v>
      </c>
      <c r="F41" s="778">
        <f t="shared" si="6"/>
        <v>2583</v>
      </c>
      <c r="G41" s="778">
        <f t="shared" si="6"/>
        <v>2828</v>
      </c>
      <c r="H41" s="778">
        <f t="shared" si="6"/>
        <v>4370</v>
      </c>
      <c r="I41" s="778">
        <f t="shared" si="6"/>
        <v>3685</v>
      </c>
      <c r="J41" s="773">
        <f t="shared" si="3"/>
        <v>20146</v>
      </c>
      <c r="K41" s="1153">
        <v>1</v>
      </c>
      <c r="L41" s="804"/>
    </row>
    <row r="42" spans="1:12" ht="18" customHeight="1" thickBot="1">
      <c r="A42" s="1143"/>
      <c r="B42" s="1144"/>
      <c r="C42" s="1117"/>
      <c r="D42" s="880">
        <f aca="true" t="shared" si="7" ref="D42:I42">D26+D30+D34+D38</f>
        <v>23</v>
      </c>
      <c r="E42" s="878">
        <f t="shared" si="7"/>
        <v>192</v>
      </c>
      <c r="F42" s="878">
        <f t="shared" si="7"/>
        <v>-64</v>
      </c>
      <c r="G42" s="878">
        <f t="shared" si="7"/>
        <v>97</v>
      </c>
      <c r="H42" s="878">
        <f t="shared" si="7"/>
        <v>-7</v>
      </c>
      <c r="I42" s="878">
        <f t="shared" si="7"/>
        <v>247</v>
      </c>
      <c r="J42" s="879">
        <f t="shared" si="3"/>
        <v>488</v>
      </c>
      <c r="K42" s="1154"/>
      <c r="L42" s="804"/>
    </row>
    <row r="43" spans="1:12" ht="18" customHeight="1">
      <c r="A43" s="1128" t="s">
        <v>2771</v>
      </c>
      <c r="B43" s="1129"/>
      <c r="C43" s="786" t="s">
        <v>1246</v>
      </c>
      <c r="D43" s="783">
        <v>0.158</v>
      </c>
      <c r="E43" s="784">
        <v>0.182</v>
      </c>
      <c r="F43" s="784">
        <v>0.129</v>
      </c>
      <c r="G43" s="784">
        <v>0.139</v>
      </c>
      <c r="H43" s="784">
        <v>0.216</v>
      </c>
      <c r="I43" s="784">
        <v>0.176</v>
      </c>
      <c r="J43" s="743">
        <v>1</v>
      </c>
      <c r="K43" s="201"/>
      <c r="L43" s="805"/>
    </row>
    <row r="44" spans="1:12" ht="18" customHeight="1" thickBot="1">
      <c r="A44" s="1130"/>
      <c r="B44" s="1131"/>
      <c r="C44" s="799" t="s">
        <v>2475</v>
      </c>
      <c r="D44" s="800">
        <v>0.152</v>
      </c>
      <c r="E44" s="801">
        <v>0.18</v>
      </c>
      <c r="F44" s="801">
        <v>0.128</v>
      </c>
      <c r="G44" s="801">
        <v>0.14</v>
      </c>
      <c r="H44" s="801">
        <v>0.217</v>
      </c>
      <c r="I44" s="801">
        <v>0.183</v>
      </c>
      <c r="J44" s="802">
        <v>1</v>
      </c>
      <c r="K44" s="785"/>
      <c r="L44" s="805"/>
    </row>
    <row r="45" spans="1:12" ht="16.5" customHeight="1">
      <c r="A45" s="87" t="s">
        <v>2815</v>
      </c>
      <c r="B45" s="66"/>
      <c r="C45" s="29"/>
      <c r="D45" s="941"/>
      <c r="E45" s="941"/>
      <c r="F45" s="941"/>
      <c r="G45" s="941"/>
      <c r="H45" s="941"/>
      <c r="I45" s="941"/>
      <c r="J45" s="942"/>
      <c r="K45" s="820"/>
      <c r="L45" s="10"/>
    </row>
    <row r="46" ht="18" customHeight="1">
      <c r="A46" s="3" t="s">
        <v>2524</v>
      </c>
    </row>
  </sheetData>
  <mergeCells count="45">
    <mergeCell ref="K2:L3"/>
    <mergeCell ref="K20:L20"/>
    <mergeCell ref="K37:K38"/>
    <mergeCell ref="K39:K40"/>
    <mergeCell ref="K25:K26"/>
    <mergeCell ref="K27:K28"/>
    <mergeCell ref="K41:K42"/>
    <mergeCell ref="K29:K30"/>
    <mergeCell ref="K31:K32"/>
    <mergeCell ref="K33:K34"/>
    <mergeCell ref="K35:K36"/>
    <mergeCell ref="E21:E22"/>
    <mergeCell ref="F21:F22"/>
    <mergeCell ref="G21:G22"/>
    <mergeCell ref="H21:H22"/>
    <mergeCell ref="I21:I22"/>
    <mergeCell ref="J21:J22"/>
    <mergeCell ref="K21:K22"/>
    <mergeCell ref="K23:K24"/>
    <mergeCell ref="A43:B44"/>
    <mergeCell ref="A22:B22"/>
    <mergeCell ref="D21:D22"/>
    <mergeCell ref="A27:B30"/>
    <mergeCell ref="A31:B34"/>
    <mergeCell ref="A35:B38"/>
    <mergeCell ref="A39:B42"/>
    <mergeCell ref="A23:B26"/>
    <mergeCell ref="C23:C24"/>
    <mergeCell ref="C25:C26"/>
    <mergeCell ref="A15:A16"/>
    <mergeCell ref="A17:A18"/>
    <mergeCell ref="A9:A10"/>
    <mergeCell ref="A11:A12"/>
    <mergeCell ref="A4:B4"/>
    <mergeCell ref="A5:A6"/>
    <mergeCell ref="A7:A8"/>
    <mergeCell ref="A13:A14"/>
    <mergeCell ref="C27:C28"/>
    <mergeCell ref="C29:C30"/>
    <mergeCell ref="C31:C32"/>
    <mergeCell ref="C33:C34"/>
    <mergeCell ref="C35:C36"/>
    <mergeCell ref="C37:C38"/>
    <mergeCell ref="C39:C40"/>
    <mergeCell ref="C41:C42"/>
  </mergeCells>
  <printOptions/>
  <pageMargins left="0.5905511811023623" right="0.3937007874015748" top="0.5905511811023623" bottom="0.3937007874015748" header="0.5118110236220472" footer="0.5118110236220472"/>
  <pageSetup firstPageNumber="53" useFirstPageNumber="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45"/>
  </sheetPr>
  <dimension ref="A1:I32"/>
  <sheetViews>
    <sheetView workbookViewId="0" topLeftCell="A1">
      <selection activeCell="A1" sqref="A1"/>
    </sheetView>
  </sheetViews>
  <sheetFormatPr defaultColWidth="9.00390625" defaultRowHeight="13.5"/>
  <cols>
    <col min="1" max="2" width="10.625" style="0" customWidth="1"/>
    <col min="3" max="3" width="12.625" style="0" customWidth="1"/>
    <col min="4" max="4" width="10.625" style="0" customWidth="1"/>
    <col min="5" max="5" width="12.625" style="0" customWidth="1"/>
    <col min="6" max="6" width="9.625" style="0" customWidth="1"/>
    <col min="7" max="7" width="12.625" style="0" customWidth="1"/>
    <col min="8" max="8" width="9.625" style="0" customWidth="1"/>
    <col min="9" max="9" width="7.50390625" style="0" customWidth="1"/>
  </cols>
  <sheetData>
    <row r="1" ht="24.75" customHeight="1">
      <c r="A1" s="26" t="s">
        <v>3424</v>
      </c>
    </row>
    <row r="3" spans="1:7" ht="19.5" customHeight="1">
      <c r="A3" s="1171" t="s">
        <v>3425</v>
      </c>
      <c r="B3" s="1171"/>
      <c r="C3" s="1171"/>
      <c r="D3" s="1171"/>
      <c r="E3" s="1171"/>
      <c r="F3" s="1171"/>
      <c r="G3" s="1171"/>
    </row>
    <row r="4" spans="1:7" ht="13.5" customHeight="1">
      <c r="A4" s="488"/>
      <c r="B4" s="488"/>
      <c r="C4" s="488"/>
      <c r="D4" s="488"/>
      <c r="E4" s="488"/>
      <c r="F4" s="488"/>
      <c r="G4" s="488"/>
    </row>
    <row r="5" spans="1:8" ht="18" customHeight="1">
      <c r="A5" s="21" t="s">
        <v>1263</v>
      </c>
      <c r="H5" s="722" t="s">
        <v>1530</v>
      </c>
    </row>
    <row r="7" spans="1:8" ht="30" customHeight="1">
      <c r="A7" s="497" t="s">
        <v>3006</v>
      </c>
      <c r="B7" s="463" t="s">
        <v>3426</v>
      </c>
      <c r="C7" s="463" t="s">
        <v>3427</v>
      </c>
      <c r="D7" s="463" t="s">
        <v>1259</v>
      </c>
      <c r="E7" s="463" t="s">
        <v>1260</v>
      </c>
      <c r="F7" s="463" t="s">
        <v>1261</v>
      </c>
      <c r="G7" s="496" t="s">
        <v>3210</v>
      </c>
      <c r="H7" s="487" t="s">
        <v>1262</v>
      </c>
    </row>
    <row r="8" spans="1:8" ht="19.5" customHeight="1">
      <c r="A8" s="501">
        <f>SUM(B8:E8)</f>
        <v>39563</v>
      </c>
      <c r="B8" s="502">
        <v>13676</v>
      </c>
      <c r="C8" s="502">
        <v>19338</v>
      </c>
      <c r="D8" s="502">
        <v>4560</v>
      </c>
      <c r="E8" s="502">
        <v>1989</v>
      </c>
      <c r="F8" s="502">
        <v>374</v>
      </c>
      <c r="G8" s="502">
        <v>646</v>
      </c>
      <c r="H8" s="503">
        <v>10186</v>
      </c>
    </row>
    <row r="9" spans="1:8" ht="13.5" customHeight="1">
      <c r="A9" s="28"/>
      <c r="B9" s="28"/>
      <c r="C9" s="28"/>
      <c r="D9" s="28"/>
      <c r="E9" s="28"/>
      <c r="F9" s="28"/>
      <c r="G9" s="28"/>
      <c r="H9" s="28"/>
    </row>
    <row r="11" spans="1:8" ht="18" customHeight="1">
      <c r="A11" s="21" t="s">
        <v>1264</v>
      </c>
      <c r="H11" s="722" t="s">
        <v>1530</v>
      </c>
    </row>
    <row r="13" spans="1:8" ht="19.5" customHeight="1">
      <c r="A13" s="1172" t="s">
        <v>351</v>
      </c>
      <c r="B13" s="1173"/>
      <c r="C13" s="1173" t="s">
        <v>2167</v>
      </c>
      <c r="D13" s="1173"/>
      <c r="E13" s="1173" t="s">
        <v>1265</v>
      </c>
      <c r="F13" s="1173"/>
      <c r="G13" s="1173" t="s">
        <v>2876</v>
      </c>
      <c r="H13" s="1174"/>
    </row>
    <row r="14" spans="1:8" ht="24.75" customHeight="1">
      <c r="A14" s="1068">
        <f>D14+F14+H14</f>
        <v>39563</v>
      </c>
      <c r="B14" s="1167"/>
      <c r="C14" s="563" t="s">
        <v>133</v>
      </c>
      <c r="D14" s="637">
        <f>D16+D17</f>
        <v>8871</v>
      </c>
      <c r="E14" s="636" t="s">
        <v>134</v>
      </c>
      <c r="F14" s="637">
        <f>F16+F17</f>
        <v>7049</v>
      </c>
      <c r="G14" s="636" t="s">
        <v>135</v>
      </c>
      <c r="H14" s="645">
        <f>H16+H17+H15</f>
        <v>23643</v>
      </c>
    </row>
    <row r="15" spans="1:8" ht="24.75" customHeight="1">
      <c r="A15" s="1168"/>
      <c r="B15" s="1169"/>
      <c r="C15" s="638"/>
      <c r="D15" s="639"/>
      <c r="E15" s="638"/>
      <c r="F15" s="639"/>
      <c r="G15" s="564" t="s">
        <v>1528</v>
      </c>
      <c r="H15" s="640">
        <v>13283</v>
      </c>
    </row>
    <row r="16" spans="1:9" ht="24.75" customHeight="1">
      <c r="A16" s="1168"/>
      <c r="B16" s="1169"/>
      <c r="C16" s="565" t="s">
        <v>136</v>
      </c>
      <c r="D16" s="641">
        <v>2776</v>
      </c>
      <c r="E16" s="565" t="s">
        <v>138</v>
      </c>
      <c r="F16" s="641">
        <v>4780</v>
      </c>
      <c r="G16" s="565" t="s">
        <v>140</v>
      </c>
      <c r="H16" s="643">
        <v>7170</v>
      </c>
      <c r="I16" s="499"/>
    </row>
    <row r="17" spans="1:9" ht="24.75" customHeight="1">
      <c r="A17" s="1069"/>
      <c r="B17" s="1170"/>
      <c r="C17" s="566" t="s">
        <v>137</v>
      </c>
      <c r="D17" s="642">
        <v>6095</v>
      </c>
      <c r="E17" s="566" t="s">
        <v>139</v>
      </c>
      <c r="F17" s="642">
        <v>2269</v>
      </c>
      <c r="G17" s="566" t="s">
        <v>141</v>
      </c>
      <c r="H17" s="644">
        <v>3190</v>
      </c>
      <c r="I17" s="499"/>
    </row>
    <row r="21" s="26" customFormat="1" ht="24.75" customHeight="1">
      <c r="A21" s="26" t="s">
        <v>1529</v>
      </c>
    </row>
    <row r="23" spans="1:8" ht="18" customHeight="1">
      <c r="A23" s="21" t="s">
        <v>1531</v>
      </c>
      <c r="H23" s="722" t="s">
        <v>1530</v>
      </c>
    </row>
    <row r="25" spans="1:8" ht="19.5" customHeight="1">
      <c r="A25" s="1164" t="s">
        <v>351</v>
      </c>
      <c r="B25" s="1165"/>
      <c r="C25" s="1162" t="s">
        <v>1583</v>
      </c>
      <c r="D25" s="1162"/>
      <c r="E25" s="1162"/>
      <c r="F25" s="1162" t="s">
        <v>1584</v>
      </c>
      <c r="G25" s="1162"/>
      <c r="H25" s="1175"/>
    </row>
    <row r="26" spans="1:8" ht="19.5" customHeight="1">
      <c r="A26" s="1164"/>
      <c r="B26" s="1165"/>
      <c r="C26" s="1162" t="s">
        <v>1581</v>
      </c>
      <c r="D26" s="1163" t="s">
        <v>1582</v>
      </c>
      <c r="E26" s="1162" t="s">
        <v>1536</v>
      </c>
      <c r="F26" s="1162" t="s">
        <v>1581</v>
      </c>
      <c r="G26" s="771" t="s">
        <v>1532</v>
      </c>
      <c r="H26" s="881" t="s">
        <v>1535</v>
      </c>
    </row>
    <row r="27" spans="1:8" ht="19.5" customHeight="1">
      <c r="A27" s="1164"/>
      <c r="B27" s="1165"/>
      <c r="C27" s="1162"/>
      <c r="D27" s="1163"/>
      <c r="E27" s="1162"/>
      <c r="F27" s="1162"/>
      <c r="G27" s="753" t="s">
        <v>1533</v>
      </c>
      <c r="H27" s="882" t="s">
        <v>1534</v>
      </c>
    </row>
    <row r="28" spans="1:8" ht="24" customHeight="1">
      <c r="A28" s="1166">
        <f>C28+F28</f>
        <v>4316</v>
      </c>
      <c r="B28" s="1164"/>
      <c r="C28" s="498">
        <f>D28+E28</f>
        <v>803</v>
      </c>
      <c r="D28" s="498">
        <v>304</v>
      </c>
      <c r="E28" s="498">
        <v>499</v>
      </c>
      <c r="F28" s="498">
        <f>G28+H28</f>
        <v>3513</v>
      </c>
      <c r="G28" s="498">
        <v>2787</v>
      </c>
      <c r="H28" s="500">
        <v>726</v>
      </c>
    </row>
    <row r="29" spans="1:8" ht="13.5" customHeight="1">
      <c r="A29" s="720"/>
      <c r="B29" s="720"/>
      <c r="C29" s="720"/>
      <c r="D29" s="720"/>
      <c r="E29" s="720"/>
      <c r="F29" s="720"/>
      <c r="G29" s="720"/>
      <c r="H29" s="720"/>
    </row>
    <row r="30" spans="1:8" ht="13.5" customHeight="1">
      <c r="A30" s="720"/>
      <c r="B30" s="720"/>
      <c r="C30" s="720"/>
      <c r="D30" s="720"/>
      <c r="E30" s="720"/>
      <c r="F30" s="720"/>
      <c r="G30" s="720"/>
      <c r="H30" s="720"/>
    </row>
    <row r="32" ht="18" customHeight="1">
      <c r="A32" s="3" t="s">
        <v>2525</v>
      </c>
    </row>
  </sheetData>
  <mergeCells count="14">
    <mergeCell ref="A25:B27"/>
    <mergeCell ref="A28:B28"/>
    <mergeCell ref="A14:B17"/>
    <mergeCell ref="A3:G3"/>
    <mergeCell ref="A13:B13"/>
    <mergeCell ref="C13:D13"/>
    <mergeCell ref="E13:F13"/>
    <mergeCell ref="G13:H13"/>
    <mergeCell ref="C25:E25"/>
    <mergeCell ref="F25:H25"/>
    <mergeCell ref="C26:C27"/>
    <mergeCell ref="D26:D27"/>
    <mergeCell ref="E26:E27"/>
    <mergeCell ref="F26:F27"/>
  </mergeCells>
  <printOptions/>
  <pageMargins left="0.7874015748031497" right="0.5905511811023623" top="0.7874015748031497" bottom="0.7874015748031497" header="0.5118110236220472" footer="0.5118110236220472"/>
  <pageSetup firstPageNumber="55" useFirstPageNumber="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19"/>
  </sheetPr>
  <dimension ref="A1:E33"/>
  <sheetViews>
    <sheetView workbookViewId="0" topLeftCell="A1">
      <selection activeCell="A1" sqref="A1:D1"/>
    </sheetView>
  </sheetViews>
  <sheetFormatPr defaultColWidth="9.00390625" defaultRowHeight="13.5"/>
  <cols>
    <col min="1" max="1" width="8.625" style="0" customWidth="1"/>
    <col min="2" max="2" width="10.625" style="0" customWidth="1"/>
    <col min="3" max="3" width="33.625" style="0" customWidth="1"/>
    <col min="4" max="4" width="30.625" style="0" customWidth="1"/>
  </cols>
  <sheetData>
    <row r="1" spans="1:5" ht="27.75" customHeight="1">
      <c r="A1" s="1176" t="s">
        <v>2940</v>
      </c>
      <c r="B1" s="1176"/>
      <c r="C1" s="1176"/>
      <c r="D1" s="1176"/>
      <c r="E1" s="546"/>
    </row>
    <row r="2" ht="13.5">
      <c r="E2" s="546"/>
    </row>
    <row r="3" spans="1:5" ht="19.5" customHeight="1">
      <c r="A3" s="3" t="s">
        <v>1543</v>
      </c>
      <c r="D3" s="949"/>
      <c r="E3" s="546"/>
    </row>
    <row r="4" spans="1:5" ht="34.5" customHeight="1">
      <c r="A4" s="701" t="s">
        <v>2941</v>
      </c>
      <c r="B4" s="701" t="s">
        <v>2942</v>
      </c>
      <c r="C4" s="563" t="s">
        <v>2943</v>
      </c>
      <c r="D4" s="658" t="s">
        <v>971</v>
      </c>
      <c r="E4" s="546"/>
    </row>
    <row r="5" spans="1:5" ht="19.5" customHeight="1">
      <c r="A5" s="1177" t="s">
        <v>2945</v>
      </c>
      <c r="B5" s="663">
        <v>1</v>
      </c>
      <c r="C5" s="690" t="s">
        <v>2949</v>
      </c>
      <c r="D5" s="695" t="s">
        <v>2967</v>
      </c>
      <c r="E5" s="546"/>
    </row>
    <row r="6" spans="1:5" ht="19.5" customHeight="1">
      <c r="A6" s="1178"/>
      <c r="B6" s="692">
        <v>2</v>
      </c>
      <c r="C6" s="694" t="s">
        <v>2950</v>
      </c>
      <c r="D6" s="697" t="s">
        <v>2968</v>
      </c>
      <c r="E6" s="546"/>
    </row>
    <row r="7" spans="1:5" ht="19.5" customHeight="1">
      <c r="A7" s="1178"/>
      <c r="B7" s="692">
        <v>3</v>
      </c>
      <c r="C7" s="694" t="s">
        <v>2951</v>
      </c>
      <c r="D7" s="697" t="s">
        <v>2969</v>
      </c>
      <c r="E7" s="546"/>
    </row>
    <row r="8" spans="1:5" ht="19.5" customHeight="1">
      <c r="A8" s="1178"/>
      <c r="B8" s="655">
        <v>4</v>
      </c>
      <c r="C8" s="691" t="s">
        <v>2952</v>
      </c>
      <c r="D8" s="696" t="s">
        <v>2970</v>
      </c>
      <c r="E8" s="546"/>
    </row>
    <row r="9" spans="1:5" ht="19.5" customHeight="1">
      <c r="A9" s="1177" t="s">
        <v>2944</v>
      </c>
      <c r="B9" s="663">
        <v>5</v>
      </c>
      <c r="C9" s="690" t="s">
        <v>2953</v>
      </c>
      <c r="D9" s="695" t="s">
        <v>947</v>
      </c>
      <c r="E9" s="546"/>
    </row>
    <row r="10" spans="1:5" ht="19.5" customHeight="1">
      <c r="A10" s="1178"/>
      <c r="B10" s="654">
        <v>6</v>
      </c>
      <c r="C10" s="694" t="s">
        <v>2954</v>
      </c>
      <c r="D10" s="697" t="s">
        <v>948</v>
      </c>
      <c r="E10" s="546"/>
    </row>
    <row r="11" spans="1:5" ht="19.5" customHeight="1">
      <c r="A11" s="1178"/>
      <c r="B11" s="654">
        <v>7</v>
      </c>
      <c r="C11" s="694" t="s">
        <v>2955</v>
      </c>
      <c r="D11" s="697" t="s">
        <v>949</v>
      </c>
      <c r="E11" s="546"/>
    </row>
    <row r="12" spans="1:5" ht="19.5" customHeight="1">
      <c r="A12" s="1178"/>
      <c r="B12" s="654">
        <v>8</v>
      </c>
      <c r="C12" s="694" t="s">
        <v>2956</v>
      </c>
      <c r="D12" s="697" t="s">
        <v>950</v>
      </c>
      <c r="E12" s="546"/>
    </row>
    <row r="13" spans="1:4" ht="19.5" customHeight="1">
      <c r="A13" s="1178"/>
      <c r="B13" s="654">
        <v>9</v>
      </c>
      <c r="C13" s="694" t="s">
        <v>2957</v>
      </c>
      <c r="D13" s="697" t="s">
        <v>951</v>
      </c>
    </row>
    <row r="14" spans="1:4" ht="19.5" customHeight="1">
      <c r="A14" s="1178"/>
      <c r="B14" s="655">
        <v>10</v>
      </c>
      <c r="C14" s="691" t="s">
        <v>2958</v>
      </c>
      <c r="D14" s="696" t="s">
        <v>952</v>
      </c>
    </row>
    <row r="15" spans="1:4" ht="19.5" customHeight="1">
      <c r="A15" s="1177" t="s">
        <v>2946</v>
      </c>
      <c r="B15" s="663">
        <v>11</v>
      </c>
      <c r="C15" s="690" t="s">
        <v>2959</v>
      </c>
      <c r="D15" s="695" t="s">
        <v>953</v>
      </c>
    </row>
    <row r="16" spans="1:4" ht="19.5" customHeight="1">
      <c r="A16" s="1178"/>
      <c r="B16" s="654">
        <v>12</v>
      </c>
      <c r="C16" s="694" t="s">
        <v>2960</v>
      </c>
      <c r="D16" s="697" t="s">
        <v>954</v>
      </c>
    </row>
    <row r="17" spans="1:4" ht="19.5" customHeight="1">
      <c r="A17" s="1178"/>
      <c r="B17" s="655">
        <v>13</v>
      </c>
      <c r="C17" s="691" t="s">
        <v>2961</v>
      </c>
      <c r="D17" s="696" t="s">
        <v>955</v>
      </c>
    </row>
    <row r="18" spans="1:4" ht="27.75" customHeight="1">
      <c r="A18" s="702" t="s">
        <v>2947</v>
      </c>
      <c r="B18" s="658">
        <v>14</v>
      </c>
      <c r="C18" s="688" t="s">
        <v>2962</v>
      </c>
      <c r="D18" s="698" t="s">
        <v>956</v>
      </c>
    </row>
    <row r="19" spans="1:4" ht="19.5" customHeight="1">
      <c r="A19" s="1177" t="s">
        <v>2948</v>
      </c>
      <c r="B19" s="663">
        <v>15</v>
      </c>
      <c r="C19" s="690" t="s">
        <v>2963</v>
      </c>
      <c r="D19" s="695" t="s">
        <v>957</v>
      </c>
    </row>
    <row r="20" spans="1:4" ht="19.5" customHeight="1">
      <c r="A20" s="1178"/>
      <c r="B20" s="654">
        <v>16</v>
      </c>
      <c r="C20" s="694" t="s">
        <v>2964</v>
      </c>
      <c r="D20" s="697" t="s">
        <v>958</v>
      </c>
    </row>
    <row r="21" spans="1:4" ht="19.5" customHeight="1">
      <c r="A21" s="1178"/>
      <c r="B21" s="654">
        <v>17</v>
      </c>
      <c r="C21" s="694" t="s">
        <v>2965</v>
      </c>
      <c r="D21" s="697" t="s">
        <v>959</v>
      </c>
    </row>
    <row r="22" spans="1:4" ht="19.5" customHeight="1">
      <c r="A22" s="1178"/>
      <c r="B22" s="655">
        <v>18</v>
      </c>
      <c r="C22" s="691" t="s">
        <v>2966</v>
      </c>
      <c r="D22" s="696" t="s">
        <v>960</v>
      </c>
    </row>
    <row r="23" spans="1:4" ht="15" customHeight="1">
      <c r="A23" s="66"/>
      <c r="B23" s="66"/>
      <c r="C23" s="693"/>
      <c r="D23" s="466"/>
    </row>
    <row r="24" ht="19.5" customHeight="1">
      <c r="A24" s="3" t="s">
        <v>1541</v>
      </c>
    </row>
    <row r="25" spans="1:4" ht="40.5" customHeight="1">
      <c r="A25" s="1177" t="s">
        <v>970</v>
      </c>
      <c r="B25" s="1177"/>
      <c r="C25" s="687" t="s">
        <v>961</v>
      </c>
      <c r="D25" s="685" t="s">
        <v>962</v>
      </c>
    </row>
    <row r="26" ht="15" customHeight="1"/>
    <row r="27" ht="19.5" customHeight="1">
      <c r="A27" s="437" t="s">
        <v>1542</v>
      </c>
    </row>
    <row r="28" spans="1:4" ht="19.5" customHeight="1">
      <c r="A28" s="1177" t="s">
        <v>968</v>
      </c>
      <c r="B28" s="1178"/>
      <c r="C28" s="686" t="s">
        <v>963</v>
      </c>
      <c r="D28" s="685" t="s">
        <v>953</v>
      </c>
    </row>
    <row r="29" spans="1:4" ht="19.5" customHeight="1">
      <c r="A29" s="1177" t="s">
        <v>969</v>
      </c>
      <c r="B29" s="1177"/>
      <c r="C29" s="685" t="s">
        <v>964</v>
      </c>
      <c r="D29" s="685" t="s">
        <v>965</v>
      </c>
    </row>
    <row r="30" spans="1:4" ht="19.5" customHeight="1">
      <c r="A30" s="1177"/>
      <c r="B30" s="1177"/>
      <c r="C30" s="685" t="s">
        <v>966</v>
      </c>
      <c r="D30" s="685" t="s">
        <v>967</v>
      </c>
    </row>
    <row r="31" spans="1:4" ht="10.5" customHeight="1">
      <c r="A31" s="336"/>
      <c r="B31" s="336"/>
      <c r="C31" s="719"/>
      <c r="D31" s="719"/>
    </row>
    <row r="32" s="3" customFormat="1" ht="18" customHeight="1">
      <c r="A32" s="3" t="s">
        <v>972</v>
      </c>
    </row>
    <row r="33" ht="13.5" customHeight="1">
      <c r="A33" s="4"/>
    </row>
    <row r="34" ht="13.5" customHeight="1"/>
    <row r="36" ht="13.5" customHeight="1"/>
  </sheetData>
  <mergeCells count="8">
    <mergeCell ref="A1:D1"/>
    <mergeCell ref="A25:B25"/>
    <mergeCell ref="A28:B28"/>
    <mergeCell ref="A29:B30"/>
    <mergeCell ref="A5:A8"/>
    <mergeCell ref="A9:A14"/>
    <mergeCell ref="A15:A17"/>
    <mergeCell ref="A19:A22"/>
  </mergeCells>
  <printOptions/>
  <pageMargins left="0.7874015748031497" right="0.3937007874015748" top="0.3937007874015748" bottom="0.3937007874015748" header="0.5118110236220472" footer="0.5118110236220472"/>
  <pageSetup firstPageNumber="55" useFirstPageNumber="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indexed="17"/>
  </sheetPr>
  <dimension ref="A1:I29"/>
  <sheetViews>
    <sheetView workbookViewId="0" topLeftCell="A1">
      <selection activeCell="A1" sqref="A1"/>
    </sheetView>
  </sheetViews>
  <sheetFormatPr defaultColWidth="9.00390625" defaultRowHeight="13.5"/>
  <cols>
    <col min="1" max="1" width="8.625" style="0" customWidth="1"/>
    <col min="2" max="2" width="9.625" style="0" customWidth="1"/>
    <col min="3" max="3" width="8.625" style="0" customWidth="1"/>
    <col min="4" max="6" width="9.625" style="0" customWidth="1"/>
    <col min="7" max="7" width="11.625" style="0" customWidth="1"/>
    <col min="8" max="8" width="13.625" style="0" customWidth="1"/>
    <col min="9" max="9" width="11.625" style="0" customWidth="1"/>
  </cols>
  <sheetData>
    <row r="1" s="26" customFormat="1" ht="24.75" customHeight="1">
      <c r="A1" s="26" t="s">
        <v>3309</v>
      </c>
    </row>
    <row r="3" spans="1:9" ht="19.5" customHeight="1">
      <c r="A3" s="1179" t="s">
        <v>3310</v>
      </c>
      <c r="B3" s="1101" t="s">
        <v>3311</v>
      </c>
      <c r="C3" s="1101" t="s">
        <v>3312</v>
      </c>
      <c r="D3" s="1101" t="s">
        <v>3313</v>
      </c>
      <c r="E3" s="1179" t="s">
        <v>3314</v>
      </c>
      <c r="F3" s="1101" t="s">
        <v>59</v>
      </c>
      <c r="G3" s="1101"/>
      <c r="H3" s="1179" t="s">
        <v>58</v>
      </c>
      <c r="I3" s="1179" t="s">
        <v>57</v>
      </c>
    </row>
    <row r="4" spans="1:9" ht="30" customHeight="1">
      <c r="A4" s="1179"/>
      <c r="B4" s="1101"/>
      <c r="C4" s="1101"/>
      <c r="D4" s="1101"/>
      <c r="E4" s="1179"/>
      <c r="F4" s="23" t="s">
        <v>1691</v>
      </c>
      <c r="G4" s="702" t="s">
        <v>3315</v>
      </c>
      <c r="H4" s="1179"/>
      <c r="I4" s="1179"/>
    </row>
    <row r="5" spans="1:9" ht="16.5" customHeight="1">
      <c r="A5" s="463" t="s">
        <v>2522</v>
      </c>
      <c r="B5" s="730">
        <v>212</v>
      </c>
      <c r="C5" s="731" t="s">
        <v>2523</v>
      </c>
      <c r="D5" s="730">
        <v>196</v>
      </c>
      <c r="E5" s="732">
        <v>2777</v>
      </c>
      <c r="F5" s="732">
        <v>5</v>
      </c>
      <c r="G5" s="732">
        <v>32</v>
      </c>
      <c r="H5" s="732">
        <v>231178</v>
      </c>
      <c r="I5" s="732">
        <v>500848</v>
      </c>
    </row>
    <row r="6" spans="1:9" ht="16.5" customHeight="1">
      <c r="A6" s="463">
        <v>2</v>
      </c>
      <c r="B6" s="730">
        <v>250</v>
      </c>
      <c r="C6" s="731" t="s">
        <v>2435</v>
      </c>
      <c r="D6" s="730">
        <v>208</v>
      </c>
      <c r="E6" s="732">
        <v>4934</v>
      </c>
      <c r="F6" s="732">
        <v>20</v>
      </c>
      <c r="G6" s="732">
        <v>42</v>
      </c>
      <c r="H6" s="732">
        <v>355300</v>
      </c>
      <c r="I6" s="732">
        <v>499067</v>
      </c>
    </row>
    <row r="7" spans="1:9" ht="16.5" customHeight="1">
      <c r="A7" s="463">
        <v>3</v>
      </c>
      <c r="B7" s="730">
        <v>215</v>
      </c>
      <c r="C7" s="731">
        <v>4.3</v>
      </c>
      <c r="D7" s="730">
        <v>181</v>
      </c>
      <c r="E7" s="732">
        <v>2881</v>
      </c>
      <c r="F7" s="732">
        <v>8</v>
      </c>
      <c r="G7" s="732">
        <v>27</v>
      </c>
      <c r="H7" s="732">
        <v>156196</v>
      </c>
      <c r="I7" s="732">
        <v>498049</v>
      </c>
    </row>
    <row r="8" spans="1:9" ht="16.5" customHeight="1">
      <c r="A8" s="463">
        <v>4</v>
      </c>
      <c r="B8" s="730">
        <v>202</v>
      </c>
      <c r="C8" s="731">
        <v>4.1</v>
      </c>
      <c r="D8" s="730">
        <v>184</v>
      </c>
      <c r="E8" s="732">
        <v>4154</v>
      </c>
      <c r="F8" s="732">
        <v>3</v>
      </c>
      <c r="G8" s="732">
        <v>29</v>
      </c>
      <c r="H8" s="732">
        <v>180263</v>
      </c>
      <c r="I8" s="732">
        <v>497311</v>
      </c>
    </row>
    <row r="9" spans="1:9" ht="16.5" customHeight="1">
      <c r="A9" s="463">
        <v>5</v>
      </c>
      <c r="B9" s="730">
        <v>191</v>
      </c>
      <c r="C9" s="731">
        <v>3.9</v>
      </c>
      <c r="D9" s="730">
        <v>177</v>
      </c>
      <c r="E9" s="732">
        <v>4078</v>
      </c>
      <c r="F9" s="732">
        <v>4</v>
      </c>
      <c r="G9" s="732">
        <v>18</v>
      </c>
      <c r="H9" s="732">
        <v>316453</v>
      </c>
      <c r="I9" s="732">
        <v>495999</v>
      </c>
    </row>
    <row r="10" spans="1:9" ht="16.5" customHeight="1">
      <c r="A10" s="463">
        <v>6</v>
      </c>
      <c r="B10" s="730">
        <v>205</v>
      </c>
      <c r="C10" s="731">
        <v>4.2</v>
      </c>
      <c r="D10" s="730">
        <v>180</v>
      </c>
      <c r="E10" s="732">
        <v>2719</v>
      </c>
      <c r="F10" s="732">
        <v>6</v>
      </c>
      <c r="G10" s="732">
        <v>28</v>
      </c>
      <c r="H10" s="732">
        <v>194244</v>
      </c>
      <c r="I10" s="732">
        <v>492929</v>
      </c>
    </row>
    <row r="11" spans="1:9" ht="16.5" customHeight="1">
      <c r="A11" s="463">
        <v>7</v>
      </c>
      <c r="B11" s="730">
        <v>219</v>
      </c>
      <c r="C11" s="731">
        <v>4.5</v>
      </c>
      <c r="D11" s="730">
        <v>209</v>
      </c>
      <c r="E11" s="732">
        <v>7832</v>
      </c>
      <c r="F11" s="732">
        <v>17</v>
      </c>
      <c r="G11" s="732">
        <v>23</v>
      </c>
      <c r="H11" s="732">
        <v>333897</v>
      </c>
      <c r="I11" s="732">
        <v>487919</v>
      </c>
    </row>
    <row r="12" spans="1:9" ht="16.5" customHeight="1">
      <c r="A12" s="463">
        <v>8</v>
      </c>
      <c r="B12" s="730">
        <v>186</v>
      </c>
      <c r="C12" s="731">
        <v>3.8</v>
      </c>
      <c r="D12" s="730">
        <v>161</v>
      </c>
      <c r="E12" s="732">
        <v>4002</v>
      </c>
      <c r="F12" s="732">
        <v>12</v>
      </c>
      <c r="G12" s="732">
        <v>24</v>
      </c>
      <c r="H12" s="732">
        <v>260319</v>
      </c>
      <c r="I12" s="732">
        <v>484870</v>
      </c>
    </row>
    <row r="13" spans="1:9" ht="16.5" customHeight="1">
      <c r="A13" s="463">
        <v>9</v>
      </c>
      <c r="B13" s="730">
        <v>191</v>
      </c>
      <c r="C13" s="731" t="s">
        <v>2436</v>
      </c>
      <c r="D13" s="730">
        <v>152</v>
      </c>
      <c r="E13" s="732">
        <v>3797</v>
      </c>
      <c r="F13" s="732">
        <v>8</v>
      </c>
      <c r="G13" s="732">
        <v>24</v>
      </c>
      <c r="H13" s="732">
        <v>152289</v>
      </c>
      <c r="I13" s="732">
        <v>480382</v>
      </c>
    </row>
    <row r="14" spans="1:9" ht="16.5" customHeight="1">
      <c r="A14" s="463">
        <v>10</v>
      </c>
      <c r="B14" s="730">
        <v>199</v>
      </c>
      <c r="C14" s="731">
        <v>4.2</v>
      </c>
      <c r="D14" s="730">
        <v>177</v>
      </c>
      <c r="E14" s="732">
        <v>4378</v>
      </c>
      <c r="F14" s="732">
        <v>12</v>
      </c>
      <c r="G14" s="732">
        <v>20</v>
      </c>
      <c r="H14" s="732">
        <v>459248</v>
      </c>
      <c r="I14" s="732">
        <v>478074</v>
      </c>
    </row>
    <row r="15" spans="1:9" ht="16.5" customHeight="1">
      <c r="A15" s="463">
        <v>11</v>
      </c>
      <c r="B15" s="730">
        <v>165</v>
      </c>
      <c r="C15" s="731">
        <v>3.5</v>
      </c>
      <c r="D15" s="730">
        <v>141</v>
      </c>
      <c r="E15" s="732">
        <v>6548</v>
      </c>
      <c r="F15" s="732">
        <v>9</v>
      </c>
      <c r="G15" s="732">
        <v>21</v>
      </c>
      <c r="H15" s="732">
        <v>511500</v>
      </c>
      <c r="I15" s="732">
        <v>475966</v>
      </c>
    </row>
    <row r="16" spans="1:9" ht="16.5" customHeight="1">
      <c r="A16" s="463">
        <v>12</v>
      </c>
      <c r="B16" s="730">
        <v>202</v>
      </c>
      <c r="C16" s="731">
        <v>4.3</v>
      </c>
      <c r="D16" s="730">
        <v>160</v>
      </c>
      <c r="E16" s="732">
        <v>5702</v>
      </c>
      <c r="F16" s="732">
        <v>4</v>
      </c>
      <c r="G16" s="732">
        <v>31</v>
      </c>
      <c r="H16" s="732">
        <v>270485</v>
      </c>
      <c r="I16" s="732">
        <v>465518</v>
      </c>
    </row>
    <row r="17" spans="1:9" ht="16.5" customHeight="1">
      <c r="A17" s="463">
        <v>13</v>
      </c>
      <c r="B17" s="730">
        <v>212</v>
      </c>
      <c r="C17" s="731">
        <v>4.6</v>
      </c>
      <c r="D17" s="730">
        <v>154</v>
      </c>
      <c r="E17" s="732">
        <v>2639</v>
      </c>
      <c r="F17" s="732">
        <v>9</v>
      </c>
      <c r="G17" s="732">
        <v>27</v>
      </c>
      <c r="H17" s="732">
        <v>227481</v>
      </c>
      <c r="I17" s="732">
        <v>464616</v>
      </c>
    </row>
    <row r="18" spans="1:9" ht="16.5" customHeight="1">
      <c r="A18" s="463">
        <v>14</v>
      </c>
      <c r="B18" s="730">
        <v>213</v>
      </c>
      <c r="C18" s="731">
        <v>4.6</v>
      </c>
      <c r="D18" s="730">
        <v>148</v>
      </c>
      <c r="E18" s="732">
        <v>5336</v>
      </c>
      <c r="F18" s="732">
        <v>12</v>
      </c>
      <c r="G18" s="732">
        <v>30</v>
      </c>
      <c r="H18" s="732">
        <v>218360</v>
      </c>
      <c r="I18" s="732">
        <v>463743</v>
      </c>
    </row>
    <row r="19" spans="1:9" ht="16.5" customHeight="1">
      <c r="A19" s="463">
        <v>15</v>
      </c>
      <c r="B19" s="730">
        <v>261</v>
      </c>
      <c r="C19" s="731">
        <v>5.6</v>
      </c>
      <c r="D19" s="730">
        <v>178</v>
      </c>
      <c r="E19" s="732">
        <v>2182</v>
      </c>
      <c r="F19" s="732">
        <v>6</v>
      </c>
      <c r="G19" s="732">
        <v>33</v>
      </c>
      <c r="H19" s="732">
        <v>169947</v>
      </c>
      <c r="I19" s="732">
        <v>463001</v>
      </c>
    </row>
    <row r="20" spans="1:9" ht="16.5" customHeight="1">
      <c r="A20" s="463">
        <v>16</v>
      </c>
      <c r="B20" s="730">
        <v>270</v>
      </c>
      <c r="C20" s="731">
        <v>5.8</v>
      </c>
      <c r="D20" s="730">
        <v>172</v>
      </c>
      <c r="E20" s="732">
        <v>2109</v>
      </c>
      <c r="F20" s="732">
        <v>3</v>
      </c>
      <c r="G20" s="732">
        <v>46</v>
      </c>
      <c r="H20" s="732">
        <v>132330</v>
      </c>
      <c r="I20" s="732">
        <v>461833</v>
      </c>
    </row>
    <row r="21" spans="1:9" ht="16.5" customHeight="1">
      <c r="A21" s="463">
        <v>17</v>
      </c>
      <c r="B21" s="730">
        <v>232</v>
      </c>
      <c r="C21" s="731" t="s">
        <v>2435</v>
      </c>
      <c r="D21" s="730">
        <v>144</v>
      </c>
      <c r="E21" s="732">
        <v>2484</v>
      </c>
      <c r="F21" s="732">
        <v>7</v>
      </c>
      <c r="G21" s="732">
        <v>40</v>
      </c>
      <c r="H21" s="732">
        <v>114785</v>
      </c>
      <c r="I21" s="732">
        <v>462449</v>
      </c>
    </row>
    <row r="22" spans="1:9" ht="16.5" customHeight="1">
      <c r="A22" s="463">
        <v>18</v>
      </c>
      <c r="B22" s="730">
        <v>237</v>
      </c>
      <c r="C22" s="731">
        <v>5.1</v>
      </c>
      <c r="D22" s="730">
        <v>148</v>
      </c>
      <c r="E22" s="732">
        <v>1825</v>
      </c>
      <c r="F22" s="732">
        <v>5</v>
      </c>
      <c r="G22" s="732">
        <v>31</v>
      </c>
      <c r="H22" s="732">
        <v>208845</v>
      </c>
      <c r="I22" s="732">
        <v>462033</v>
      </c>
    </row>
    <row r="23" spans="1:9" ht="16.5" customHeight="1">
      <c r="A23" s="463">
        <v>19</v>
      </c>
      <c r="B23" s="730">
        <v>231</v>
      </c>
      <c r="C23" s="731" t="s">
        <v>2435</v>
      </c>
      <c r="D23" s="730">
        <v>140</v>
      </c>
      <c r="E23" s="732">
        <v>1370</v>
      </c>
      <c r="F23" s="732">
        <v>3</v>
      </c>
      <c r="G23" s="732">
        <v>27</v>
      </c>
      <c r="H23" s="732">
        <v>66231</v>
      </c>
      <c r="I23" s="732">
        <v>461141</v>
      </c>
    </row>
    <row r="24" spans="1:9" ht="16.5" customHeight="1">
      <c r="A24" s="463">
        <v>20</v>
      </c>
      <c r="B24" s="730">
        <v>250</v>
      </c>
      <c r="C24" s="731">
        <v>5.4</v>
      </c>
      <c r="D24" s="730">
        <v>180</v>
      </c>
      <c r="E24" s="732">
        <v>2511</v>
      </c>
      <c r="F24" s="732">
        <v>6</v>
      </c>
      <c r="G24" s="732">
        <v>32</v>
      </c>
      <c r="H24" s="732">
        <v>295374</v>
      </c>
      <c r="I24" s="732">
        <v>461947</v>
      </c>
    </row>
    <row r="25" spans="1:9" ht="16.5" customHeight="1">
      <c r="A25" s="463">
        <v>21</v>
      </c>
      <c r="B25" s="730">
        <v>248</v>
      </c>
      <c r="C25" s="731">
        <v>5.4</v>
      </c>
      <c r="D25" s="730">
        <v>165</v>
      </c>
      <c r="E25" s="732">
        <v>8448</v>
      </c>
      <c r="F25" s="732">
        <v>4</v>
      </c>
      <c r="G25" s="732">
        <v>21</v>
      </c>
      <c r="H25" s="732">
        <v>376498</v>
      </c>
      <c r="I25" s="732">
        <v>462718</v>
      </c>
    </row>
    <row r="26" spans="1:9" ht="16.5" customHeight="1">
      <c r="A26" s="463">
        <v>22</v>
      </c>
      <c r="B26" s="730">
        <v>215</v>
      </c>
      <c r="C26" s="731">
        <v>4.7</v>
      </c>
      <c r="D26" s="730">
        <v>126</v>
      </c>
      <c r="E26" s="732">
        <v>1597</v>
      </c>
      <c r="F26" s="732">
        <v>7</v>
      </c>
      <c r="G26" s="732">
        <v>28</v>
      </c>
      <c r="H26" s="732">
        <v>120323</v>
      </c>
      <c r="I26" s="732">
        <v>461615</v>
      </c>
    </row>
    <row r="29" s="3" customFormat="1" ht="18" customHeight="1">
      <c r="A29" s="3" t="s">
        <v>2437</v>
      </c>
    </row>
  </sheetData>
  <mergeCells count="8">
    <mergeCell ref="F3:G3"/>
    <mergeCell ref="H3:H4"/>
    <mergeCell ref="I3:I4"/>
    <mergeCell ref="E3:E4"/>
    <mergeCell ref="D3:D4"/>
    <mergeCell ref="C3:C4"/>
    <mergeCell ref="B3:B4"/>
    <mergeCell ref="A3:A4"/>
  </mergeCells>
  <printOptions/>
  <pageMargins left="0.5905511811023623" right="0.3937007874015748" top="0.5905511811023623" bottom="0.5905511811023623" header="0.5118110236220472" footer="0.5118110236220472"/>
  <pageSetup firstPageNumber="55" useFirstPageNumber="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20"/>
  </sheetPr>
  <dimension ref="A1:F125"/>
  <sheetViews>
    <sheetView workbookViewId="0" topLeftCell="A1">
      <selection activeCell="A1" sqref="A1"/>
    </sheetView>
  </sheetViews>
  <sheetFormatPr defaultColWidth="9.00390625" defaultRowHeight="13.5"/>
  <cols>
    <col min="1" max="1" width="30.625" style="0" customWidth="1"/>
    <col min="2" max="2" width="10.875" style="0" customWidth="1"/>
    <col min="3" max="3" width="27.625" style="0" customWidth="1"/>
    <col min="4" max="4" width="4.50390625" style="0" customWidth="1"/>
  </cols>
  <sheetData>
    <row r="1" spans="1:2" ht="24.75" customHeight="1">
      <c r="A1" s="557" t="s">
        <v>753</v>
      </c>
      <c r="B1" s="703"/>
    </row>
    <row r="2" spans="1:2" ht="7.5" customHeight="1">
      <c r="A2" s="17"/>
      <c r="B2" s="703"/>
    </row>
    <row r="3" spans="1:2" ht="24" customHeight="1">
      <c r="A3" s="705" t="s">
        <v>973</v>
      </c>
      <c r="B3" s="705"/>
    </row>
    <row r="4" spans="1:3" ht="16.5" customHeight="1">
      <c r="A4" s="708" t="s">
        <v>1992</v>
      </c>
      <c r="B4" s="689"/>
      <c r="C4" s="544" t="s">
        <v>1650</v>
      </c>
    </row>
    <row r="5" spans="1:3" ht="16.5" customHeight="1">
      <c r="A5" s="708" t="s">
        <v>1993</v>
      </c>
      <c r="B5" s="689"/>
      <c r="C5" s="544" t="s">
        <v>974</v>
      </c>
    </row>
    <row r="6" spans="1:3" ht="16.5" customHeight="1">
      <c r="A6" s="708" t="s">
        <v>1994</v>
      </c>
      <c r="B6" s="689"/>
      <c r="C6" s="544" t="s">
        <v>975</v>
      </c>
    </row>
    <row r="7" spans="1:3" ht="16.5" customHeight="1">
      <c r="A7" s="708" t="s">
        <v>1995</v>
      </c>
      <c r="B7" s="689"/>
      <c r="C7" s="544" t="s">
        <v>1981</v>
      </c>
    </row>
    <row r="8" spans="1:3" ht="16.5" customHeight="1">
      <c r="A8" s="708" t="s">
        <v>1996</v>
      </c>
      <c r="B8" s="689"/>
      <c r="C8" s="544" t="s">
        <v>1982</v>
      </c>
    </row>
    <row r="9" spans="1:3" ht="16.5" customHeight="1">
      <c r="A9" s="708" t="s">
        <v>1997</v>
      </c>
      <c r="B9" s="689"/>
      <c r="C9" s="544" t="s">
        <v>1983</v>
      </c>
    </row>
    <row r="10" spans="1:3" ht="16.5" customHeight="1">
      <c r="A10" s="708" t="s">
        <v>1998</v>
      </c>
      <c r="B10" s="689"/>
      <c r="C10" s="544" t="s">
        <v>1984</v>
      </c>
    </row>
    <row r="11" spans="1:3" ht="16.5" customHeight="1">
      <c r="A11" s="708" t="s">
        <v>1999</v>
      </c>
      <c r="B11" s="689"/>
      <c r="C11" s="544" t="s">
        <v>1985</v>
      </c>
    </row>
    <row r="12" spans="1:3" ht="16.5" customHeight="1">
      <c r="A12" s="708" t="s">
        <v>2000</v>
      </c>
      <c r="B12" s="689"/>
      <c r="C12" s="544" t="s">
        <v>1986</v>
      </c>
    </row>
    <row r="13" spans="1:3" ht="16.5" customHeight="1">
      <c r="A13" s="708" t="s">
        <v>498</v>
      </c>
      <c r="B13" s="689"/>
      <c r="C13" s="544" t="s">
        <v>1986</v>
      </c>
    </row>
    <row r="14" spans="1:3" ht="16.5" customHeight="1">
      <c r="A14" s="708" t="s">
        <v>499</v>
      </c>
      <c r="B14" s="689"/>
      <c r="C14" s="544" t="s">
        <v>1987</v>
      </c>
    </row>
    <row r="15" spans="1:3" ht="16.5" customHeight="1">
      <c r="A15" s="708" t="s">
        <v>1988</v>
      </c>
      <c r="B15" s="689"/>
      <c r="C15" s="544" t="s">
        <v>1989</v>
      </c>
    </row>
    <row r="16" spans="1:3" ht="16.5" customHeight="1">
      <c r="A16" s="708" t="s">
        <v>1990</v>
      </c>
      <c r="B16" s="689"/>
      <c r="C16" s="544" t="s">
        <v>1991</v>
      </c>
    </row>
    <row r="17" spans="1:3" ht="7.5" customHeight="1">
      <c r="A17" s="546"/>
      <c r="B17" s="546"/>
      <c r="C17" s="546"/>
    </row>
    <row r="18" s="705" customFormat="1" ht="24" customHeight="1">
      <c r="A18" s="705" t="s">
        <v>2001</v>
      </c>
    </row>
    <row r="19" spans="1:3" ht="16.5" customHeight="1">
      <c r="A19" s="708" t="s">
        <v>2002</v>
      </c>
      <c r="B19" s="689"/>
      <c r="C19" s="544" t="s">
        <v>2003</v>
      </c>
    </row>
    <row r="20" spans="1:3" ht="16.5" customHeight="1">
      <c r="A20" s="708" t="s">
        <v>2004</v>
      </c>
      <c r="B20" s="689"/>
      <c r="C20" s="544" t="s">
        <v>2005</v>
      </c>
    </row>
    <row r="21" spans="1:3" ht="16.5" customHeight="1">
      <c r="A21" s="708" t="s">
        <v>2006</v>
      </c>
      <c r="B21" s="689"/>
      <c r="C21" s="544" t="s">
        <v>2007</v>
      </c>
    </row>
    <row r="22" spans="1:3" ht="16.5" customHeight="1">
      <c r="A22" s="708" t="s">
        <v>2008</v>
      </c>
      <c r="B22" s="689"/>
      <c r="C22" s="544" t="s">
        <v>2009</v>
      </c>
    </row>
    <row r="23" spans="1:3" ht="16.5" customHeight="1">
      <c r="A23" s="708" t="s">
        <v>2010</v>
      </c>
      <c r="B23" s="689"/>
      <c r="C23" s="544" t="s">
        <v>2011</v>
      </c>
    </row>
    <row r="24" spans="1:3" ht="16.5" customHeight="1">
      <c r="A24" s="708" t="s">
        <v>632</v>
      </c>
      <c r="B24" s="689"/>
      <c r="C24" s="544" t="s">
        <v>633</v>
      </c>
    </row>
    <row r="25" spans="1:3" ht="16.5" customHeight="1">
      <c r="A25" s="708" t="s">
        <v>634</v>
      </c>
      <c r="B25" s="689"/>
      <c r="C25" s="544" t="s">
        <v>635</v>
      </c>
    </row>
    <row r="26" spans="1:3" ht="16.5" customHeight="1">
      <c r="A26" s="708" t="s">
        <v>636</v>
      </c>
      <c r="B26" s="689"/>
      <c r="C26" s="544" t="s">
        <v>637</v>
      </c>
    </row>
    <row r="27" spans="1:3" ht="16.5" customHeight="1">
      <c r="A27" s="708" t="s">
        <v>638</v>
      </c>
      <c r="B27" s="689"/>
      <c r="C27" s="544" t="s">
        <v>639</v>
      </c>
    </row>
    <row r="28" spans="1:3" ht="16.5" customHeight="1">
      <c r="A28" s="708" t="s">
        <v>640</v>
      </c>
      <c r="B28" s="689"/>
      <c r="C28" s="544" t="s">
        <v>641</v>
      </c>
    </row>
    <row r="29" spans="1:3" ht="16.5" customHeight="1">
      <c r="A29" s="708" t="s">
        <v>642</v>
      </c>
      <c r="B29" s="689"/>
      <c r="C29" s="544" t="s">
        <v>643</v>
      </c>
    </row>
    <row r="30" spans="1:3" ht="16.5" customHeight="1">
      <c r="A30" s="708" t="s">
        <v>644</v>
      </c>
      <c r="B30" s="689"/>
      <c r="C30" s="544" t="s">
        <v>645</v>
      </c>
    </row>
    <row r="31" spans="1:3" ht="16.5" customHeight="1">
      <c r="A31" s="708" t="s">
        <v>646</v>
      </c>
      <c r="B31" s="689"/>
      <c r="C31" s="544" t="s">
        <v>647</v>
      </c>
    </row>
    <row r="32" spans="1:3" ht="16.5" customHeight="1">
      <c r="A32" s="708" t="s">
        <v>500</v>
      </c>
      <c r="B32" s="689"/>
      <c r="C32" s="544" t="s">
        <v>648</v>
      </c>
    </row>
    <row r="33" spans="1:3" ht="16.5" customHeight="1">
      <c r="A33" s="708" t="s">
        <v>649</v>
      </c>
      <c r="B33" s="689"/>
      <c r="C33" s="544" t="s">
        <v>648</v>
      </c>
    </row>
    <row r="34" spans="1:3" ht="16.5" customHeight="1">
      <c r="A34" s="708" t="s">
        <v>501</v>
      </c>
      <c r="B34" s="689"/>
      <c r="C34" s="544" t="s">
        <v>650</v>
      </c>
    </row>
    <row r="35" spans="1:3" ht="7.5" customHeight="1">
      <c r="A35" s="546"/>
      <c r="B35" s="546"/>
      <c r="C35" s="546"/>
    </row>
    <row r="36" s="705" customFormat="1" ht="24" customHeight="1">
      <c r="A36" s="705" t="s">
        <v>651</v>
      </c>
    </row>
    <row r="37" spans="1:6" ht="16.5" customHeight="1">
      <c r="A37" s="708" t="s">
        <v>652</v>
      </c>
      <c r="B37" s="689"/>
      <c r="C37" s="544" t="s">
        <v>653</v>
      </c>
      <c r="D37" s="704"/>
      <c r="E37" s="546"/>
      <c r="F37" s="546"/>
    </row>
    <row r="38" spans="1:6" ht="16.5" customHeight="1">
      <c r="A38" s="708" t="s">
        <v>654</v>
      </c>
      <c r="B38" s="689"/>
      <c r="C38" s="544" t="s">
        <v>655</v>
      </c>
      <c r="D38" s="704"/>
      <c r="E38" s="546"/>
      <c r="F38" s="546"/>
    </row>
    <row r="39" spans="1:6" ht="16.5" customHeight="1">
      <c r="A39" s="708" t="s">
        <v>656</v>
      </c>
      <c r="B39" s="689"/>
      <c r="C39" s="544" t="s">
        <v>657</v>
      </c>
      <c r="D39" s="704"/>
      <c r="E39" s="546"/>
      <c r="F39" s="546"/>
    </row>
    <row r="40" spans="1:6" ht="16.5" customHeight="1">
      <c r="A40" s="708" t="s">
        <v>658</v>
      </c>
      <c r="B40" s="689"/>
      <c r="C40" s="544" t="s">
        <v>659</v>
      </c>
      <c r="D40" s="704"/>
      <c r="E40" s="546"/>
      <c r="F40" s="546"/>
    </row>
    <row r="41" spans="1:6" ht="16.5" customHeight="1">
      <c r="A41" s="708" t="s">
        <v>660</v>
      </c>
      <c r="B41" s="689"/>
      <c r="C41" s="544" t="s">
        <v>661</v>
      </c>
      <c r="D41" s="704"/>
      <c r="E41" s="546"/>
      <c r="F41" s="546"/>
    </row>
    <row r="42" spans="1:6" ht="16.5" customHeight="1">
      <c r="A42" s="708" t="s">
        <v>662</v>
      </c>
      <c r="B42" s="689"/>
      <c r="C42" s="544" t="s">
        <v>663</v>
      </c>
      <c r="D42" s="704"/>
      <c r="E42" s="546"/>
      <c r="F42" s="546"/>
    </row>
    <row r="43" spans="1:6" ht="16.5" customHeight="1">
      <c r="A43" s="708" t="s">
        <v>664</v>
      </c>
      <c r="B43" s="689"/>
      <c r="C43" s="544" t="s">
        <v>665</v>
      </c>
      <c r="D43" s="704"/>
      <c r="E43" s="546"/>
      <c r="F43" s="546"/>
    </row>
    <row r="44" spans="1:6" ht="16.5" customHeight="1">
      <c r="A44" s="708" t="s">
        <v>666</v>
      </c>
      <c r="B44" s="689"/>
      <c r="C44" s="544" t="s">
        <v>667</v>
      </c>
      <c r="D44" s="704"/>
      <c r="E44" s="546"/>
      <c r="F44" s="546"/>
    </row>
    <row r="45" spans="1:6" ht="16.5" customHeight="1">
      <c r="A45" s="708" t="s">
        <v>668</v>
      </c>
      <c r="B45" s="689"/>
      <c r="C45" s="544" t="s">
        <v>671</v>
      </c>
      <c r="D45" s="704"/>
      <c r="E45" s="546"/>
      <c r="F45" s="546"/>
    </row>
    <row r="46" spans="1:6" ht="16.5" customHeight="1">
      <c r="A46" s="708" t="s">
        <v>670</v>
      </c>
      <c r="B46" s="689"/>
      <c r="C46" s="544" t="s">
        <v>669</v>
      </c>
      <c r="D46" s="704"/>
      <c r="E46" s="546"/>
      <c r="F46" s="546"/>
    </row>
    <row r="47" spans="1:6" ht="16.5" customHeight="1">
      <c r="A47" s="708" t="s">
        <v>502</v>
      </c>
      <c r="B47" s="689"/>
      <c r="C47" s="544" t="s">
        <v>672</v>
      </c>
      <c r="D47" s="704"/>
      <c r="E47" s="546"/>
      <c r="F47" s="546"/>
    </row>
    <row r="48" spans="1:6" ht="16.5" customHeight="1">
      <c r="A48" s="708" t="s">
        <v>673</v>
      </c>
      <c r="B48" s="689"/>
      <c r="C48" s="544" t="s">
        <v>674</v>
      </c>
      <c r="D48" s="704"/>
      <c r="E48" s="546"/>
      <c r="F48" s="546"/>
    </row>
    <row r="49" spans="1:6" ht="18" customHeight="1">
      <c r="A49" s="589" t="s">
        <v>1410</v>
      </c>
      <c r="B49" s="546"/>
      <c r="C49" s="546"/>
      <c r="D49" s="546"/>
      <c r="E49" s="546"/>
      <c r="F49" s="546"/>
    </row>
    <row r="50" spans="1:6" ht="21.75" customHeight="1">
      <c r="A50" s="589"/>
      <c r="B50" s="546"/>
      <c r="C50" s="546"/>
      <c r="D50" s="546"/>
      <c r="E50" s="546"/>
      <c r="F50" s="546"/>
    </row>
    <row r="51" s="705" customFormat="1" ht="24" customHeight="1">
      <c r="A51" s="705" t="s">
        <v>675</v>
      </c>
    </row>
    <row r="52" spans="1:3" ht="16.5" customHeight="1">
      <c r="A52" s="708" t="s">
        <v>676</v>
      </c>
      <c r="B52" s="689"/>
      <c r="C52" s="544" t="s">
        <v>677</v>
      </c>
    </row>
    <row r="53" spans="1:3" ht="16.5" customHeight="1">
      <c r="A53" s="708" t="s">
        <v>679</v>
      </c>
      <c r="B53" s="689"/>
      <c r="C53" s="544" t="s">
        <v>678</v>
      </c>
    </row>
    <row r="54" spans="1:3" ht="16.5" customHeight="1">
      <c r="A54" s="708" t="s">
        <v>680</v>
      </c>
      <c r="B54" s="689"/>
      <c r="C54" s="544" t="s">
        <v>681</v>
      </c>
    </row>
    <row r="55" spans="1:3" ht="16.5" customHeight="1">
      <c r="A55" s="708" t="s">
        <v>682</v>
      </c>
      <c r="B55" s="689"/>
      <c r="C55" s="544" t="s">
        <v>683</v>
      </c>
    </row>
    <row r="56" spans="1:3" ht="16.5" customHeight="1">
      <c r="A56" s="708" t="s">
        <v>684</v>
      </c>
      <c r="B56" s="689"/>
      <c r="C56" s="544" t="s">
        <v>685</v>
      </c>
    </row>
    <row r="57" spans="1:3" ht="16.5" customHeight="1">
      <c r="A57" s="708" t="s">
        <v>686</v>
      </c>
      <c r="B57" s="689"/>
      <c r="C57" s="544" t="s">
        <v>687</v>
      </c>
    </row>
    <row r="58" spans="1:3" ht="16.5" customHeight="1">
      <c r="A58" s="708" t="s">
        <v>688</v>
      </c>
      <c r="B58" s="689"/>
      <c r="C58" s="544" t="s">
        <v>689</v>
      </c>
    </row>
    <row r="59" spans="1:3" ht="16.5" customHeight="1">
      <c r="A59" s="708" t="s">
        <v>690</v>
      </c>
      <c r="B59" s="689"/>
      <c r="C59" s="544" t="s">
        <v>691</v>
      </c>
    </row>
    <row r="60" spans="1:3" ht="16.5" customHeight="1">
      <c r="A60" s="708" t="s">
        <v>692</v>
      </c>
      <c r="B60" s="689"/>
      <c r="C60" s="544" t="s">
        <v>693</v>
      </c>
    </row>
    <row r="61" spans="1:3" ht="16.5" customHeight="1">
      <c r="A61" s="708" t="s">
        <v>694</v>
      </c>
      <c r="B61" s="689"/>
      <c r="C61" s="544" t="s">
        <v>695</v>
      </c>
    </row>
    <row r="62" spans="1:3" ht="16.5" customHeight="1">
      <c r="A62" s="708" t="s">
        <v>696</v>
      </c>
      <c r="B62" s="689"/>
      <c r="C62" s="544" t="s">
        <v>697</v>
      </c>
    </row>
    <row r="63" spans="1:3" ht="16.5" customHeight="1">
      <c r="A63" s="708" t="s">
        <v>698</v>
      </c>
      <c r="B63" s="689"/>
      <c r="C63" s="544" t="s">
        <v>2366</v>
      </c>
    </row>
    <row r="64" spans="1:3" ht="16.5" customHeight="1">
      <c r="A64" s="708" t="s">
        <v>2369</v>
      </c>
      <c r="B64" s="689"/>
      <c r="C64" s="544" t="s">
        <v>2370</v>
      </c>
    </row>
    <row r="65" spans="1:3" ht="16.5" customHeight="1">
      <c r="A65" s="708" t="s">
        <v>2367</v>
      </c>
      <c r="B65" s="689"/>
      <c r="C65" s="544" t="s">
        <v>2368</v>
      </c>
    </row>
    <row r="66" spans="1:3" ht="16.5" customHeight="1">
      <c r="A66" s="708" t="s">
        <v>2371</v>
      </c>
      <c r="B66" s="689"/>
      <c r="C66" s="544" t="s">
        <v>701</v>
      </c>
    </row>
    <row r="67" spans="1:3" ht="16.5" customHeight="1">
      <c r="A67" s="708" t="s">
        <v>702</v>
      </c>
      <c r="B67" s="689"/>
      <c r="C67" s="544" t="s">
        <v>703</v>
      </c>
    </row>
    <row r="68" spans="1:3" ht="16.5" customHeight="1">
      <c r="A68" s="708" t="s">
        <v>704</v>
      </c>
      <c r="B68" s="689"/>
      <c r="C68" s="544" t="s">
        <v>705</v>
      </c>
    </row>
    <row r="69" ht="7.5" customHeight="1">
      <c r="B69" s="546"/>
    </row>
    <row r="70" spans="1:2" s="705" customFormat="1" ht="24" customHeight="1">
      <c r="A70" s="705" t="s">
        <v>706</v>
      </c>
      <c r="B70" s="709"/>
    </row>
    <row r="71" spans="1:3" ht="16.5" customHeight="1">
      <c r="A71" s="708" t="s">
        <v>1089</v>
      </c>
      <c r="B71" s="689"/>
      <c r="C71" s="544" t="s">
        <v>1090</v>
      </c>
    </row>
    <row r="72" spans="1:3" ht="16.5" customHeight="1">
      <c r="A72" s="708" t="s">
        <v>1091</v>
      </c>
      <c r="B72" s="689"/>
      <c r="C72" s="544" t="s">
        <v>1092</v>
      </c>
    </row>
    <row r="73" spans="1:3" ht="16.5" customHeight="1">
      <c r="A73" s="708" t="s">
        <v>1093</v>
      </c>
      <c r="B73" s="689"/>
      <c r="C73" s="544" t="s">
        <v>1094</v>
      </c>
    </row>
    <row r="74" spans="1:3" ht="16.5" customHeight="1">
      <c r="A74" s="708" t="s">
        <v>1095</v>
      </c>
      <c r="B74" s="689"/>
      <c r="C74" s="544" t="s">
        <v>1096</v>
      </c>
    </row>
    <row r="75" spans="1:3" ht="16.5" customHeight="1">
      <c r="A75" s="708" t="s">
        <v>1097</v>
      </c>
      <c r="B75" s="689"/>
      <c r="C75" s="544" t="s">
        <v>611</v>
      </c>
    </row>
    <row r="76" spans="1:3" ht="16.5" customHeight="1">
      <c r="A76" s="708" t="s">
        <v>612</v>
      </c>
      <c r="B76" s="689"/>
      <c r="C76" s="544" t="s">
        <v>613</v>
      </c>
    </row>
    <row r="77" spans="1:3" ht="16.5" customHeight="1">
      <c r="A77" s="708" t="s">
        <v>614</v>
      </c>
      <c r="B77" s="689"/>
      <c r="C77" s="544" t="s">
        <v>615</v>
      </c>
    </row>
    <row r="78" spans="1:3" ht="16.5" customHeight="1">
      <c r="A78" s="708" t="s">
        <v>616</v>
      </c>
      <c r="B78" s="689"/>
      <c r="C78" s="544" t="s">
        <v>617</v>
      </c>
    </row>
    <row r="79" spans="1:3" ht="16.5" customHeight="1">
      <c r="A79" s="708" t="s">
        <v>126</v>
      </c>
      <c r="B79" s="689"/>
      <c r="C79" s="544" t="s">
        <v>1718</v>
      </c>
    </row>
    <row r="80" spans="1:3" ht="16.5" customHeight="1">
      <c r="A80" s="708" t="s">
        <v>1719</v>
      </c>
      <c r="B80" s="689"/>
      <c r="C80" s="544" t="s">
        <v>1720</v>
      </c>
    </row>
    <row r="81" spans="1:3" ht="16.5" customHeight="1">
      <c r="A81" s="708" t="s">
        <v>1721</v>
      </c>
      <c r="B81" s="689"/>
      <c r="C81" s="544" t="s">
        <v>1722</v>
      </c>
    </row>
    <row r="82" spans="1:3" ht="16.5" customHeight="1">
      <c r="A82" s="708" t="s">
        <v>1723</v>
      </c>
      <c r="B82" s="689"/>
      <c r="C82" s="544" t="s">
        <v>1724</v>
      </c>
    </row>
    <row r="83" ht="7.5" customHeight="1">
      <c r="B83" s="546"/>
    </row>
    <row r="84" spans="1:2" ht="24" customHeight="1">
      <c r="A84" s="705" t="s">
        <v>1088</v>
      </c>
      <c r="B84" s="709"/>
    </row>
    <row r="85" spans="1:3" ht="16.5" customHeight="1">
      <c r="A85" s="708" t="s">
        <v>3064</v>
      </c>
      <c r="B85" s="689"/>
      <c r="C85" s="544" t="s">
        <v>3065</v>
      </c>
    </row>
    <row r="86" spans="1:3" ht="16.5" customHeight="1">
      <c r="A86" s="708" t="s">
        <v>3066</v>
      </c>
      <c r="B86" s="689"/>
      <c r="C86" s="544" t="s">
        <v>3067</v>
      </c>
    </row>
    <row r="87" spans="1:3" ht="16.5" customHeight="1">
      <c r="A87" s="708" t="s">
        <v>3068</v>
      </c>
      <c r="B87" s="689"/>
      <c r="C87" s="544" t="s">
        <v>3069</v>
      </c>
    </row>
    <row r="88" spans="1:3" ht="16.5" customHeight="1">
      <c r="A88" s="708" t="s">
        <v>1046</v>
      </c>
      <c r="B88" s="689"/>
      <c r="C88" s="544" t="s">
        <v>1047</v>
      </c>
    </row>
    <row r="89" spans="1:3" ht="16.5" customHeight="1">
      <c r="A89" s="708" t="s">
        <v>1048</v>
      </c>
      <c r="B89" s="689"/>
      <c r="C89" s="544" t="s">
        <v>503</v>
      </c>
    </row>
    <row r="90" spans="1:3" ht="16.5" customHeight="1">
      <c r="A90" s="708" t="s">
        <v>1049</v>
      </c>
      <c r="B90" s="689"/>
      <c r="C90" s="544" t="s">
        <v>1050</v>
      </c>
    </row>
    <row r="91" spans="1:3" ht="16.5" customHeight="1">
      <c r="A91" s="708" t="s">
        <v>1051</v>
      </c>
      <c r="B91" s="689"/>
      <c r="C91" s="544" t="s">
        <v>1052</v>
      </c>
    </row>
    <row r="92" spans="1:3" ht="16.5" customHeight="1">
      <c r="A92" s="708" t="s">
        <v>1053</v>
      </c>
      <c r="B92" s="689"/>
      <c r="C92" s="544" t="s">
        <v>1054</v>
      </c>
    </row>
    <row r="93" spans="1:3" ht="16.5" customHeight="1">
      <c r="A93" s="708" t="s">
        <v>1055</v>
      </c>
      <c r="B93" s="689"/>
      <c r="C93" s="544" t="s">
        <v>1056</v>
      </c>
    </row>
    <row r="94" spans="1:3" ht="16.5" customHeight="1">
      <c r="A94" s="708" t="s">
        <v>1057</v>
      </c>
      <c r="B94" s="689"/>
      <c r="C94" s="544" t="s">
        <v>1058</v>
      </c>
    </row>
    <row r="95" spans="1:3" ht="16.5" customHeight="1">
      <c r="A95" s="708" t="s">
        <v>2518</v>
      </c>
      <c r="B95" s="689"/>
      <c r="C95" s="544" t="s">
        <v>2519</v>
      </c>
    </row>
    <row r="96" spans="1:3" ht="16.5" customHeight="1">
      <c r="A96" s="708" t="s">
        <v>2520</v>
      </c>
      <c r="B96" s="689"/>
      <c r="C96" s="544" t="s">
        <v>2521</v>
      </c>
    </row>
    <row r="97" spans="1:3" ht="16.5" customHeight="1">
      <c r="A97" s="708" t="s">
        <v>3455</v>
      </c>
      <c r="B97" s="689"/>
      <c r="C97" s="544" t="s">
        <v>3456</v>
      </c>
    </row>
    <row r="98" spans="1:3" ht="16.5" customHeight="1">
      <c r="A98" s="708" t="s">
        <v>3354</v>
      </c>
      <c r="B98" s="689"/>
      <c r="C98" s="544" t="s">
        <v>3355</v>
      </c>
    </row>
    <row r="99" spans="1:3" ht="16.5" customHeight="1">
      <c r="A99" s="708" t="s">
        <v>3356</v>
      </c>
      <c r="B99" s="689"/>
      <c r="C99" s="544" t="s">
        <v>3357</v>
      </c>
    </row>
    <row r="100" s="706" customFormat="1" ht="24.75" customHeight="1"/>
    <row r="101" s="706" customFormat="1" ht="24.75" customHeight="1"/>
    <row r="102" s="706" customFormat="1" ht="24.75" customHeight="1"/>
    <row r="103" s="706" customFormat="1" ht="24.75" customHeight="1"/>
    <row r="104" s="706" customFormat="1" ht="24.75" customHeight="1"/>
    <row r="105" s="706" customFormat="1" ht="24.75" customHeight="1"/>
    <row r="106" s="706" customFormat="1" ht="24.75" customHeight="1"/>
    <row r="107" s="706" customFormat="1" ht="24.75" customHeight="1"/>
    <row r="108" s="706" customFormat="1" ht="24.75" customHeight="1"/>
    <row r="109" s="706" customFormat="1" ht="24.75" customHeight="1"/>
    <row r="110" s="706" customFormat="1" ht="24.75" customHeight="1"/>
    <row r="111" s="706" customFormat="1" ht="24.75" customHeight="1"/>
    <row r="112" s="706" customFormat="1" ht="24.75" customHeight="1"/>
    <row r="113" s="706" customFormat="1" ht="24.75" customHeight="1"/>
    <row r="114" s="706" customFormat="1" ht="24.75" customHeight="1"/>
    <row r="115" s="706" customFormat="1" ht="24.75" customHeight="1"/>
    <row r="116" s="706" customFormat="1" ht="24.75" customHeight="1"/>
    <row r="117" s="706" customFormat="1" ht="24.75" customHeight="1"/>
    <row r="118" s="706" customFormat="1" ht="24.75" customHeight="1"/>
    <row r="119" ht="16.5" customHeight="1"/>
    <row r="120" spans="1:3" ht="16.5" customHeight="1">
      <c r="A120" s="546"/>
      <c r="B120" s="546"/>
      <c r="C120" s="883"/>
    </row>
    <row r="121" spans="1:3" ht="16.5" customHeight="1">
      <c r="A121" s="546"/>
      <c r="B121" s="546"/>
      <c r="C121" s="883"/>
    </row>
    <row r="122" spans="1:3" ht="16.5" customHeight="1">
      <c r="A122" s="546"/>
      <c r="B122" s="546"/>
      <c r="C122" s="883"/>
    </row>
    <row r="123" spans="1:3" ht="16.5" customHeight="1">
      <c r="A123" s="546"/>
      <c r="B123" s="546"/>
      <c r="C123" s="883"/>
    </row>
    <row r="124" spans="1:3" ht="16.5" customHeight="1">
      <c r="A124" s="546"/>
      <c r="B124" s="546"/>
      <c r="C124" s="884"/>
    </row>
    <row r="125" spans="1:3" s="3" customFormat="1" ht="18" customHeight="1">
      <c r="A125" s="367"/>
      <c r="B125" s="367"/>
      <c r="C125" s="367"/>
    </row>
    <row r="126" ht="16.5" customHeight="1"/>
    <row r="127" ht="16.5" customHeight="1"/>
    <row r="128" ht="16.5" customHeight="1"/>
    <row r="129" ht="16.5" customHeight="1"/>
    <row r="130" ht="16.5" customHeight="1"/>
    <row r="131" ht="16.5" customHeight="1"/>
    <row r="132" ht="16.5" customHeight="1"/>
  </sheetData>
  <printOptions/>
  <pageMargins left="1.1811023622047245" right="0.7874015748031497" top="0.3937007874015748" bottom="0.1968503937007874" header="0.5118110236220472" footer="0.5118110236220472"/>
  <pageSetup firstPageNumber="55" useFirstPageNumber="1"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D27"/>
  <sheetViews>
    <sheetView workbookViewId="0" topLeftCell="A1">
      <selection activeCell="A1" sqref="A1:D1"/>
    </sheetView>
  </sheetViews>
  <sheetFormatPr defaultColWidth="9.00390625" defaultRowHeight="13.5"/>
  <cols>
    <col min="1" max="1" width="6.375" style="0" customWidth="1"/>
    <col min="2" max="2" width="35.625" style="0" customWidth="1"/>
    <col min="3" max="3" width="13.625" style="0" customWidth="1"/>
    <col min="4" max="4" width="26.625" style="0" customWidth="1"/>
  </cols>
  <sheetData>
    <row r="1" spans="1:4" ht="31.5" customHeight="1">
      <c r="A1" s="1180" t="s">
        <v>1409</v>
      </c>
      <c r="B1" s="1180"/>
      <c r="C1" s="1180"/>
      <c r="D1" s="1180"/>
    </row>
    <row r="2" spans="1:4" ht="30.75" customHeight="1">
      <c r="A2" s="707" t="s">
        <v>1407</v>
      </c>
      <c r="B2" s="707" t="s">
        <v>352</v>
      </c>
      <c r="C2" s="707" t="s">
        <v>353</v>
      </c>
      <c r="D2" s="707" t="s">
        <v>523</v>
      </c>
    </row>
    <row r="3" spans="1:4" ht="28.5" customHeight="1">
      <c r="A3" s="658">
        <v>1</v>
      </c>
      <c r="B3" s="734" t="s">
        <v>354</v>
      </c>
      <c r="C3" s="947">
        <v>800</v>
      </c>
      <c r="D3" s="734" t="s">
        <v>355</v>
      </c>
    </row>
    <row r="4" spans="1:4" ht="31.5" customHeight="1">
      <c r="A4" s="658">
        <v>2</v>
      </c>
      <c r="B4" s="169" t="s">
        <v>356</v>
      </c>
      <c r="C4" s="947">
        <v>600</v>
      </c>
      <c r="D4" s="734" t="s">
        <v>362</v>
      </c>
    </row>
    <row r="5" spans="1:4" ht="31.5" customHeight="1">
      <c r="A5" s="658">
        <v>3</v>
      </c>
      <c r="B5" s="885" t="s">
        <v>357</v>
      </c>
      <c r="C5" s="947">
        <v>700</v>
      </c>
      <c r="D5" s="734" t="s">
        <v>363</v>
      </c>
    </row>
    <row r="6" spans="1:4" ht="28.5" customHeight="1">
      <c r="A6" s="658">
        <v>4</v>
      </c>
      <c r="B6" s="885" t="s">
        <v>358</v>
      </c>
      <c r="C6" s="947">
        <v>900</v>
      </c>
      <c r="D6" s="734" t="s">
        <v>359</v>
      </c>
    </row>
    <row r="7" spans="1:4" ht="28.5" customHeight="1">
      <c r="A7" s="658">
        <v>5</v>
      </c>
      <c r="B7" s="885" t="s">
        <v>360</v>
      </c>
      <c r="C7" s="947">
        <v>40</v>
      </c>
      <c r="D7" s="734" t="s">
        <v>361</v>
      </c>
    </row>
    <row r="8" spans="1:4" ht="28.5" customHeight="1">
      <c r="A8" s="658">
        <v>6</v>
      </c>
      <c r="B8" s="885" t="s">
        <v>364</v>
      </c>
      <c r="C8" s="947">
        <v>150</v>
      </c>
      <c r="D8" s="734" t="s">
        <v>365</v>
      </c>
    </row>
    <row r="9" spans="1:4" ht="28.5" customHeight="1">
      <c r="A9" s="658">
        <v>7</v>
      </c>
      <c r="B9" s="885" t="s">
        <v>366</v>
      </c>
      <c r="C9" s="947">
        <v>300</v>
      </c>
      <c r="D9" s="734" t="s">
        <v>367</v>
      </c>
    </row>
    <row r="10" spans="1:4" ht="28.5" customHeight="1">
      <c r="A10" s="658">
        <v>8</v>
      </c>
      <c r="B10" s="885" t="s">
        <v>368</v>
      </c>
      <c r="C10" s="947">
        <v>80</v>
      </c>
      <c r="D10" s="734" t="s">
        <v>369</v>
      </c>
    </row>
    <row r="11" spans="1:4" ht="31.5" customHeight="1">
      <c r="A11" s="658">
        <v>9</v>
      </c>
      <c r="B11" s="885" t="s">
        <v>370</v>
      </c>
      <c r="C11" s="948">
        <v>12250</v>
      </c>
      <c r="D11" s="734" t="s">
        <v>3360</v>
      </c>
    </row>
    <row r="12" spans="1:4" ht="31.5" customHeight="1">
      <c r="A12" s="658">
        <v>10</v>
      </c>
      <c r="B12" s="885" t="s">
        <v>371</v>
      </c>
      <c r="C12" s="948">
        <v>14000</v>
      </c>
      <c r="D12" s="734" t="s">
        <v>372</v>
      </c>
    </row>
    <row r="13" spans="1:4" ht="28.5" customHeight="1">
      <c r="A13" s="658">
        <v>11</v>
      </c>
      <c r="B13" s="885" t="s">
        <v>373</v>
      </c>
      <c r="C13" s="948">
        <v>2000</v>
      </c>
      <c r="D13" s="885" t="s">
        <v>374</v>
      </c>
    </row>
    <row r="14" spans="1:4" ht="31.5" customHeight="1">
      <c r="A14" s="658">
        <v>12</v>
      </c>
      <c r="B14" s="885" t="s">
        <v>1411</v>
      </c>
      <c r="C14" s="948">
        <v>4950</v>
      </c>
      <c r="D14" s="734" t="s">
        <v>3359</v>
      </c>
    </row>
    <row r="15" spans="1:4" ht="28.5" customHeight="1">
      <c r="A15" s="658">
        <v>13</v>
      </c>
      <c r="B15" s="885" t="s">
        <v>375</v>
      </c>
      <c r="C15" s="948">
        <v>900</v>
      </c>
      <c r="D15" s="734" t="s">
        <v>376</v>
      </c>
    </row>
    <row r="16" spans="1:4" ht="31.5" customHeight="1">
      <c r="A16" s="658">
        <v>14</v>
      </c>
      <c r="B16" s="885" t="s">
        <v>377</v>
      </c>
      <c r="C16" s="948">
        <v>776</v>
      </c>
      <c r="D16" s="734" t="s">
        <v>378</v>
      </c>
    </row>
    <row r="17" spans="1:4" ht="31.5" customHeight="1">
      <c r="A17" s="658">
        <v>15</v>
      </c>
      <c r="B17" s="885" t="s">
        <v>379</v>
      </c>
      <c r="C17" s="948">
        <v>7600</v>
      </c>
      <c r="D17" s="734" t="s">
        <v>3358</v>
      </c>
    </row>
    <row r="18" spans="1:4" ht="28.5" customHeight="1">
      <c r="A18" s="658">
        <v>16</v>
      </c>
      <c r="B18" s="885" t="s">
        <v>380</v>
      </c>
      <c r="C18" s="948">
        <v>300</v>
      </c>
      <c r="D18" s="734" t="s">
        <v>381</v>
      </c>
    </row>
    <row r="19" spans="1:4" ht="28.5" customHeight="1">
      <c r="A19" s="658">
        <v>17</v>
      </c>
      <c r="B19" s="885" t="s">
        <v>382</v>
      </c>
      <c r="C19" s="948">
        <v>2200</v>
      </c>
      <c r="D19" s="734" t="s">
        <v>383</v>
      </c>
    </row>
    <row r="20" spans="1:4" ht="28.5" customHeight="1">
      <c r="A20" s="658">
        <v>18</v>
      </c>
      <c r="B20" s="885" t="s">
        <v>384</v>
      </c>
      <c r="C20" s="948">
        <v>450</v>
      </c>
      <c r="D20" s="885" t="s">
        <v>385</v>
      </c>
    </row>
    <row r="21" spans="1:4" ht="28.5" customHeight="1">
      <c r="A21" s="658">
        <v>19</v>
      </c>
      <c r="B21" s="885" t="s">
        <v>386</v>
      </c>
      <c r="C21" s="948">
        <v>1200</v>
      </c>
      <c r="D21" s="885" t="s">
        <v>385</v>
      </c>
    </row>
    <row r="22" spans="1:4" ht="31.5" customHeight="1">
      <c r="A22" s="658">
        <v>20</v>
      </c>
      <c r="B22" s="885" t="s">
        <v>1397</v>
      </c>
      <c r="C22" s="948">
        <v>800</v>
      </c>
      <c r="D22" s="734" t="s">
        <v>1398</v>
      </c>
    </row>
    <row r="23" spans="1:4" ht="28.5" customHeight="1">
      <c r="A23" s="658">
        <v>21</v>
      </c>
      <c r="B23" s="885" t="s">
        <v>1399</v>
      </c>
      <c r="C23" s="948">
        <v>200</v>
      </c>
      <c r="D23" s="734" t="s">
        <v>1400</v>
      </c>
    </row>
    <row r="24" spans="1:4" ht="31.5" customHeight="1">
      <c r="A24" s="658">
        <v>22</v>
      </c>
      <c r="B24" s="885" t="s">
        <v>1401</v>
      </c>
      <c r="C24" s="948">
        <v>1900</v>
      </c>
      <c r="D24" s="734" t="s">
        <v>1402</v>
      </c>
    </row>
    <row r="25" spans="1:4" ht="28.5" customHeight="1">
      <c r="A25" s="658">
        <v>23</v>
      </c>
      <c r="B25" s="885" t="s">
        <v>1403</v>
      </c>
      <c r="C25" s="948">
        <v>270</v>
      </c>
      <c r="D25" s="734" t="s">
        <v>1404</v>
      </c>
    </row>
    <row r="26" spans="1:4" ht="31.5" customHeight="1">
      <c r="A26" s="658">
        <v>24</v>
      </c>
      <c r="B26" s="885" t="s">
        <v>1405</v>
      </c>
      <c r="C26" s="948">
        <v>50</v>
      </c>
      <c r="D26" s="734" t="s">
        <v>1406</v>
      </c>
    </row>
    <row r="27" spans="1:4" ht="34.5" customHeight="1">
      <c r="A27" s="544"/>
      <c r="B27" s="945" t="s">
        <v>1408</v>
      </c>
      <c r="C27" s="946">
        <f>SUM(C3:C26)</f>
        <v>53416</v>
      </c>
      <c r="D27" s="544"/>
    </row>
  </sheetData>
  <mergeCells count="1">
    <mergeCell ref="A1:D1"/>
  </mergeCells>
  <printOptions/>
  <pageMargins left="0.7874015748031497" right="0.5905511811023623" top="0.3937007874015748" bottom="0.3937007874015748" header="0.5118110236220472" footer="0.5118110236220472"/>
  <pageSetup firstPageNumber="55" useFirstPageNumber="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indexed="10"/>
  </sheetPr>
  <dimension ref="A1:J201"/>
  <sheetViews>
    <sheetView workbookViewId="0" topLeftCell="A1">
      <selection activeCell="A1" sqref="A1"/>
    </sheetView>
  </sheetViews>
  <sheetFormatPr defaultColWidth="9.00390625" defaultRowHeight="13.5"/>
  <cols>
    <col min="1" max="1" width="6.625" style="5" customWidth="1"/>
    <col min="2" max="3" width="10.625" style="5" customWidth="1"/>
    <col min="4" max="4" width="6.625" style="5" customWidth="1"/>
    <col min="5" max="7" width="8.625" style="5" customWidth="1"/>
    <col min="8" max="8" width="5.625" style="5" customWidth="1"/>
    <col min="9" max="9" width="9.625" style="5" customWidth="1"/>
    <col min="10" max="10" width="15.625" style="5" customWidth="1"/>
    <col min="11" max="11" width="2.125" style="5" customWidth="1"/>
    <col min="12" max="16384" width="9.00390625" style="5" customWidth="1"/>
  </cols>
  <sheetData>
    <row r="1" s="149" customFormat="1" ht="24.75" customHeight="1">
      <c r="A1" s="26" t="s">
        <v>1561</v>
      </c>
    </row>
    <row r="2" spans="1:10" ht="18" customHeight="1">
      <c r="A2" s="149"/>
      <c r="B2" s="149"/>
      <c r="C2" s="149"/>
      <c r="D2" s="149"/>
      <c r="E2" s="149"/>
      <c r="F2" s="149"/>
      <c r="G2" s="149"/>
      <c r="H2" s="149"/>
      <c r="I2" s="1181"/>
      <c r="J2" s="1181"/>
    </row>
    <row r="3" ht="18" customHeight="1" thickBot="1">
      <c r="A3" s="437" t="s">
        <v>1562</v>
      </c>
    </row>
    <row r="4" spans="1:10" ht="21.75" customHeight="1" thickBot="1">
      <c r="A4" s="1190" t="s">
        <v>224</v>
      </c>
      <c r="B4" s="1191"/>
      <c r="C4" s="1192"/>
      <c r="D4" s="364" t="s">
        <v>1563</v>
      </c>
      <c r="E4" s="1186" t="s">
        <v>223</v>
      </c>
      <c r="F4" s="1186"/>
      <c r="G4" s="1186"/>
      <c r="H4" s="385" t="s">
        <v>1564</v>
      </c>
      <c r="I4" s="385" t="s">
        <v>1565</v>
      </c>
      <c r="J4" s="405" t="s">
        <v>1566</v>
      </c>
    </row>
    <row r="5" spans="1:10" ht="16.5" customHeight="1">
      <c r="A5" s="1182" t="s">
        <v>2840</v>
      </c>
      <c r="B5" s="625" t="s">
        <v>2608</v>
      </c>
      <c r="C5" s="317"/>
      <c r="D5" s="106">
        <v>100</v>
      </c>
      <c r="E5" s="625" t="s">
        <v>1438</v>
      </c>
      <c r="F5" s="282"/>
      <c r="G5" s="282"/>
      <c r="H5" s="106" t="s">
        <v>221</v>
      </c>
      <c r="I5" s="106" t="s">
        <v>222</v>
      </c>
      <c r="J5" s="303" t="s">
        <v>851</v>
      </c>
    </row>
    <row r="6" spans="1:10" ht="16.5" customHeight="1">
      <c r="A6" s="1189"/>
      <c r="B6" s="289" t="s">
        <v>225</v>
      </c>
      <c r="C6" s="438"/>
      <c r="D6" s="15">
        <v>60</v>
      </c>
      <c r="E6" s="289" t="s">
        <v>910</v>
      </c>
      <c r="F6" s="289"/>
      <c r="G6" s="289"/>
      <c r="H6" s="15" t="s">
        <v>221</v>
      </c>
      <c r="I6" s="15" t="s">
        <v>222</v>
      </c>
      <c r="J6" s="302" t="s">
        <v>851</v>
      </c>
    </row>
    <row r="7" spans="1:10" ht="16.5" customHeight="1">
      <c r="A7" s="1189"/>
      <c r="B7" s="289" t="s">
        <v>911</v>
      </c>
      <c r="C7" s="438"/>
      <c r="D7" s="15">
        <v>60</v>
      </c>
      <c r="E7" s="289" t="s">
        <v>912</v>
      </c>
      <c r="F7" s="289"/>
      <c r="G7" s="289"/>
      <c r="H7" s="15" t="s">
        <v>1645</v>
      </c>
      <c r="I7" s="15" t="s">
        <v>1646</v>
      </c>
      <c r="J7" s="302" t="s">
        <v>852</v>
      </c>
    </row>
    <row r="8" spans="1:10" ht="16.5" customHeight="1">
      <c r="A8" s="1189"/>
      <c r="B8" s="289" t="s">
        <v>1647</v>
      </c>
      <c r="C8" s="438"/>
      <c r="D8" s="15">
        <v>90</v>
      </c>
      <c r="E8" s="289" t="s">
        <v>1648</v>
      </c>
      <c r="F8" s="289"/>
      <c r="G8" s="289"/>
      <c r="H8" s="15" t="s">
        <v>1645</v>
      </c>
      <c r="I8" s="15" t="s">
        <v>1646</v>
      </c>
      <c r="J8" s="302" t="s">
        <v>852</v>
      </c>
    </row>
    <row r="9" spans="1:10" ht="16.5" customHeight="1">
      <c r="A9" s="1189"/>
      <c r="B9" s="289" t="s">
        <v>1649</v>
      </c>
      <c r="C9" s="438"/>
      <c r="D9" s="15">
        <v>60</v>
      </c>
      <c r="E9" s="289" t="s">
        <v>2890</v>
      </c>
      <c r="F9" s="289"/>
      <c r="G9" s="289"/>
      <c r="H9" s="15" t="s">
        <v>1645</v>
      </c>
      <c r="I9" s="15" t="s">
        <v>1646</v>
      </c>
      <c r="J9" s="302" t="s">
        <v>852</v>
      </c>
    </row>
    <row r="10" spans="1:10" ht="16.5" customHeight="1">
      <c r="A10" s="1189"/>
      <c r="B10" s="289" t="s">
        <v>2891</v>
      </c>
      <c r="C10" s="438"/>
      <c r="D10" s="15">
        <v>60</v>
      </c>
      <c r="E10" s="289" t="s">
        <v>976</v>
      </c>
      <c r="F10" s="289"/>
      <c r="G10" s="289"/>
      <c r="H10" s="15" t="s">
        <v>1645</v>
      </c>
      <c r="I10" s="15" t="s">
        <v>1646</v>
      </c>
      <c r="J10" s="302" t="s">
        <v>852</v>
      </c>
    </row>
    <row r="11" spans="1:10" ht="16.5" customHeight="1">
      <c r="A11" s="1189"/>
      <c r="B11" s="289" t="s">
        <v>977</v>
      </c>
      <c r="C11" s="438"/>
      <c r="D11" s="15">
        <v>60</v>
      </c>
      <c r="E11" s="289" t="s">
        <v>827</v>
      </c>
      <c r="F11" s="289"/>
      <c r="G11" s="289"/>
      <c r="H11" s="15" t="s">
        <v>1645</v>
      </c>
      <c r="I11" s="15" t="s">
        <v>1646</v>
      </c>
      <c r="J11" s="302" t="s">
        <v>852</v>
      </c>
    </row>
    <row r="12" spans="1:10" ht="16.5" customHeight="1">
      <c r="A12" s="1189"/>
      <c r="B12" s="289" t="s">
        <v>2330</v>
      </c>
      <c r="C12" s="438"/>
      <c r="D12" s="15">
        <v>60</v>
      </c>
      <c r="E12" s="289" t="s">
        <v>828</v>
      </c>
      <c r="F12" s="289"/>
      <c r="G12" s="289"/>
      <c r="H12" s="15" t="s">
        <v>1645</v>
      </c>
      <c r="I12" s="15" t="s">
        <v>1646</v>
      </c>
      <c r="J12" s="302" t="s">
        <v>852</v>
      </c>
    </row>
    <row r="13" spans="1:10" ht="16.5" customHeight="1">
      <c r="A13" s="1189"/>
      <c r="B13" s="289" t="s">
        <v>829</v>
      </c>
      <c r="C13" s="438"/>
      <c r="D13" s="15">
        <v>90</v>
      </c>
      <c r="E13" s="289" t="s">
        <v>1214</v>
      </c>
      <c r="F13" s="289"/>
      <c r="G13" s="289"/>
      <c r="H13" s="15" t="s">
        <v>1645</v>
      </c>
      <c r="I13" s="15" t="s">
        <v>1646</v>
      </c>
      <c r="J13" s="302" t="s">
        <v>852</v>
      </c>
    </row>
    <row r="14" spans="1:10" ht="16.5" customHeight="1">
      <c r="A14" s="1189"/>
      <c r="B14" s="289" t="s">
        <v>1215</v>
      </c>
      <c r="C14" s="438"/>
      <c r="D14" s="15">
        <v>90</v>
      </c>
      <c r="E14" s="289" t="s">
        <v>299</v>
      </c>
      <c r="F14" s="289"/>
      <c r="G14" s="289"/>
      <c r="H14" s="15" t="s">
        <v>1645</v>
      </c>
      <c r="I14" s="15" t="s">
        <v>1646</v>
      </c>
      <c r="J14" s="302" t="s">
        <v>852</v>
      </c>
    </row>
    <row r="15" spans="1:10" ht="16.5" customHeight="1">
      <c r="A15" s="1189"/>
      <c r="B15" s="289" t="s">
        <v>300</v>
      </c>
      <c r="C15" s="438"/>
      <c r="D15" s="15">
        <v>20</v>
      </c>
      <c r="E15" s="289" t="s">
        <v>3100</v>
      </c>
      <c r="F15" s="289"/>
      <c r="G15" s="289"/>
      <c r="H15" s="15" t="s">
        <v>1645</v>
      </c>
      <c r="I15" s="15" t="s">
        <v>3101</v>
      </c>
      <c r="J15" s="302" t="s">
        <v>852</v>
      </c>
    </row>
    <row r="16" spans="1:10" ht="16.5" customHeight="1" thickBot="1">
      <c r="A16" s="1189"/>
      <c r="B16" s="219" t="s">
        <v>3102</v>
      </c>
      <c r="C16" s="647"/>
      <c r="D16" s="290">
        <v>43</v>
      </c>
      <c r="E16" s="219" t="s">
        <v>3103</v>
      </c>
      <c r="F16" s="219"/>
      <c r="G16" s="219"/>
      <c r="H16" s="290" t="s">
        <v>1645</v>
      </c>
      <c r="I16" s="105" t="s">
        <v>1646</v>
      </c>
      <c r="J16" s="81" t="s">
        <v>853</v>
      </c>
    </row>
    <row r="17" spans="1:10" ht="16.5" customHeight="1">
      <c r="A17" s="1182" t="s">
        <v>3104</v>
      </c>
      <c r="B17" s="413" t="s">
        <v>3107</v>
      </c>
      <c r="C17" s="648"/>
      <c r="D17" s="101">
        <v>60</v>
      </c>
      <c r="E17" s="413" t="s">
        <v>3108</v>
      </c>
      <c r="F17" s="646"/>
      <c r="G17" s="646"/>
      <c r="H17" s="101" t="s">
        <v>221</v>
      </c>
      <c r="I17" s="101" t="s">
        <v>222</v>
      </c>
      <c r="J17" s="404" t="s">
        <v>851</v>
      </c>
    </row>
    <row r="18" spans="1:10" ht="16.5" customHeight="1">
      <c r="A18" s="1189"/>
      <c r="B18" s="289" t="s">
        <v>3109</v>
      </c>
      <c r="C18" s="438"/>
      <c r="D18" s="15">
        <v>80</v>
      </c>
      <c r="E18" s="289" t="s">
        <v>3110</v>
      </c>
      <c r="F18" s="289"/>
      <c r="G18" s="289"/>
      <c r="H18" s="15" t="s">
        <v>221</v>
      </c>
      <c r="I18" s="15" t="s">
        <v>1646</v>
      </c>
      <c r="J18" s="302" t="s">
        <v>851</v>
      </c>
    </row>
    <row r="19" spans="1:10" ht="16.5" customHeight="1">
      <c r="A19" s="1189"/>
      <c r="B19" s="289" t="s">
        <v>3111</v>
      </c>
      <c r="C19" s="438"/>
      <c r="D19" s="15">
        <v>100</v>
      </c>
      <c r="E19" s="289" t="s">
        <v>2172</v>
      </c>
      <c r="F19" s="289"/>
      <c r="G19" s="289"/>
      <c r="H19" s="15" t="s">
        <v>221</v>
      </c>
      <c r="I19" s="15" t="s">
        <v>222</v>
      </c>
      <c r="J19" s="302" t="s">
        <v>851</v>
      </c>
    </row>
    <row r="20" spans="1:10" ht="16.5" customHeight="1">
      <c r="A20" s="1189"/>
      <c r="B20" s="289" t="s">
        <v>2173</v>
      </c>
      <c r="C20" s="438"/>
      <c r="D20" s="15">
        <v>60</v>
      </c>
      <c r="E20" s="289" t="s">
        <v>2174</v>
      </c>
      <c r="F20" s="289"/>
      <c r="G20" s="289"/>
      <c r="H20" s="15" t="s">
        <v>221</v>
      </c>
      <c r="I20" s="15" t="s">
        <v>222</v>
      </c>
      <c r="J20" s="302" t="s">
        <v>851</v>
      </c>
    </row>
    <row r="21" spans="1:10" ht="16.5" customHeight="1">
      <c r="A21" s="1189"/>
      <c r="B21" s="289" t="s">
        <v>2175</v>
      </c>
      <c r="C21" s="438"/>
      <c r="D21" s="15">
        <v>45</v>
      </c>
      <c r="E21" s="289" t="s">
        <v>294</v>
      </c>
      <c r="F21" s="289"/>
      <c r="G21" s="289"/>
      <c r="H21" s="15" t="s">
        <v>221</v>
      </c>
      <c r="I21" s="15" t="s">
        <v>222</v>
      </c>
      <c r="J21" s="302" t="s">
        <v>851</v>
      </c>
    </row>
    <row r="22" spans="1:10" ht="16.5" customHeight="1">
      <c r="A22" s="1189"/>
      <c r="B22" s="289" t="s">
        <v>2331</v>
      </c>
      <c r="C22" s="438"/>
      <c r="D22" s="15">
        <v>60</v>
      </c>
      <c r="E22" s="289" t="s">
        <v>2332</v>
      </c>
      <c r="F22" s="289"/>
      <c r="G22" s="289"/>
      <c r="H22" s="15" t="s">
        <v>221</v>
      </c>
      <c r="I22" s="15" t="s">
        <v>222</v>
      </c>
      <c r="J22" s="302" t="s">
        <v>851</v>
      </c>
    </row>
    <row r="23" spans="1:10" ht="16.5" customHeight="1">
      <c r="A23" s="1189"/>
      <c r="B23" s="289" t="s">
        <v>2333</v>
      </c>
      <c r="C23" s="438"/>
      <c r="D23" s="15">
        <v>100</v>
      </c>
      <c r="E23" s="289" t="s">
        <v>2334</v>
      </c>
      <c r="F23" s="289"/>
      <c r="G23" s="289"/>
      <c r="H23" s="15" t="s">
        <v>221</v>
      </c>
      <c r="I23" s="15" t="s">
        <v>222</v>
      </c>
      <c r="J23" s="302" t="s">
        <v>851</v>
      </c>
    </row>
    <row r="24" spans="1:10" ht="16.5" customHeight="1">
      <c r="A24" s="1189"/>
      <c r="B24" s="301" t="s">
        <v>2335</v>
      </c>
      <c r="C24" s="314"/>
      <c r="D24" s="105">
        <v>36</v>
      </c>
      <c r="E24" s="301" t="s">
        <v>2336</v>
      </c>
      <c r="F24" s="301"/>
      <c r="G24" s="301"/>
      <c r="H24" s="105" t="s">
        <v>1645</v>
      </c>
      <c r="I24" s="105" t="s">
        <v>2343</v>
      </c>
      <c r="J24" s="81" t="s">
        <v>851</v>
      </c>
    </row>
    <row r="25" spans="1:10" ht="16.5" customHeight="1">
      <c r="A25" s="1189"/>
      <c r="B25" s="288" t="s">
        <v>1742</v>
      </c>
      <c r="C25" s="438"/>
      <c r="D25" s="15">
        <v>24</v>
      </c>
      <c r="E25" s="289" t="s">
        <v>1743</v>
      </c>
      <c r="F25" s="289"/>
      <c r="G25" s="289"/>
      <c r="H25" s="15" t="s">
        <v>1645</v>
      </c>
      <c r="I25" s="15" t="s">
        <v>1744</v>
      </c>
      <c r="J25" s="302" t="s">
        <v>851</v>
      </c>
    </row>
    <row r="26" spans="1:10" ht="16.5" customHeight="1">
      <c r="A26" s="1189"/>
      <c r="B26" s="289" t="s">
        <v>2337</v>
      </c>
      <c r="C26" s="438"/>
      <c r="D26" s="15">
        <v>60</v>
      </c>
      <c r="E26" s="289" t="s">
        <v>2338</v>
      </c>
      <c r="F26" s="289"/>
      <c r="G26" s="289"/>
      <c r="H26" s="15" t="s">
        <v>1645</v>
      </c>
      <c r="I26" s="15" t="s">
        <v>1646</v>
      </c>
      <c r="J26" s="302" t="s">
        <v>852</v>
      </c>
    </row>
    <row r="27" spans="1:10" ht="16.5" customHeight="1">
      <c r="A27" s="1189"/>
      <c r="B27" s="289" t="s">
        <v>2339</v>
      </c>
      <c r="C27" s="438"/>
      <c r="D27" s="15">
        <v>90</v>
      </c>
      <c r="E27" s="289" t="s">
        <v>2340</v>
      </c>
      <c r="F27" s="289"/>
      <c r="G27" s="289"/>
      <c r="H27" s="15" t="s">
        <v>1645</v>
      </c>
      <c r="I27" s="15" t="s">
        <v>1646</v>
      </c>
      <c r="J27" s="302" t="s">
        <v>852</v>
      </c>
    </row>
    <row r="28" spans="1:10" ht="16.5" customHeight="1">
      <c r="A28" s="1189"/>
      <c r="B28" s="289" t="s">
        <v>2341</v>
      </c>
      <c r="C28" s="438"/>
      <c r="D28" s="15">
        <v>40</v>
      </c>
      <c r="E28" s="289" t="s">
        <v>2342</v>
      </c>
      <c r="F28" s="289"/>
      <c r="G28" s="289"/>
      <c r="H28" s="15" t="s">
        <v>1645</v>
      </c>
      <c r="I28" s="15" t="s">
        <v>2343</v>
      </c>
      <c r="J28" s="302" t="s">
        <v>852</v>
      </c>
    </row>
    <row r="29" spans="1:10" ht="16.5" customHeight="1">
      <c r="A29" s="1189"/>
      <c r="B29" s="219" t="s">
        <v>2344</v>
      </c>
      <c r="C29" s="647"/>
      <c r="D29" s="290">
        <v>60</v>
      </c>
      <c r="E29" s="219" t="s">
        <v>298</v>
      </c>
      <c r="F29" s="219"/>
      <c r="G29" s="219"/>
      <c r="H29" s="290" t="s">
        <v>1645</v>
      </c>
      <c r="I29" s="290" t="s">
        <v>1646</v>
      </c>
      <c r="J29" s="81" t="s">
        <v>852</v>
      </c>
    </row>
    <row r="30" spans="1:10" ht="16.5" customHeight="1">
      <c r="A30" s="1189"/>
      <c r="B30" s="289" t="s">
        <v>1456</v>
      </c>
      <c r="C30" s="438"/>
      <c r="D30" s="15">
        <v>100</v>
      </c>
      <c r="E30" s="289" t="s">
        <v>1457</v>
      </c>
      <c r="F30" s="252"/>
      <c r="G30" s="252"/>
      <c r="H30" s="15" t="s">
        <v>1645</v>
      </c>
      <c r="I30" s="15" t="s">
        <v>1646</v>
      </c>
      <c r="J30" s="302" t="s">
        <v>852</v>
      </c>
    </row>
    <row r="31" spans="1:10" ht="16.5" customHeight="1">
      <c r="A31" s="1189"/>
      <c r="B31" s="289" t="s">
        <v>1458</v>
      </c>
      <c r="C31" s="438"/>
      <c r="D31" s="15">
        <v>60</v>
      </c>
      <c r="E31" s="289" t="s">
        <v>1459</v>
      </c>
      <c r="F31" s="289"/>
      <c r="G31" s="289"/>
      <c r="H31" s="15" t="s">
        <v>1645</v>
      </c>
      <c r="I31" s="15" t="s">
        <v>1646</v>
      </c>
      <c r="J31" s="302" t="s">
        <v>851</v>
      </c>
    </row>
    <row r="32" spans="1:10" ht="15.75" customHeight="1" thickBot="1">
      <c r="A32" s="1189"/>
      <c r="B32" s="1187" t="s">
        <v>2542</v>
      </c>
      <c r="C32" s="1188"/>
      <c r="D32" s="105">
        <v>60</v>
      </c>
      <c r="E32" s="301" t="s">
        <v>1745</v>
      </c>
      <c r="F32" s="301"/>
      <c r="G32" s="301"/>
      <c r="H32" s="105" t="s">
        <v>1645</v>
      </c>
      <c r="I32" s="105" t="s">
        <v>1646</v>
      </c>
      <c r="J32" s="414" t="s">
        <v>854</v>
      </c>
    </row>
    <row r="33" spans="1:10" ht="16.5" customHeight="1">
      <c r="A33" s="1182" t="s">
        <v>3105</v>
      </c>
      <c r="B33" s="411" t="s">
        <v>3320</v>
      </c>
      <c r="C33" s="412"/>
      <c r="D33" s="101">
        <v>130</v>
      </c>
      <c r="E33" s="413" t="s">
        <v>2027</v>
      </c>
      <c r="F33" s="413"/>
      <c r="G33" s="413"/>
      <c r="H33" s="101" t="s">
        <v>221</v>
      </c>
      <c r="I33" s="101" t="s">
        <v>1646</v>
      </c>
      <c r="J33" s="404" t="s">
        <v>2674</v>
      </c>
    </row>
    <row r="34" spans="1:10" ht="16.5" customHeight="1">
      <c r="A34" s="1183"/>
      <c r="B34" s="289" t="s">
        <v>2028</v>
      </c>
      <c r="C34" s="339"/>
      <c r="D34" s="15">
        <v>100</v>
      </c>
      <c r="E34" s="289" t="s">
        <v>2029</v>
      </c>
      <c r="F34" s="289"/>
      <c r="G34" s="289"/>
      <c r="H34" s="15" t="s">
        <v>221</v>
      </c>
      <c r="I34" s="15" t="s">
        <v>222</v>
      </c>
      <c r="J34" s="302" t="s">
        <v>2674</v>
      </c>
    </row>
    <row r="35" spans="1:10" ht="16.5" customHeight="1">
      <c r="A35" s="1183"/>
      <c r="B35" s="289" t="s">
        <v>2030</v>
      </c>
      <c r="C35" s="339"/>
      <c r="D35" s="15">
        <v>75</v>
      </c>
      <c r="E35" s="289" t="s">
        <v>2180</v>
      </c>
      <c r="F35" s="289"/>
      <c r="G35" s="289"/>
      <c r="H35" s="15" t="s">
        <v>221</v>
      </c>
      <c r="I35" s="15" t="s">
        <v>222</v>
      </c>
      <c r="J35" s="302" t="s">
        <v>2674</v>
      </c>
    </row>
    <row r="36" spans="1:10" ht="16.5" customHeight="1">
      <c r="A36" s="1183"/>
      <c r="B36" s="289" t="s">
        <v>323</v>
      </c>
      <c r="C36" s="339"/>
      <c r="D36" s="15">
        <v>60</v>
      </c>
      <c r="E36" s="289" t="s">
        <v>324</v>
      </c>
      <c r="F36" s="289"/>
      <c r="G36" s="289"/>
      <c r="H36" s="15" t="s">
        <v>221</v>
      </c>
      <c r="I36" s="15" t="s">
        <v>222</v>
      </c>
      <c r="J36" s="302" t="s">
        <v>2674</v>
      </c>
    </row>
    <row r="37" spans="1:10" ht="16.5" customHeight="1">
      <c r="A37" s="1183"/>
      <c r="B37" s="289" t="s">
        <v>325</v>
      </c>
      <c r="C37" s="339"/>
      <c r="D37" s="15">
        <v>60</v>
      </c>
      <c r="E37" s="289" t="s">
        <v>326</v>
      </c>
      <c r="F37" s="289"/>
      <c r="G37" s="289"/>
      <c r="H37" s="15" t="s">
        <v>221</v>
      </c>
      <c r="I37" s="15" t="s">
        <v>222</v>
      </c>
      <c r="J37" s="302" t="s">
        <v>2674</v>
      </c>
    </row>
    <row r="38" spans="1:10" ht="16.5" customHeight="1">
      <c r="A38" s="1183"/>
      <c r="B38" s="289" t="s">
        <v>327</v>
      </c>
      <c r="C38" s="339"/>
      <c r="D38" s="15">
        <v>70</v>
      </c>
      <c r="E38" s="289" t="s">
        <v>328</v>
      </c>
      <c r="F38" s="289"/>
      <c r="G38" s="289"/>
      <c r="H38" s="15" t="s">
        <v>1645</v>
      </c>
      <c r="I38" s="15" t="s">
        <v>1646</v>
      </c>
      <c r="J38" s="302" t="s">
        <v>308</v>
      </c>
    </row>
    <row r="39" spans="1:10" ht="16.5" customHeight="1">
      <c r="A39" s="1183"/>
      <c r="B39" s="289" t="s">
        <v>329</v>
      </c>
      <c r="C39" s="339"/>
      <c r="D39" s="15">
        <v>60</v>
      </c>
      <c r="E39" s="289" t="s">
        <v>330</v>
      </c>
      <c r="F39" s="289"/>
      <c r="G39" s="289"/>
      <c r="H39" s="15" t="s">
        <v>1645</v>
      </c>
      <c r="I39" s="15" t="s">
        <v>1646</v>
      </c>
      <c r="J39" s="302" t="s">
        <v>308</v>
      </c>
    </row>
    <row r="40" spans="1:10" ht="16.5" customHeight="1">
      <c r="A40" s="1183"/>
      <c r="B40" s="219" t="s">
        <v>331</v>
      </c>
      <c r="C40" s="279"/>
      <c r="D40" s="290">
        <v>60</v>
      </c>
      <c r="E40" s="219" t="s">
        <v>332</v>
      </c>
      <c r="F40" s="219"/>
      <c r="G40" s="219"/>
      <c r="H40" s="290" t="s">
        <v>1645</v>
      </c>
      <c r="I40" s="290" t="s">
        <v>1646</v>
      </c>
      <c r="J40" s="81" t="s">
        <v>308</v>
      </c>
    </row>
    <row r="41" spans="1:10" ht="16.5" customHeight="1">
      <c r="A41" s="1183"/>
      <c r="B41" s="289" t="s">
        <v>333</v>
      </c>
      <c r="C41" s="339"/>
      <c r="D41" s="15">
        <v>120</v>
      </c>
      <c r="E41" s="289" t="s">
        <v>1448</v>
      </c>
      <c r="F41" s="252"/>
      <c r="G41" s="252"/>
      <c r="H41" s="15" t="s">
        <v>1645</v>
      </c>
      <c r="I41" s="15" t="s">
        <v>1646</v>
      </c>
      <c r="J41" s="302" t="s">
        <v>308</v>
      </c>
    </row>
    <row r="42" spans="1:10" ht="16.5" customHeight="1">
      <c r="A42" s="1183"/>
      <c r="B42" s="289" t="s">
        <v>1449</v>
      </c>
      <c r="C42" s="339"/>
      <c r="D42" s="15">
        <v>120</v>
      </c>
      <c r="E42" s="289" t="s">
        <v>1450</v>
      </c>
      <c r="F42" s="289"/>
      <c r="G42" s="289"/>
      <c r="H42" s="15" t="s">
        <v>1645</v>
      </c>
      <c r="I42" s="15" t="s">
        <v>1646</v>
      </c>
      <c r="J42" s="302" t="s">
        <v>308</v>
      </c>
    </row>
    <row r="43" spans="1:10" ht="16.5" customHeight="1" thickBot="1">
      <c r="A43" s="1184"/>
      <c r="B43" s="293" t="s">
        <v>1451</v>
      </c>
      <c r="C43" s="340"/>
      <c r="D43" s="102">
        <v>60</v>
      </c>
      <c r="E43" s="293" t="s">
        <v>1452</v>
      </c>
      <c r="F43" s="293"/>
      <c r="G43" s="293"/>
      <c r="H43" s="102" t="s">
        <v>1645</v>
      </c>
      <c r="I43" s="102" t="s">
        <v>1646</v>
      </c>
      <c r="J43" s="304" t="s">
        <v>308</v>
      </c>
    </row>
    <row r="44" spans="1:10" s="149" customFormat="1" ht="8.25" customHeight="1">
      <c r="A44" s="305"/>
      <c r="B44" s="151"/>
      <c r="C44" s="151"/>
      <c r="D44" s="151"/>
      <c r="E44" s="151"/>
      <c r="F44" s="151"/>
      <c r="G44" s="151"/>
      <c r="H44" s="151"/>
      <c r="I44" s="151"/>
      <c r="J44" s="151"/>
    </row>
    <row r="45" spans="1:10" s="149" customFormat="1" ht="18" customHeight="1">
      <c r="A45" s="1019" t="s">
        <v>1837</v>
      </c>
      <c r="B45" s="1019"/>
      <c r="C45" s="1019"/>
      <c r="D45" s="1019"/>
      <c r="E45" s="1019"/>
      <c r="F45" s="1019"/>
      <c r="G45" s="1019"/>
      <c r="H45" s="1019"/>
      <c r="I45" s="151"/>
      <c r="J45" s="151"/>
    </row>
    <row r="46" spans="1:10" s="149" customFormat="1" ht="8.25" customHeight="1">
      <c r="A46" s="305"/>
      <c r="B46" s="151"/>
      <c r="C46" s="151"/>
      <c r="D46" s="151"/>
      <c r="E46" s="151"/>
      <c r="F46" s="151"/>
      <c r="G46" s="151"/>
      <c r="H46" s="151"/>
      <c r="I46" s="151"/>
      <c r="J46" s="151"/>
    </row>
    <row r="47" spans="1:10" s="149" customFormat="1" ht="8.25" customHeight="1">
      <c r="A47" s="305"/>
      <c r="B47" s="151"/>
      <c r="C47" s="151"/>
      <c r="D47" s="151"/>
      <c r="E47" s="151"/>
      <c r="F47" s="151"/>
      <c r="G47" s="151"/>
      <c r="H47" s="151"/>
      <c r="I47" s="151"/>
      <c r="J47" s="151"/>
    </row>
    <row r="48" spans="1:10" s="149" customFormat="1" ht="8.25" customHeight="1">
      <c r="A48" s="305"/>
      <c r="B48" s="151"/>
      <c r="C48" s="151"/>
      <c r="D48" s="151"/>
      <c r="E48" s="151"/>
      <c r="F48" s="151"/>
      <c r="G48" s="151"/>
      <c r="H48" s="151"/>
      <c r="I48" s="151"/>
      <c r="J48" s="151"/>
    </row>
    <row r="49" spans="1:10" s="149" customFormat="1" ht="8.25" customHeight="1">
      <c r="A49" s="305"/>
      <c r="B49" s="151"/>
      <c r="C49" s="151"/>
      <c r="D49" s="151"/>
      <c r="E49" s="151"/>
      <c r="F49" s="151"/>
      <c r="G49" s="151"/>
      <c r="H49" s="151"/>
      <c r="I49" s="151"/>
      <c r="J49" s="151"/>
    </row>
    <row r="50" spans="9:10" s="149" customFormat="1" ht="16.5" customHeight="1">
      <c r="I50" s="151"/>
      <c r="J50" s="151"/>
    </row>
    <row r="51" spans="1:10" s="149" customFormat="1" ht="16.5" customHeight="1" thickBot="1">
      <c r="A51" s="69"/>
      <c r="B51" s="151"/>
      <c r="C51" s="151"/>
      <c r="D51" s="151"/>
      <c r="E51" s="151"/>
      <c r="F51" s="151"/>
      <c r="G51" s="151"/>
      <c r="H51" s="151"/>
      <c r="I51" s="151"/>
      <c r="J51" s="151"/>
    </row>
    <row r="52" spans="1:10" ht="21.75" customHeight="1" thickBot="1">
      <c r="A52" s="1190" t="s">
        <v>224</v>
      </c>
      <c r="B52" s="1191"/>
      <c r="C52" s="1192"/>
      <c r="D52" s="364" t="s">
        <v>1563</v>
      </c>
      <c r="E52" s="1186" t="s">
        <v>223</v>
      </c>
      <c r="F52" s="1186"/>
      <c r="G52" s="1186"/>
      <c r="H52" s="385" t="s">
        <v>1564</v>
      </c>
      <c r="I52" s="385" t="s">
        <v>1565</v>
      </c>
      <c r="J52" s="403" t="s">
        <v>1566</v>
      </c>
    </row>
    <row r="53" spans="1:10" ht="16.5" customHeight="1" thickBot="1">
      <c r="A53" s="1185" t="s">
        <v>3106</v>
      </c>
      <c r="B53" s="625" t="s">
        <v>2675</v>
      </c>
      <c r="C53" s="650"/>
      <c r="D53" s="106">
        <v>100</v>
      </c>
      <c r="E53" s="625" t="s">
        <v>3025</v>
      </c>
      <c r="F53" s="282"/>
      <c r="G53" s="282"/>
      <c r="H53" s="106" t="s">
        <v>221</v>
      </c>
      <c r="I53" s="106" t="s">
        <v>1646</v>
      </c>
      <c r="J53" s="338" t="s">
        <v>2674</v>
      </c>
    </row>
    <row r="54" spans="1:10" ht="16.5" customHeight="1" thickBot="1">
      <c r="A54" s="1185"/>
      <c r="B54" s="289" t="s">
        <v>3026</v>
      </c>
      <c r="C54" s="438"/>
      <c r="D54" s="15">
        <v>100</v>
      </c>
      <c r="E54" s="289" t="s">
        <v>3027</v>
      </c>
      <c r="F54" s="289"/>
      <c r="G54" s="289"/>
      <c r="H54" s="15" t="s">
        <v>221</v>
      </c>
      <c r="I54" s="15" t="s">
        <v>222</v>
      </c>
      <c r="J54" s="309" t="s">
        <v>2674</v>
      </c>
    </row>
    <row r="55" spans="1:10" ht="16.5" customHeight="1" thickBot="1">
      <c r="A55" s="1185"/>
      <c r="B55" s="289" t="s">
        <v>3028</v>
      </c>
      <c r="C55" s="438"/>
      <c r="D55" s="15">
        <v>60</v>
      </c>
      <c r="E55" s="289" t="s">
        <v>3029</v>
      </c>
      <c r="F55" s="289"/>
      <c r="G55" s="289"/>
      <c r="H55" s="15" t="s">
        <v>221</v>
      </c>
      <c r="I55" s="15" t="s">
        <v>222</v>
      </c>
      <c r="J55" s="309" t="s">
        <v>2674</v>
      </c>
    </row>
    <row r="56" spans="1:10" ht="16.5" customHeight="1" thickBot="1">
      <c r="A56" s="1185"/>
      <c r="B56" s="289" t="s">
        <v>3030</v>
      </c>
      <c r="C56" s="438"/>
      <c r="D56" s="15">
        <v>60</v>
      </c>
      <c r="E56" s="289" t="s">
        <v>3033</v>
      </c>
      <c r="F56" s="289"/>
      <c r="G56" s="289"/>
      <c r="H56" s="15" t="s">
        <v>221</v>
      </c>
      <c r="I56" s="15" t="s">
        <v>222</v>
      </c>
      <c r="J56" s="309" t="s">
        <v>2674</v>
      </c>
    </row>
    <row r="57" spans="1:10" ht="16.5" customHeight="1" thickBot="1">
      <c r="A57" s="1185"/>
      <c r="B57" s="289" t="s">
        <v>3031</v>
      </c>
      <c r="C57" s="438"/>
      <c r="D57" s="15">
        <v>60</v>
      </c>
      <c r="E57" s="289" t="s">
        <v>3032</v>
      </c>
      <c r="F57" s="289"/>
      <c r="G57" s="289"/>
      <c r="H57" s="15" t="s">
        <v>221</v>
      </c>
      <c r="I57" s="15" t="s">
        <v>222</v>
      </c>
      <c r="J57" s="309" t="s">
        <v>2674</v>
      </c>
    </row>
    <row r="58" spans="1:10" ht="16.5" customHeight="1" thickBot="1">
      <c r="A58" s="1185"/>
      <c r="B58" s="289" t="s">
        <v>3034</v>
      </c>
      <c r="C58" s="438"/>
      <c r="D58" s="15">
        <v>100</v>
      </c>
      <c r="E58" s="289" t="s">
        <v>3035</v>
      </c>
      <c r="F58" s="289"/>
      <c r="G58" s="289"/>
      <c r="H58" s="15" t="s">
        <v>221</v>
      </c>
      <c r="I58" s="15" t="s">
        <v>222</v>
      </c>
      <c r="J58" s="309" t="s">
        <v>2674</v>
      </c>
    </row>
    <row r="59" spans="1:10" ht="16.5" customHeight="1" thickBot="1">
      <c r="A59" s="1185"/>
      <c r="B59" s="289" t="s">
        <v>3036</v>
      </c>
      <c r="C59" s="438"/>
      <c r="D59" s="15">
        <v>100</v>
      </c>
      <c r="E59" s="289" t="s">
        <v>3037</v>
      </c>
      <c r="F59" s="289"/>
      <c r="G59" s="289"/>
      <c r="H59" s="15" t="s">
        <v>221</v>
      </c>
      <c r="I59" s="15" t="s">
        <v>1646</v>
      </c>
      <c r="J59" s="309" t="s">
        <v>2674</v>
      </c>
    </row>
    <row r="60" spans="1:10" ht="16.5" customHeight="1" thickBot="1">
      <c r="A60" s="1185"/>
      <c r="B60" s="289" t="s">
        <v>3038</v>
      </c>
      <c r="C60" s="438"/>
      <c r="D60" s="15">
        <v>100</v>
      </c>
      <c r="E60" s="289" t="s">
        <v>1781</v>
      </c>
      <c r="F60" s="289"/>
      <c r="G60" s="289"/>
      <c r="H60" s="15" t="s">
        <v>221</v>
      </c>
      <c r="I60" s="15" t="s">
        <v>222</v>
      </c>
      <c r="J60" s="309" t="s">
        <v>2674</v>
      </c>
    </row>
    <row r="61" spans="1:10" ht="16.5" customHeight="1" thickBot="1">
      <c r="A61" s="1185"/>
      <c r="B61" s="289" t="s">
        <v>1782</v>
      </c>
      <c r="C61" s="438"/>
      <c r="D61" s="15">
        <v>40</v>
      </c>
      <c r="E61" s="289" t="s">
        <v>1783</v>
      </c>
      <c r="F61" s="289"/>
      <c r="G61" s="289"/>
      <c r="H61" s="15" t="s">
        <v>221</v>
      </c>
      <c r="I61" s="15" t="s">
        <v>1646</v>
      </c>
      <c r="J61" s="309" t="s">
        <v>2674</v>
      </c>
    </row>
    <row r="62" spans="1:10" ht="16.5" customHeight="1" thickBot="1">
      <c r="A62" s="1185"/>
      <c r="B62" s="289" t="s">
        <v>1784</v>
      </c>
      <c r="C62" s="438"/>
      <c r="D62" s="15">
        <v>100</v>
      </c>
      <c r="E62" s="289" t="s">
        <v>1785</v>
      </c>
      <c r="F62" s="289"/>
      <c r="G62" s="289"/>
      <c r="H62" s="15" t="s">
        <v>221</v>
      </c>
      <c r="I62" s="15" t="s">
        <v>222</v>
      </c>
      <c r="J62" s="309" t="s">
        <v>2674</v>
      </c>
    </row>
    <row r="63" spans="1:10" ht="16.5" customHeight="1" thickBot="1">
      <c r="A63" s="1185"/>
      <c r="B63" s="289" t="s">
        <v>1786</v>
      </c>
      <c r="C63" s="438"/>
      <c r="D63" s="15">
        <v>60</v>
      </c>
      <c r="E63" s="289" t="s">
        <v>1787</v>
      </c>
      <c r="F63" s="289"/>
      <c r="G63" s="289"/>
      <c r="H63" s="15" t="s">
        <v>1645</v>
      </c>
      <c r="I63" s="15" t="s">
        <v>1646</v>
      </c>
      <c r="J63" s="309" t="s">
        <v>308</v>
      </c>
    </row>
    <row r="64" spans="1:10" ht="16.5" customHeight="1" thickBot="1">
      <c r="A64" s="1185"/>
      <c r="B64" s="219" t="s">
        <v>1788</v>
      </c>
      <c r="C64" s="647"/>
      <c r="D64" s="290">
        <v>45</v>
      </c>
      <c r="E64" s="219" t="s">
        <v>1789</v>
      </c>
      <c r="F64" s="219"/>
      <c r="G64" s="219"/>
      <c r="H64" s="290" t="s">
        <v>1645</v>
      </c>
      <c r="I64" s="290" t="s">
        <v>2343</v>
      </c>
      <c r="J64" s="30" t="s">
        <v>308</v>
      </c>
    </row>
    <row r="65" spans="1:10" ht="16.5" customHeight="1" thickBot="1">
      <c r="A65" s="1185"/>
      <c r="B65" s="289" t="s">
        <v>1790</v>
      </c>
      <c r="C65" s="438"/>
      <c r="D65" s="15">
        <v>40</v>
      </c>
      <c r="E65" s="289" t="s">
        <v>1791</v>
      </c>
      <c r="F65" s="252"/>
      <c r="G65" s="252"/>
      <c r="H65" s="15" t="s">
        <v>1645</v>
      </c>
      <c r="I65" s="15" t="s">
        <v>3101</v>
      </c>
      <c r="J65" s="309" t="s">
        <v>308</v>
      </c>
    </row>
    <row r="66" spans="1:10" ht="16.5" customHeight="1" thickBot="1">
      <c r="A66" s="1185"/>
      <c r="B66" s="289" t="s">
        <v>1792</v>
      </c>
      <c r="C66" s="438"/>
      <c r="D66" s="15">
        <v>60</v>
      </c>
      <c r="E66" s="289" t="s">
        <v>1793</v>
      </c>
      <c r="F66" s="289"/>
      <c r="G66" s="289"/>
      <c r="H66" s="15" t="s">
        <v>1645</v>
      </c>
      <c r="I66" s="15" t="s">
        <v>1646</v>
      </c>
      <c r="J66" s="309" t="s">
        <v>308</v>
      </c>
    </row>
    <row r="67" spans="1:10" ht="16.5" customHeight="1" thickBot="1">
      <c r="A67" s="1185"/>
      <c r="B67" s="301" t="s">
        <v>1794</v>
      </c>
      <c r="C67" s="314"/>
      <c r="D67" s="105">
        <v>30</v>
      </c>
      <c r="E67" s="301" t="s">
        <v>1236</v>
      </c>
      <c r="F67" s="301"/>
      <c r="G67" s="301"/>
      <c r="H67" s="105" t="s">
        <v>1645</v>
      </c>
      <c r="I67" s="105" t="s">
        <v>3101</v>
      </c>
      <c r="J67" s="312" t="s">
        <v>2674</v>
      </c>
    </row>
    <row r="68" spans="1:10" ht="16.5" customHeight="1" thickBot="1">
      <c r="A68" s="1185"/>
      <c r="B68" s="288" t="s">
        <v>1746</v>
      </c>
      <c r="C68" s="438"/>
      <c r="D68" s="15">
        <v>30</v>
      </c>
      <c r="E68" s="289" t="s">
        <v>1747</v>
      </c>
      <c r="F68" s="289"/>
      <c r="G68" s="289"/>
      <c r="H68" s="15" t="s">
        <v>1645</v>
      </c>
      <c r="I68" s="15" t="s">
        <v>1748</v>
      </c>
      <c r="J68" s="312" t="s">
        <v>2674</v>
      </c>
    </row>
    <row r="69" spans="1:10" ht="16.5" customHeight="1" thickBot="1">
      <c r="A69" s="1185"/>
      <c r="B69" s="1193" t="s">
        <v>1442</v>
      </c>
      <c r="C69" s="1194"/>
      <c r="D69" s="105">
        <v>100</v>
      </c>
      <c r="E69" s="1195" t="s">
        <v>1429</v>
      </c>
      <c r="F69" s="1187"/>
      <c r="G69" s="1188"/>
      <c r="H69" s="105" t="s">
        <v>1645</v>
      </c>
      <c r="I69" s="105" t="s">
        <v>1646</v>
      </c>
      <c r="J69" s="406" t="s">
        <v>308</v>
      </c>
    </row>
    <row r="70" spans="1:10" ht="16.5" customHeight="1" thickBot="1">
      <c r="A70" s="1185" t="s">
        <v>2839</v>
      </c>
      <c r="B70" s="411" t="s">
        <v>1430</v>
      </c>
      <c r="C70" s="648"/>
      <c r="D70" s="101">
        <v>130</v>
      </c>
      <c r="E70" s="413" t="s">
        <v>1431</v>
      </c>
      <c r="F70" s="413"/>
      <c r="G70" s="413"/>
      <c r="H70" s="101" t="s">
        <v>221</v>
      </c>
      <c r="I70" s="101" t="s">
        <v>1646</v>
      </c>
      <c r="J70" s="308" t="s">
        <v>2674</v>
      </c>
    </row>
    <row r="71" spans="1:10" ht="16.5" customHeight="1" thickBot="1">
      <c r="A71" s="1198"/>
      <c r="B71" s="288" t="s">
        <v>1432</v>
      </c>
      <c r="C71" s="438"/>
      <c r="D71" s="15">
        <v>60</v>
      </c>
      <c r="E71" s="289" t="s">
        <v>1433</v>
      </c>
      <c r="F71" s="289"/>
      <c r="G71" s="289"/>
      <c r="H71" s="15" t="s">
        <v>221</v>
      </c>
      <c r="I71" s="15" t="s">
        <v>222</v>
      </c>
      <c r="J71" s="309" t="s">
        <v>2674</v>
      </c>
    </row>
    <row r="72" spans="1:10" ht="16.5" customHeight="1" thickBot="1">
      <c r="A72" s="1198"/>
      <c r="B72" s="288" t="s">
        <v>1434</v>
      </c>
      <c r="C72" s="438"/>
      <c r="D72" s="15">
        <v>100</v>
      </c>
      <c r="E72" s="289" t="s">
        <v>1435</v>
      </c>
      <c r="F72" s="289"/>
      <c r="G72" s="289"/>
      <c r="H72" s="15" t="s">
        <v>221</v>
      </c>
      <c r="I72" s="15" t="s">
        <v>222</v>
      </c>
      <c r="J72" s="309" t="s">
        <v>2674</v>
      </c>
    </row>
    <row r="73" spans="1:10" ht="15.75" customHeight="1" thickBot="1">
      <c r="A73" s="1198"/>
      <c r="B73" s="1196" t="s">
        <v>1443</v>
      </c>
      <c r="C73" s="1197"/>
      <c r="D73" s="105">
        <v>60</v>
      </c>
      <c r="E73" s="1195" t="s">
        <v>1436</v>
      </c>
      <c r="F73" s="1187"/>
      <c r="G73" s="1188"/>
      <c r="H73" s="105" t="s">
        <v>1645</v>
      </c>
      <c r="I73" s="105" t="s">
        <v>1646</v>
      </c>
      <c r="J73" s="406" t="s">
        <v>308</v>
      </c>
    </row>
    <row r="74" spans="1:10" ht="16.5" customHeight="1" thickBot="1">
      <c r="A74" s="1198"/>
      <c r="B74" s="288" t="s">
        <v>1798</v>
      </c>
      <c r="C74" s="438"/>
      <c r="D74" s="15">
        <v>60</v>
      </c>
      <c r="E74" s="289" t="s">
        <v>1799</v>
      </c>
      <c r="F74" s="289"/>
      <c r="G74" s="289"/>
      <c r="H74" s="15" t="s">
        <v>1645</v>
      </c>
      <c r="I74" s="15" t="s">
        <v>2343</v>
      </c>
      <c r="J74" s="309" t="s">
        <v>308</v>
      </c>
    </row>
    <row r="75" spans="1:10" ht="16.5" customHeight="1" thickBot="1">
      <c r="A75" s="1198"/>
      <c r="B75" s="299" t="s">
        <v>1800</v>
      </c>
      <c r="C75" s="647"/>
      <c r="D75" s="290">
        <v>60</v>
      </c>
      <c r="E75" s="219" t="s">
        <v>1801</v>
      </c>
      <c r="F75" s="219"/>
      <c r="G75" s="219"/>
      <c r="H75" s="290" t="s">
        <v>1645</v>
      </c>
      <c r="I75" s="290" t="s">
        <v>1646</v>
      </c>
      <c r="J75" s="30" t="s">
        <v>308</v>
      </c>
    </row>
    <row r="76" spans="1:10" ht="16.5" customHeight="1" thickBot="1">
      <c r="A76" s="1198"/>
      <c r="B76" s="288" t="s">
        <v>1802</v>
      </c>
      <c r="C76" s="438"/>
      <c r="D76" s="15">
        <v>60</v>
      </c>
      <c r="E76" s="289" t="s">
        <v>1803</v>
      </c>
      <c r="F76" s="252"/>
      <c r="G76" s="252"/>
      <c r="H76" s="15" t="s">
        <v>1645</v>
      </c>
      <c r="I76" s="15" t="s">
        <v>1646</v>
      </c>
      <c r="J76" s="309" t="s">
        <v>308</v>
      </c>
    </row>
    <row r="77" spans="1:10" ht="16.5" customHeight="1" thickBot="1">
      <c r="A77" s="1198"/>
      <c r="B77" s="300" t="s">
        <v>1752</v>
      </c>
      <c r="C77" s="314"/>
      <c r="D77" s="105">
        <v>80</v>
      </c>
      <c r="E77" s="301" t="s">
        <v>1805</v>
      </c>
      <c r="F77" s="301"/>
      <c r="G77" s="301"/>
      <c r="H77" s="105" t="s">
        <v>1645</v>
      </c>
      <c r="I77" s="105" t="s">
        <v>222</v>
      </c>
      <c r="J77" s="312" t="s">
        <v>308</v>
      </c>
    </row>
    <row r="78" spans="1:10" ht="16.5" customHeight="1" thickBot="1">
      <c r="A78" s="1198"/>
      <c r="B78" s="288" t="s">
        <v>1753</v>
      </c>
      <c r="C78" s="438"/>
      <c r="D78" s="15">
        <v>20</v>
      </c>
      <c r="E78" s="289" t="s">
        <v>1750</v>
      </c>
      <c r="F78" s="289"/>
      <c r="G78" s="289"/>
      <c r="H78" s="15" t="s">
        <v>1645</v>
      </c>
      <c r="I78" s="15" t="s">
        <v>1751</v>
      </c>
      <c r="J78" s="47" t="s">
        <v>308</v>
      </c>
    </row>
    <row r="79" spans="1:10" ht="16.5" customHeight="1" thickBot="1">
      <c r="A79" s="1198"/>
      <c r="B79" s="300" t="s">
        <v>1806</v>
      </c>
      <c r="C79" s="314"/>
      <c r="D79" s="105">
        <v>60</v>
      </c>
      <c r="E79" s="301" t="s">
        <v>1807</v>
      </c>
      <c r="F79" s="301"/>
      <c r="G79" s="301"/>
      <c r="H79" s="105" t="s">
        <v>1645</v>
      </c>
      <c r="I79" s="105" t="s">
        <v>1646</v>
      </c>
      <c r="J79" s="312" t="s">
        <v>308</v>
      </c>
    </row>
    <row r="80" spans="1:10" ht="16.5" customHeight="1" thickBot="1">
      <c r="A80" s="1198"/>
      <c r="B80" s="288" t="s">
        <v>1808</v>
      </c>
      <c r="C80" s="438"/>
      <c r="D80" s="15">
        <v>20</v>
      </c>
      <c r="E80" s="289" t="s">
        <v>301</v>
      </c>
      <c r="F80" s="289"/>
      <c r="G80" s="289"/>
      <c r="H80" s="15" t="s">
        <v>1645</v>
      </c>
      <c r="I80" s="15" t="s">
        <v>3101</v>
      </c>
      <c r="J80" s="309" t="s">
        <v>2674</v>
      </c>
    </row>
    <row r="81" spans="1:10" ht="16.5" customHeight="1" thickBot="1">
      <c r="A81" s="1198"/>
      <c r="B81" s="300" t="s">
        <v>302</v>
      </c>
      <c r="C81" s="314"/>
      <c r="D81" s="105">
        <v>100</v>
      </c>
      <c r="E81" s="301" t="s">
        <v>303</v>
      </c>
      <c r="F81" s="301"/>
      <c r="G81" s="301"/>
      <c r="H81" s="105" t="s">
        <v>1645</v>
      </c>
      <c r="I81" s="105" t="s">
        <v>1646</v>
      </c>
      <c r="J81" s="312" t="s">
        <v>308</v>
      </c>
    </row>
    <row r="82" spans="1:10" ht="16.5" customHeight="1" thickBot="1">
      <c r="A82" s="1198"/>
      <c r="B82" s="288" t="s">
        <v>1749</v>
      </c>
      <c r="C82" s="438"/>
      <c r="D82" s="15">
        <v>20</v>
      </c>
      <c r="E82" s="289" t="s">
        <v>1754</v>
      </c>
      <c r="F82" s="289"/>
      <c r="G82" s="289"/>
      <c r="H82" s="15" t="s">
        <v>1645</v>
      </c>
      <c r="I82" s="15" t="s">
        <v>1755</v>
      </c>
      <c r="J82" s="312" t="s">
        <v>308</v>
      </c>
    </row>
    <row r="83" spans="1:10" ht="16.5" customHeight="1" thickBot="1">
      <c r="A83" s="1198"/>
      <c r="B83" s="288" t="s">
        <v>304</v>
      </c>
      <c r="C83" s="438"/>
      <c r="D83" s="15">
        <v>90</v>
      </c>
      <c r="E83" s="289" t="s">
        <v>305</v>
      </c>
      <c r="F83" s="289"/>
      <c r="G83" s="289"/>
      <c r="H83" s="15" t="s">
        <v>1645</v>
      </c>
      <c r="I83" s="15" t="s">
        <v>1646</v>
      </c>
      <c r="J83" s="309" t="s">
        <v>308</v>
      </c>
    </row>
    <row r="84" spans="1:10" ht="16.5" customHeight="1" thickBot="1">
      <c r="A84" s="1198"/>
      <c r="B84" s="292" t="s">
        <v>306</v>
      </c>
      <c r="C84" s="439"/>
      <c r="D84" s="102">
        <v>120</v>
      </c>
      <c r="E84" s="293" t="s">
        <v>307</v>
      </c>
      <c r="F84" s="293"/>
      <c r="G84" s="293"/>
      <c r="H84" s="102" t="s">
        <v>1645</v>
      </c>
      <c r="I84" s="102" t="s">
        <v>1646</v>
      </c>
      <c r="J84" s="341" t="s">
        <v>2674</v>
      </c>
    </row>
    <row r="85" spans="1:10" ht="16.5" customHeight="1" thickBot="1">
      <c r="A85" s="1185" t="s">
        <v>2841</v>
      </c>
      <c r="B85" s="282" t="s">
        <v>2842</v>
      </c>
      <c r="C85" s="281"/>
      <c r="D85" s="106">
        <v>60</v>
      </c>
      <c r="E85" s="625" t="s">
        <v>2843</v>
      </c>
      <c r="F85" s="625"/>
      <c r="G85" s="625"/>
      <c r="H85" s="106" t="s">
        <v>221</v>
      </c>
      <c r="I85" s="106" t="s">
        <v>222</v>
      </c>
      <c r="J85" s="338" t="s">
        <v>2674</v>
      </c>
    </row>
    <row r="86" spans="1:10" ht="16.5" customHeight="1" thickBot="1">
      <c r="A86" s="1185"/>
      <c r="B86" s="252" t="s">
        <v>2844</v>
      </c>
      <c r="C86" s="339"/>
      <c r="D86" s="15">
        <v>70</v>
      </c>
      <c r="E86" s="289" t="s">
        <v>2845</v>
      </c>
      <c r="F86" s="289"/>
      <c r="G86" s="289"/>
      <c r="H86" s="15" t="s">
        <v>221</v>
      </c>
      <c r="I86" s="15" t="s">
        <v>1646</v>
      </c>
      <c r="J86" s="309" t="s">
        <v>2674</v>
      </c>
    </row>
    <row r="87" spans="1:10" ht="16.5" customHeight="1" thickBot="1">
      <c r="A87" s="1185"/>
      <c r="B87" s="252" t="s">
        <v>2846</v>
      </c>
      <c r="C87" s="339"/>
      <c r="D87" s="15">
        <v>90</v>
      </c>
      <c r="E87" s="289" t="s">
        <v>2847</v>
      </c>
      <c r="F87" s="289"/>
      <c r="G87" s="289"/>
      <c r="H87" s="15" t="s">
        <v>1645</v>
      </c>
      <c r="I87" s="15" t="s">
        <v>1646</v>
      </c>
      <c r="J87" s="309" t="s">
        <v>308</v>
      </c>
    </row>
    <row r="88" spans="1:10" ht="16.5" customHeight="1" thickBot="1">
      <c r="A88" s="1185"/>
      <c r="B88" s="252" t="s">
        <v>2848</v>
      </c>
      <c r="C88" s="339"/>
      <c r="D88" s="15">
        <v>60</v>
      </c>
      <c r="E88" s="289" t="s">
        <v>823</v>
      </c>
      <c r="F88" s="289"/>
      <c r="G88" s="289"/>
      <c r="H88" s="15" t="s">
        <v>1645</v>
      </c>
      <c r="I88" s="15" t="s">
        <v>2343</v>
      </c>
      <c r="J88" s="309" t="s">
        <v>308</v>
      </c>
    </row>
    <row r="89" spans="1:10" ht="16.5" customHeight="1" thickBot="1">
      <c r="A89" s="1185"/>
      <c r="B89" s="218" t="s">
        <v>824</v>
      </c>
      <c r="C89" s="279"/>
      <c r="D89" s="290">
        <v>60</v>
      </c>
      <c r="E89" s="219" t="s">
        <v>825</v>
      </c>
      <c r="F89" s="219"/>
      <c r="G89" s="219"/>
      <c r="H89" s="290" t="s">
        <v>1645</v>
      </c>
      <c r="I89" s="290" t="s">
        <v>1646</v>
      </c>
      <c r="J89" s="30" t="s">
        <v>308</v>
      </c>
    </row>
    <row r="90" spans="1:10" ht="16.5" customHeight="1" thickBot="1">
      <c r="A90" s="1185"/>
      <c r="B90" s="252" t="s">
        <v>284</v>
      </c>
      <c r="C90" s="339"/>
      <c r="D90" s="15">
        <v>60</v>
      </c>
      <c r="E90" s="289" t="s">
        <v>285</v>
      </c>
      <c r="F90" s="252"/>
      <c r="G90" s="252"/>
      <c r="H90" s="15" t="s">
        <v>1645</v>
      </c>
      <c r="I90" s="15" t="s">
        <v>1646</v>
      </c>
      <c r="J90" s="309" t="s">
        <v>2674</v>
      </c>
    </row>
    <row r="91" spans="1:10" ht="16.5" customHeight="1" thickBot="1">
      <c r="A91" s="1185"/>
      <c r="B91" s="252" t="s">
        <v>1735</v>
      </c>
      <c r="C91" s="339"/>
      <c r="D91" s="15">
        <v>60</v>
      </c>
      <c r="E91" s="289" t="s">
        <v>913</v>
      </c>
      <c r="F91" s="289"/>
      <c r="G91" s="289"/>
      <c r="H91" s="15" t="s">
        <v>1645</v>
      </c>
      <c r="I91" s="15" t="s">
        <v>1646</v>
      </c>
      <c r="J91" s="309" t="s">
        <v>308</v>
      </c>
    </row>
    <row r="92" spans="1:10" ht="16.5" customHeight="1" thickBot="1">
      <c r="A92" s="1185"/>
      <c r="B92" s="252" t="s">
        <v>1736</v>
      </c>
      <c r="C92" s="339"/>
      <c r="D92" s="15">
        <v>60</v>
      </c>
      <c r="E92" s="289" t="s">
        <v>1737</v>
      </c>
      <c r="F92" s="289"/>
      <c r="G92" s="289"/>
      <c r="H92" s="15" t="s">
        <v>1645</v>
      </c>
      <c r="I92" s="15" t="s">
        <v>1646</v>
      </c>
      <c r="J92" s="309" t="s">
        <v>308</v>
      </c>
    </row>
    <row r="93" spans="1:10" ht="16.5" customHeight="1" thickBot="1">
      <c r="A93" s="1185"/>
      <c r="B93" s="252" t="s">
        <v>1738</v>
      </c>
      <c r="C93" s="339"/>
      <c r="D93" s="15">
        <v>60</v>
      </c>
      <c r="E93" s="289" t="s">
        <v>927</v>
      </c>
      <c r="F93" s="289"/>
      <c r="G93" s="289"/>
      <c r="H93" s="15" t="s">
        <v>1645</v>
      </c>
      <c r="I93" s="15" t="s">
        <v>1646</v>
      </c>
      <c r="J93" s="309" t="s">
        <v>308</v>
      </c>
    </row>
    <row r="94" spans="1:10" ht="16.5" customHeight="1" thickBot="1">
      <c r="A94" s="1185"/>
      <c r="B94" s="252" t="s">
        <v>928</v>
      </c>
      <c r="C94" s="339"/>
      <c r="D94" s="15">
        <v>120</v>
      </c>
      <c r="E94" s="289" t="s">
        <v>929</v>
      </c>
      <c r="F94" s="289"/>
      <c r="G94" s="289"/>
      <c r="H94" s="15" t="s">
        <v>1645</v>
      </c>
      <c r="I94" s="15" t="s">
        <v>1646</v>
      </c>
      <c r="J94" s="309" t="s">
        <v>308</v>
      </c>
    </row>
    <row r="95" spans="1:10" ht="16.5" customHeight="1" thickBot="1">
      <c r="A95" s="1185"/>
      <c r="B95" s="252" t="s">
        <v>930</v>
      </c>
      <c r="C95" s="339"/>
      <c r="D95" s="15">
        <v>120</v>
      </c>
      <c r="E95" s="289" t="s">
        <v>931</v>
      </c>
      <c r="F95" s="289"/>
      <c r="G95" s="289"/>
      <c r="H95" s="15" t="s">
        <v>1645</v>
      </c>
      <c r="I95" s="15" t="s">
        <v>1646</v>
      </c>
      <c r="J95" s="309" t="s">
        <v>308</v>
      </c>
    </row>
    <row r="96" spans="1:10" ht="16.5" customHeight="1" thickBot="1">
      <c r="A96" s="1185"/>
      <c r="B96" s="252" t="s">
        <v>932</v>
      </c>
      <c r="C96" s="339"/>
      <c r="D96" s="15">
        <v>60</v>
      </c>
      <c r="E96" s="289" t="s">
        <v>933</v>
      </c>
      <c r="F96" s="289"/>
      <c r="G96" s="289"/>
      <c r="H96" s="15" t="s">
        <v>1645</v>
      </c>
      <c r="I96" s="15" t="s">
        <v>1646</v>
      </c>
      <c r="J96" s="309" t="s">
        <v>308</v>
      </c>
    </row>
    <row r="97" spans="1:10" ht="16.5" customHeight="1" thickBot="1">
      <c r="A97" s="1185"/>
      <c r="B97" s="252" t="s">
        <v>2874</v>
      </c>
      <c r="C97" s="339"/>
      <c r="D97" s="15">
        <v>120</v>
      </c>
      <c r="E97" s="289" t="s">
        <v>934</v>
      </c>
      <c r="F97" s="289"/>
      <c r="G97" s="289"/>
      <c r="H97" s="15" t="s">
        <v>1645</v>
      </c>
      <c r="I97" s="15" t="s">
        <v>1646</v>
      </c>
      <c r="J97" s="309" t="s">
        <v>308</v>
      </c>
    </row>
    <row r="98" spans="1:10" ht="16.5" customHeight="1" thickBot="1">
      <c r="A98" s="1185"/>
      <c r="B98" s="219" t="s">
        <v>2875</v>
      </c>
      <c r="C98" s="339"/>
      <c r="D98" s="15">
        <v>120</v>
      </c>
      <c r="E98" s="289" t="s">
        <v>1756</v>
      </c>
      <c r="F98" s="289"/>
      <c r="G98" s="289"/>
      <c r="H98" s="15" t="s">
        <v>1645</v>
      </c>
      <c r="I98" s="15" t="s">
        <v>1646</v>
      </c>
      <c r="J98" s="309" t="s">
        <v>308</v>
      </c>
    </row>
    <row r="99" spans="1:10" ht="16.5" customHeight="1" thickBot="1">
      <c r="A99" s="1185"/>
      <c r="B99" s="651" t="s">
        <v>935</v>
      </c>
      <c r="C99" s="340"/>
      <c r="D99" s="102">
        <v>31</v>
      </c>
      <c r="E99" s="293" t="s">
        <v>936</v>
      </c>
      <c r="F99" s="293"/>
      <c r="G99" s="293"/>
      <c r="H99" s="102" t="s">
        <v>1645</v>
      </c>
      <c r="I99" s="102" t="s">
        <v>1646</v>
      </c>
      <c r="J99" s="341" t="s">
        <v>2674</v>
      </c>
    </row>
    <row r="100" spans="1:10" ht="9.75" customHeight="1">
      <c r="A100" s="336"/>
      <c r="B100" s="274"/>
      <c r="C100" s="274"/>
      <c r="D100" s="30"/>
      <c r="E100" s="310"/>
      <c r="F100" s="310"/>
      <c r="G100" s="310"/>
      <c r="H100" s="30"/>
      <c r="I100" s="30"/>
      <c r="J100" s="30"/>
    </row>
    <row r="101" spans="9:10" ht="16.5" customHeight="1">
      <c r="I101" s="81"/>
      <c r="J101" s="81"/>
    </row>
    <row r="102" spans="2:10" ht="28.5" customHeight="1">
      <c r="B102" s="218"/>
      <c r="C102" s="218"/>
      <c r="D102" s="218"/>
      <c r="E102" s="218"/>
      <c r="F102" s="218"/>
      <c r="G102" s="218"/>
      <c r="H102" s="218"/>
      <c r="I102" s="218"/>
      <c r="J102" s="218"/>
    </row>
    <row r="103" spans="1:10" ht="18" customHeight="1">
      <c r="A103" s="67"/>
      <c r="B103" s="217"/>
      <c r="C103" s="217"/>
      <c r="D103" s="217"/>
      <c r="E103" s="217"/>
      <c r="F103" s="217"/>
      <c r="G103" s="217"/>
      <c r="H103" s="217"/>
      <c r="I103" s="307"/>
      <c r="J103" s="307"/>
    </row>
    <row r="104" spans="1:10" ht="28.5" customHeight="1">
      <c r="A104" s="65"/>
      <c r="B104" s="65"/>
      <c r="C104" s="65"/>
      <c r="D104" s="66"/>
      <c r="E104" s="66"/>
      <c r="F104" s="66"/>
      <c r="G104" s="66"/>
      <c r="H104" s="29"/>
      <c r="I104" s="29"/>
      <c r="J104" s="29"/>
    </row>
    <row r="105" spans="1:10" ht="28.5" customHeight="1">
      <c r="A105" s="66"/>
      <c r="B105" s="218"/>
      <c r="C105" s="218"/>
      <c r="D105" s="81"/>
      <c r="E105" s="219"/>
      <c r="F105" s="218"/>
      <c r="G105" s="218"/>
      <c r="H105" s="81"/>
      <c r="I105" s="81"/>
      <c r="J105" s="81"/>
    </row>
    <row r="106" spans="1:10" ht="15.75" customHeight="1">
      <c r="A106" s="66"/>
      <c r="B106" s="218"/>
      <c r="C106" s="218"/>
      <c r="D106" s="81"/>
      <c r="E106" s="219"/>
      <c r="F106" s="219"/>
      <c r="G106" s="219"/>
      <c r="H106" s="81"/>
      <c r="I106" s="81"/>
      <c r="J106" s="81"/>
    </row>
    <row r="107" spans="1:10" ht="15.75" customHeight="1">
      <c r="A107" s="66"/>
      <c r="B107" s="218"/>
      <c r="C107" s="218"/>
      <c r="D107" s="81"/>
      <c r="E107" s="219"/>
      <c r="F107" s="219"/>
      <c r="G107" s="219"/>
      <c r="H107" s="81"/>
      <c r="I107" s="81"/>
      <c r="J107" s="81"/>
    </row>
    <row r="108" spans="1:10" ht="15.75" customHeight="1">
      <c r="A108" s="66"/>
      <c r="B108" s="218"/>
      <c r="C108" s="218"/>
      <c r="D108" s="81"/>
      <c r="E108" s="219"/>
      <c r="F108" s="219"/>
      <c r="G108" s="219"/>
      <c r="H108" s="81"/>
      <c r="I108" s="81"/>
      <c r="J108" s="81"/>
    </row>
    <row r="109" spans="1:10" ht="15.75" customHeight="1">
      <c r="A109" s="66"/>
      <c r="B109" s="218"/>
      <c r="C109" s="218"/>
      <c r="D109" s="81"/>
      <c r="E109" s="219"/>
      <c r="F109" s="219"/>
      <c r="G109" s="219"/>
      <c r="H109" s="81"/>
      <c r="I109" s="81"/>
      <c r="J109" s="81"/>
    </row>
    <row r="110" spans="1:10" ht="15.75" customHeight="1">
      <c r="A110" s="66"/>
      <c r="B110" s="218"/>
      <c r="C110" s="218"/>
      <c r="D110" s="81"/>
      <c r="E110" s="219"/>
      <c r="F110" s="219"/>
      <c r="G110" s="219"/>
      <c r="H110" s="81"/>
      <c r="I110" s="81"/>
      <c r="J110" s="81"/>
    </row>
    <row r="111" spans="1:10" ht="15.75" customHeight="1">
      <c r="A111" s="66"/>
      <c r="B111" s="218"/>
      <c r="C111" s="218"/>
      <c r="D111" s="81"/>
      <c r="E111" s="219"/>
      <c r="F111" s="219"/>
      <c r="G111" s="219"/>
      <c r="H111" s="81"/>
      <c r="I111" s="81"/>
      <c r="J111" s="81"/>
    </row>
    <row r="112" spans="1:10" ht="15.75" customHeight="1">
      <c r="A112" s="66"/>
      <c r="B112" s="218"/>
      <c r="C112" s="218"/>
      <c r="D112" s="81"/>
      <c r="E112" s="219"/>
      <c r="F112" s="219"/>
      <c r="G112" s="219"/>
      <c r="H112" s="81"/>
      <c r="I112" s="81"/>
      <c r="J112" s="81"/>
    </row>
    <row r="113" spans="1:10" ht="15.75" customHeight="1">
      <c r="A113" s="66"/>
      <c r="B113" s="218"/>
      <c r="C113" s="218"/>
      <c r="D113" s="81"/>
      <c r="E113" s="219"/>
      <c r="F113" s="219"/>
      <c r="G113" s="219"/>
      <c r="H113" s="81"/>
      <c r="I113" s="81"/>
      <c r="J113" s="81"/>
    </row>
    <row r="114" spans="1:10" ht="15.75" customHeight="1">
      <c r="A114" s="66"/>
      <c r="B114" s="218"/>
      <c r="C114" s="218"/>
      <c r="D114" s="81"/>
      <c r="E114" s="219"/>
      <c r="F114" s="219"/>
      <c r="G114" s="219"/>
      <c r="H114" s="81"/>
      <c r="I114" s="81"/>
      <c r="J114" s="81"/>
    </row>
    <row r="115" spans="1:10" ht="15.75" customHeight="1">
      <c r="A115" s="66"/>
      <c r="B115" s="218"/>
      <c r="C115" s="218"/>
      <c r="D115" s="81"/>
      <c r="E115" s="219"/>
      <c r="F115" s="219"/>
      <c r="G115" s="219"/>
      <c r="H115" s="81"/>
      <c r="I115" s="81"/>
      <c r="J115" s="81"/>
    </row>
    <row r="116" spans="1:10" ht="15.75" customHeight="1">
      <c r="A116" s="66"/>
      <c r="B116" s="218"/>
      <c r="C116" s="218"/>
      <c r="D116" s="81"/>
      <c r="E116" s="219"/>
      <c r="F116" s="219"/>
      <c r="G116" s="219"/>
      <c r="H116" s="81"/>
      <c r="I116" s="81"/>
      <c r="J116" s="81"/>
    </row>
    <row r="117" spans="1:10" ht="15.75" customHeight="1">
      <c r="A117" s="218"/>
      <c r="B117" s="218"/>
      <c r="C117" s="218"/>
      <c r="D117" s="81"/>
      <c r="E117" s="219"/>
      <c r="F117" s="218"/>
      <c r="G117" s="218"/>
      <c r="H117" s="81"/>
      <c r="I117" s="81"/>
      <c r="J117" s="81"/>
    </row>
    <row r="118" spans="1:10" ht="15.75" customHeight="1">
      <c r="A118" s="218"/>
      <c r="B118" s="218"/>
      <c r="C118" s="218"/>
      <c r="D118" s="81"/>
      <c r="E118" s="219"/>
      <c r="F118" s="219"/>
      <c r="G118" s="219"/>
      <c r="H118" s="81"/>
      <c r="I118" s="81"/>
      <c r="J118" s="81"/>
    </row>
    <row r="119" spans="1:10" ht="15.75" customHeight="1">
      <c r="A119" s="218"/>
      <c r="B119" s="218"/>
      <c r="C119" s="218"/>
      <c r="D119" s="81"/>
      <c r="E119" s="219"/>
      <c r="F119" s="219"/>
      <c r="G119" s="219"/>
      <c r="H119" s="81"/>
      <c r="I119" s="81"/>
      <c r="J119" s="81"/>
    </row>
    <row r="120" spans="1:10" ht="15.75" customHeight="1">
      <c r="A120" s="218"/>
      <c r="B120" s="218"/>
      <c r="C120" s="218"/>
      <c r="D120" s="81"/>
      <c r="E120" s="219"/>
      <c r="F120" s="219"/>
      <c r="G120" s="219"/>
      <c r="H120" s="81"/>
      <c r="I120" s="81"/>
      <c r="J120" s="81"/>
    </row>
    <row r="121" spans="1:10" ht="15.75" customHeight="1">
      <c r="A121" s="218"/>
      <c r="B121" s="218"/>
      <c r="C121" s="218"/>
      <c r="D121" s="81"/>
      <c r="E121" s="219"/>
      <c r="F121" s="219"/>
      <c r="G121" s="219"/>
      <c r="H121" s="81"/>
      <c r="I121" s="81"/>
      <c r="J121" s="81"/>
    </row>
    <row r="122" spans="1:10" ht="15.75" customHeight="1">
      <c r="A122" s="218"/>
      <c r="B122" s="218"/>
      <c r="C122" s="218"/>
      <c r="D122" s="81"/>
      <c r="E122" s="219"/>
      <c r="F122" s="219"/>
      <c r="G122" s="219"/>
      <c r="H122" s="81"/>
      <c r="I122" s="81"/>
      <c r="J122" s="81"/>
    </row>
    <row r="123" spans="1:10" ht="15.75" customHeight="1">
      <c r="A123" s="218"/>
      <c r="B123" s="218"/>
      <c r="C123" s="218"/>
      <c r="D123" s="81"/>
      <c r="E123" s="219"/>
      <c r="F123" s="219"/>
      <c r="G123" s="219"/>
      <c r="H123" s="81"/>
      <c r="I123" s="81"/>
      <c r="J123" s="81"/>
    </row>
    <row r="124" spans="1:10" ht="15.75" customHeight="1">
      <c r="A124" s="218"/>
      <c r="B124" s="218"/>
      <c r="C124" s="218"/>
      <c r="D124" s="81"/>
      <c r="E124" s="219"/>
      <c r="F124" s="219"/>
      <c r="G124" s="219"/>
      <c r="H124" s="81"/>
      <c r="I124" s="81"/>
      <c r="J124" s="81"/>
    </row>
    <row r="125" spans="1:10" ht="15.75" customHeight="1">
      <c r="A125" s="218"/>
      <c r="B125" s="218"/>
      <c r="C125" s="218"/>
      <c r="D125" s="81"/>
      <c r="E125" s="219"/>
      <c r="F125" s="219"/>
      <c r="G125" s="219"/>
      <c r="H125" s="81"/>
      <c r="I125" s="81"/>
      <c r="J125" s="81"/>
    </row>
    <row r="126" spans="1:10" ht="15.75" customHeight="1">
      <c r="A126" s="218"/>
      <c r="B126" s="218"/>
      <c r="C126" s="218"/>
      <c r="D126" s="81"/>
      <c r="E126" s="219"/>
      <c r="F126" s="219"/>
      <c r="G126" s="219"/>
      <c r="H126" s="81"/>
      <c r="I126" s="81"/>
      <c r="J126" s="81"/>
    </row>
    <row r="127" spans="1:10" ht="15.75" customHeight="1">
      <c r="A127" s="218"/>
      <c r="B127" s="218"/>
      <c r="C127" s="218"/>
      <c r="D127" s="81"/>
      <c r="E127" s="219"/>
      <c r="F127" s="219"/>
      <c r="G127" s="219"/>
      <c r="H127" s="81"/>
      <c r="I127" s="81"/>
      <c r="J127" s="81"/>
    </row>
    <row r="128" spans="1:10" ht="15.75" customHeight="1">
      <c r="A128" s="218"/>
      <c r="B128" s="218"/>
      <c r="C128" s="218"/>
      <c r="D128" s="81"/>
      <c r="E128" s="219"/>
      <c r="F128" s="219"/>
      <c r="G128" s="219"/>
      <c r="H128" s="81"/>
      <c r="I128" s="81"/>
      <c r="J128" s="81"/>
    </row>
    <row r="129" spans="1:10" ht="15.75" customHeight="1">
      <c r="A129" s="218"/>
      <c r="B129" s="218"/>
      <c r="C129" s="218"/>
      <c r="D129" s="81"/>
      <c r="E129" s="219"/>
      <c r="F129" s="218"/>
      <c r="G129" s="218"/>
      <c r="H129" s="81"/>
      <c r="I129" s="81"/>
      <c r="J129" s="81"/>
    </row>
    <row r="130" spans="1:10" ht="15.75" customHeight="1">
      <c r="A130" s="218"/>
      <c r="B130" s="218"/>
      <c r="C130" s="218"/>
      <c r="D130" s="81"/>
      <c r="E130" s="219"/>
      <c r="F130" s="219"/>
      <c r="G130" s="219"/>
      <c r="H130" s="81"/>
      <c r="I130" s="81"/>
      <c r="J130" s="81"/>
    </row>
    <row r="131" spans="1:10" ht="15.75" customHeight="1">
      <c r="A131" s="218"/>
      <c r="B131" s="218"/>
      <c r="C131" s="218"/>
      <c r="D131" s="81"/>
      <c r="E131" s="219"/>
      <c r="F131" s="219"/>
      <c r="G131" s="219"/>
      <c r="H131" s="81"/>
      <c r="I131" s="81"/>
      <c r="J131" s="81"/>
    </row>
    <row r="132" spans="1:10" ht="15.75" customHeight="1">
      <c r="A132" s="218"/>
      <c r="B132" s="218"/>
      <c r="C132" s="218"/>
      <c r="D132" s="81"/>
      <c r="E132" s="219"/>
      <c r="F132" s="219"/>
      <c r="G132" s="219"/>
      <c r="H132" s="81"/>
      <c r="I132" s="81"/>
      <c r="J132" s="81"/>
    </row>
    <row r="133" spans="1:10" ht="15.75" customHeight="1">
      <c r="A133" s="218"/>
      <c r="B133" s="218"/>
      <c r="C133" s="218"/>
      <c r="D133" s="81"/>
      <c r="E133" s="219"/>
      <c r="F133" s="219"/>
      <c r="G133" s="219"/>
      <c r="H133" s="81"/>
      <c r="I133" s="81"/>
      <c r="J133" s="81"/>
    </row>
    <row r="134" spans="1:10" ht="15.75" customHeight="1">
      <c r="A134" s="218"/>
      <c r="B134" s="218"/>
      <c r="C134" s="218"/>
      <c r="D134" s="81"/>
      <c r="E134" s="219"/>
      <c r="F134" s="219"/>
      <c r="G134" s="219"/>
      <c r="H134" s="81"/>
      <c r="I134" s="81"/>
      <c r="J134" s="81"/>
    </row>
    <row r="135" spans="1:10" ht="15.75" customHeight="1">
      <c r="A135" s="218"/>
      <c r="B135" s="218"/>
      <c r="C135" s="218"/>
      <c r="D135" s="81"/>
      <c r="E135" s="219"/>
      <c r="F135" s="219"/>
      <c r="G135" s="219"/>
      <c r="H135" s="81"/>
      <c r="I135" s="81"/>
      <c r="J135" s="81"/>
    </row>
    <row r="136" spans="1:10" ht="15.75" customHeight="1">
      <c r="A136" s="218"/>
      <c r="B136" s="218"/>
      <c r="C136" s="218"/>
      <c r="D136" s="81"/>
      <c r="E136" s="219"/>
      <c r="F136" s="219"/>
      <c r="G136" s="219"/>
      <c r="H136" s="81"/>
      <c r="I136" s="81"/>
      <c r="J136" s="81"/>
    </row>
    <row r="137" spans="1:10" ht="15.75" customHeight="1">
      <c r="A137" s="218"/>
      <c r="B137" s="218"/>
      <c r="C137" s="218"/>
      <c r="D137" s="81"/>
      <c r="E137" s="219"/>
      <c r="F137" s="219"/>
      <c r="G137" s="219"/>
      <c r="H137" s="81"/>
      <c r="I137" s="81"/>
      <c r="J137" s="81"/>
    </row>
    <row r="138" spans="1:10" ht="15.75" customHeight="1">
      <c r="A138" s="218"/>
      <c r="B138" s="218"/>
      <c r="C138" s="218"/>
      <c r="D138" s="81"/>
      <c r="E138" s="219"/>
      <c r="F138" s="219"/>
      <c r="G138" s="219"/>
      <c r="H138" s="81"/>
      <c r="I138" s="81"/>
      <c r="J138" s="81"/>
    </row>
    <row r="139" spans="1:10" ht="15.75" customHeight="1">
      <c r="A139" s="218"/>
      <c r="B139" s="218"/>
      <c r="C139" s="218"/>
      <c r="D139" s="81"/>
      <c r="E139" s="219"/>
      <c r="F139" s="219"/>
      <c r="G139" s="219"/>
      <c r="H139" s="81"/>
      <c r="I139" s="81"/>
      <c r="J139" s="81"/>
    </row>
    <row r="140" spans="1:10" ht="15.75" customHeight="1">
      <c r="A140" s="218"/>
      <c r="B140" s="218"/>
      <c r="C140" s="218"/>
      <c r="D140" s="81"/>
      <c r="E140" s="219"/>
      <c r="F140" s="219"/>
      <c r="G140" s="219"/>
      <c r="H140" s="81"/>
      <c r="I140" s="81"/>
      <c r="J140" s="81"/>
    </row>
    <row r="141" spans="1:10" ht="15.75" customHeight="1">
      <c r="A141" s="218"/>
      <c r="B141" s="218"/>
      <c r="C141" s="218"/>
      <c r="D141" s="81"/>
      <c r="E141" s="219"/>
      <c r="F141" s="218"/>
      <c r="G141" s="218"/>
      <c r="H141" s="81"/>
      <c r="I141" s="81"/>
      <c r="J141" s="81"/>
    </row>
    <row r="142" spans="1:10" ht="15.75" customHeight="1">
      <c r="A142" s="218"/>
      <c r="B142" s="218"/>
      <c r="C142" s="218"/>
      <c r="D142" s="81"/>
      <c r="E142" s="219"/>
      <c r="F142" s="219"/>
      <c r="G142" s="219"/>
      <c r="H142" s="81"/>
      <c r="I142" s="81"/>
      <c r="J142" s="81"/>
    </row>
    <row r="143" spans="1:10" ht="15.75" customHeight="1">
      <c r="A143" s="218"/>
      <c r="B143" s="218"/>
      <c r="C143" s="218"/>
      <c r="D143" s="81"/>
      <c r="E143" s="219"/>
      <c r="F143" s="219"/>
      <c r="G143" s="219"/>
      <c r="H143" s="81"/>
      <c r="I143" s="81"/>
      <c r="J143" s="81"/>
    </row>
    <row r="144" spans="1:10" ht="15.75" customHeight="1">
      <c r="A144" s="218"/>
      <c r="B144" s="218"/>
      <c r="C144" s="218"/>
      <c r="D144" s="81"/>
      <c r="E144" s="219"/>
      <c r="F144" s="219"/>
      <c r="G144" s="219"/>
      <c r="H144" s="81"/>
      <c r="I144" s="81"/>
      <c r="J144" s="81"/>
    </row>
    <row r="145" spans="1:10" ht="15.75" customHeight="1">
      <c r="A145" s="218"/>
      <c r="B145" s="218"/>
      <c r="C145" s="218"/>
      <c r="D145" s="81"/>
      <c r="E145" s="219"/>
      <c r="F145" s="219"/>
      <c r="G145" s="219"/>
      <c r="H145" s="81"/>
      <c r="I145" s="81"/>
      <c r="J145" s="81"/>
    </row>
    <row r="146" spans="1:10" ht="15.75" customHeight="1">
      <c r="A146" s="218"/>
      <c r="B146" s="218"/>
      <c r="C146" s="218"/>
      <c r="D146" s="81"/>
      <c r="E146" s="219"/>
      <c r="F146" s="219"/>
      <c r="G146" s="219"/>
      <c r="H146" s="81"/>
      <c r="I146" s="81"/>
      <c r="J146" s="81"/>
    </row>
    <row r="147" spans="1:10" ht="15.75" customHeight="1">
      <c r="A147" s="218"/>
      <c r="B147" s="218"/>
      <c r="C147" s="218"/>
      <c r="D147" s="81"/>
      <c r="E147" s="219"/>
      <c r="F147" s="219"/>
      <c r="G147" s="219"/>
      <c r="H147" s="81"/>
      <c r="I147" s="81"/>
      <c r="J147" s="81"/>
    </row>
    <row r="148" spans="1:10" ht="15.75" customHeight="1">
      <c r="A148" s="218"/>
      <c r="B148" s="218"/>
      <c r="C148" s="218"/>
      <c r="D148" s="81"/>
      <c r="E148" s="219"/>
      <c r="F148" s="219"/>
      <c r="G148" s="219"/>
      <c r="H148" s="81"/>
      <c r="I148" s="81"/>
      <c r="J148" s="81"/>
    </row>
    <row r="149" spans="1:10" ht="15.75" customHeight="1">
      <c r="A149" s="218"/>
      <c r="B149" s="218"/>
      <c r="C149" s="218"/>
      <c r="D149" s="218"/>
      <c r="E149" s="218"/>
      <c r="F149" s="218"/>
      <c r="G149" s="218"/>
      <c r="H149" s="218"/>
      <c r="I149" s="218"/>
      <c r="J149" s="218"/>
    </row>
    <row r="150" spans="1:10" ht="15.75" customHeight="1">
      <c r="A150" s="218"/>
      <c r="B150" s="218"/>
      <c r="C150" s="218"/>
      <c r="D150" s="218"/>
      <c r="E150" s="218"/>
      <c r="F150" s="218"/>
      <c r="G150" s="218"/>
      <c r="H150" s="218"/>
      <c r="I150" s="218"/>
      <c r="J150" s="218"/>
    </row>
    <row r="151" spans="1:10" ht="15.75" customHeight="1">
      <c r="A151" s="218"/>
      <c r="B151" s="218"/>
      <c r="C151" s="218"/>
      <c r="D151" s="218"/>
      <c r="E151" s="218"/>
      <c r="F151" s="218"/>
      <c r="G151" s="218"/>
      <c r="H151" s="218"/>
      <c r="I151" s="218"/>
      <c r="J151" s="218"/>
    </row>
    <row r="152" spans="1:10" ht="15.75" customHeight="1">
      <c r="A152" s="218"/>
      <c r="B152" s="218"/>
      <c r="C152" s="218"/>
      <c r="D152" s="218"/>
      <c r="E152" s="218"/>
      <c r="F152" s="218"/>
      <c r="G152" s="218"/>
      <c r="H152" s="218"/>
      <c r="I152" s="218"/>
      <c r="J152" s="218"/>
    </row>
    <row r="153" spans="1:10" ht="15.75" customHeight="1">
      <c r="A153" s="218"/>
      <c r="B153" s="218"/>
      <c r="C153" s="218"/>
      <c r="D153" s="218"/>
      <c r="E153" s="218"/>
      <c r="F153" s="218"/>
      <c r="G153" s="218"/>
      <c r="H153" s="218"/>
      <c r="I153" s="218"/>
      <c r="J153" s="218"/>
    </row>
    <row r="154" spans="1:10" ht="15.75" customHeight="1">
      <c r="A154" s="12"/>
      <c r="B154" s="12"/>
      <c r="C154" s="12"/>
      <c r="D154" s="12"/>
      <c r="E154" s="12"/>
      <c r="F154" s="12"/>
      <c r="G154" s="12"/>
      <c r="H154" s="12"/>
      <c r="I154" s="12"/>
      <c r="J154" s="12"/>
    </row>
    <row r="155" spans="1:10" ht="15.75" customHeight="1">
      <c r="A155" s="12"/>
      <c r="B155" s="12"/>
      <c r="C155" s="12"/>
      <c r="D155" s="12"/>
      <c r="E155" s="12"/>
      <c r="F155" s="12"/>
      <c r="G155" s="12"/>
      <c r="H155" s="12"/>
      <c r="I155" s="12"/>
      <c r="J155" s="12"/>
    </row>
    <row r="156" spans="1:10" ht="15.75" customHeight="1">
      <c r="A156" s="12"/>
      <c r="B156" s="12"/>
      <c r="C156" s="12"/>
      <c r="D156" s="12"/>
      <c r="E156" s="12"/>
      <c r="F156" s="12"/>
      <c r="G156" s="12"/>
      <c r="H156" s="12"/>
      <c r="I156" s="12"/>
      <c r="J156" s="12"/>
    </row>
    <row r="157" spans="1:10" ht="15.75" customHeight="1">
      <c r="A157" s="12"/>
      <c r="B157" s="12"/>
      <c r="C157" s="12"/>
      <c r="D157" s="12"/>
      <c r="E157" s="12"/>
      <c r="F157" s="12"/>
      <c r="G157" s="12"/>
      <c r="H157" s="12"/>
      <c r="I157" s="12"/>
      <c r="J157" s="12"/>
    </row>
    <row r="158" spans="1:10" ht="15.75" customHeight="1">
      <c r="A158" s="12"/>
      <c r="B158" s="12"/>
      <c r="C158" s="12"/>
      <c r="D158" s="12"/>
      <c r="E158" s="12"/>
      <c r="F158" s="12"/>
      <c r="G158" s="12"/>
      <c r="H158" s="12"/>
      <c r="I158" s="12"/>
      <c r="J158" s="12"/>
    </row>
    <row r="159" spans="1:10" ht="15.75" customHeight="1">
      <c r="A159" s="12"/>
      <c r="B159" s="12"/>
      <c r="C159" s="12"/>
      <c r="D159" s="12"/>
      <c r="E159" s="12"/>
      <c r="F159" s="12"/>
      <c r="G159" s="12"/>
      <c r="H159" s="12"/>
      <c r="I159" s="12"/>
      <c r="J159" s="12"/>
    </row>
    <row r="160" spans="1:10" ht="15.75" customHeight="1">
      <c r="A160" s="12"/>
      <c r="B160" s="12"/>
      <c r="C160" s="12"/>
      <c r="D160" s="12"/>
      <c r="E160" s="12"/>
      <c r="F160" s="12"/>
      <c r="G160" s="12"/>
      <c r="H160" s="12"/>
      <c r="I160" s="12"/>
      <c r="J160" s="12"/>
    </row>
    <row r="161" spans="1:10" ht="15.75" customHeight="1">
      <c r="A161" s="12"/>
      <c r="B161" s="12"/>
      <c r="C161" s="12"/>
      <c r="D161" s="12"/>
      <c r="E161" s="12"/>
      <c r="F161" s="12"/>
      <c r="G161" s="12"/>
      <c r="H161" s="12"/>
      <c r="I161" s="12"/>
      <c r="J161" s="12"/>
    </row>
    <row r="162" spans="1:10" ht="15.75" customHeight="1">
      <c r="A162" s="12"/>
      <c r="B162" s="12"/>
      <c r="C162" s="12"/>
      <c r="D162" s="12"/>
      <c r="E162" s="12"/>
      <c r="F162" s="12"/>
      <c r="G162" s="12"/>
      <c r="H162" s="12"/>
      <c r="I162" s="12"/>
      <c r="J162" s="12"/>
    </row>
    <row r="163" spans="1:10" ht="15.75" customHeight="1">
      <c r="A163" s="12"/>
      <c r="B163" s="12"/>
      <c r="C163" s="12"/>
      <c r="D163" s="12"/>
      <c r="E163" s="12"/>
      <c r="F163" s="12"/>
      <c r="G163" s="12"/>
      <c r="H163" s="12"/>
      <c r="I163" s="12"/>
      <c r="J163" s="12"/>
    </row>
    <row r="164" spans="1:10" ht="15.75" customHeight="1">
      <c r="A164" s="12"/>
      <c r="B164" s="12"/>
      <c r="C164" s="12"/>
      <c r="D164" s="12"/>
      <c r="E164" s="12"/>
      <c r="F164" s="12"/>
      <c r="G164" s="12"/>
      <c r="H164" s="12"/>
      <c r="I164" s="12"/>
      <c r="J164" s="12"/>
    </row>
    <row r="165" spans="1:10" ht="13.5">
      <c r="A165" s="12"/>
      <c r="B165" s="12"/>
      <c r="C165" s="12"/>
      <c r="D165" s="12"/>
      <c r="E165" s="12"/>
      <c r="F165" s="12"/>
      <c r="G165" s="12"/>
      <c r="H165" s="12"/>
      <c r="I165" s="12"/>
      <c r="J165" s="12"/>
    </row>
    <row r="166" spans="1:10" ht="13.5">
      <c r="A166" s="12"/>
      <c r="B166" s="12"/>
      <c r="C166" s="12"/>
      <c r="D166" s="12"/>
      <c r="E166" s="12"/>
      <c r="F166" s="12"/>
      <c r="G166" s="12"/>
      <c r="H166" s="12"/>
      <c r="I166" s="12"/>
      <c r="J166" s="12"/>
    </row>
    <row r="167" spans="1:10" ht="13.5">
      <c r="A167" s="12"/>
      <c r="B167" s="12"/>
      <c r="C167" s="12"/>
      <c r="D167" s="12"/>
      <c r="E167" s="12"/>
      <c r="F167" s="12"/>
      <c r="G167" s="12"/>
      <c r="H167" s="12"/>
      <c r="I167" s="12"/>
      <c r="J167" s="12"/>
    </row>
    <row r="168" spans="1:10" ht="13.5">
      <c r="A168" s="12"/>
      <c r="B168" s="12"/>
      <c r="C168" s="12"/>
      <c r="D168" s="12"/>
      <c r="E168" s="12"/>
      <c r="F168" s="12"/>
      <c r="G168" s="12"/>
      <c r="H168" s="12"/>
      <c r="I168" s="12"/>
      <c r="J168" s="12"/>
    </row>
    <row r="169" spans="1:10" ht="13.5">
      <c r="A169" s="12"/>
      <c r="B169" s="12"/>
      <c r="C169" s="12"/>
      <c r="D169" s="12"/>
      <c r="E169" s="12"/>
      <c r="F169" s="12"/>
      <c r="G169" s="12"/>
      <c r="H169" s="12"/>
      <c r="I169" s="12"/>
      <c r="J169" s="12"/>
    </row>
    <row r="170" spans="1:10" ht="13.5">
      <c r="A170" s="12"/>
      <c r="B170" s="12"/>
      <c r="C170" s="12"/>
      <c r="D170" s="12"/>
      <c r="E170" s="12"/>
      <c r="F170" s="12"/>
      <c r="G170" s="12"/>
      <c r="H170" s="12"/>
      <c r="I170" s="12"/>
      <c r="J170" s="12"/>
    </row>
    <row r="171" spans="1:10" ht="13.5">
      <c r="A171" s="12"/>
      <c r="B171" s="12"/>
      <c r="C171" s="12"/>
      <c r="D171" s="12"/>
      <c r="E171" s="12"/>
      <c r="F171" s="12"/>
      <c r="G171" s="12"/>
      <c r="H171" s="12"/>
      <c r="I171" s="12"/>
      <c r="J171" s="12"/>
    </row>
    <row r="172" spans="1:10" ht="13.5">
      <c r="A172" s="12"/>
      <c r="B172" s="12"/>
      <c r="C172" s="12"/>
      <c r="D172" s="12"/>
      <c r="E172" s="12"/>
      <c r="F172" s="12"/>
      <c r="G172" s="12"/>
      <c r="H172" s="12"/>
      <c r="I172" s="12"/>
      <c r="J172" s="12"/>
    </row>
    <row r="173" spans="1:10" ht="13.5">
      <c r="A173" s="12"/>
      <c r="B173" s="12"/>
      <c r="C173" s="12"/>
      <c r="D173" s="12"/>
      <c r="E173" s="12"/>
      <c r="F173" s="12"/>
      <c r="G173" s="12"/>
      <c r="H173" s="12"/>
      <c r="I173" s="12"/>
      <c r="J173" s="12"/>
    </row>
    <row r="174" spans="1:10" ht="13.5">
      <c r="A174" s="12"/>
      <c r="B174" s="12"/>
      <c r="C174" s="12"/>
      <c r="D174" s="12"/>
      <c r="E174" s="12"/>
      <c r="F174" s="12"/>
      <c r="G174" s="12"/>
      <c r="H174" s="12"/>
      <c r="I174" s="12"/>
      <c r="J174" s="12"/>
    </row>
    <row r="175" spans="1:10" ht="13.5">
      <c r="A175" s="12"/>
      <c r="B175" s="12"/>
      <c r="C175" s="12"/>
      <c r="D175" s="12"/>
      <c r="E175" s="12"/>
      <c r="F175" s="12"/>
      <c r="G175" s="12"/>
      <c r="H175" s="12"/>
      <c r="I175" s="12"/>
      <c r="J175" s="12"/>
    </row>
    <row r="176" spans="1:10" ht="13.5">
      <c r="A176" s="12"/>
      <c r="B176" s="12"/>
      <c r="C176" s="12"/>
      <c r="D176" s="12"/>
      <c r="E176" s="12"/>
      <c r="F176" s="12"/>
      <c r="G176" s="12"/>
      <c r="H176" s="12"/>
      <c r="I176" s="12"/>
      <c r="J176" s="12"/>
    </row>
    <row r="177" spans="1:10" ht="13.5">
      <c r="A177" s="12"/>
      <c r="B177" s="12"/>
      <c r="C177" s="12"/>
      <c r="D177" s="12"/>
      <c r="E177" s="12"/>
      <c r="F177" s="12"/>
      <c r="G177" s="12"/>
      <c r="H177" s="12"/>
      <c r="I177" s="12"/>
      <c r="J177" s="12"/>
    </row>
    <row r="178" spans="1:10" ht="13.5">
      <c r="A178" s="12"/>
      <c r="B178" s="12"/>
      <c r="C178" s="12"/>
      <c r="D178" s="12"/>
      <c r="E178" s="12"/>
      <c r="F178" s="12"/>
      <c r="G178" s="12"/>
      <c r="H178" s="12"/>
      <c r="I178" s="12"/>
      <c r="J178" s="12"/>
    </row>
    <row r="179" spans="1:10" ht="13.5">
      <c r="A179" s="12"/>
      <c r="B179" s="12"/>
      <c r="C179" s="12"/>
      <c r="D179" s="12"/>
      <c r="E179" s="12"/>
      <c r="F179" s="12"/>
      <c r="G179" s="12"/>
      <c r="H179" s="12"/>
      <c r="I179" s="12"/>
      <c r="J179" s="12"/>
    </row>
    <row r="180" spans="1:10" ht="13.5">
      <c r="A180" s="12"/>
      <c r="B180" s="12"/>
      <c r="C180" s="12"/>
      <c r="D180" s="12"/>
      <c r="E180" s="12"/>
      <c r="F180" s="12"/>
      <c r="G180" s="12"/>
      <c r="H180" s="12"/>
      <c r="I180" s="12"/>
      <c r="J180" s="12"/>
    </row>
    <row r="181" spans="1:10" ht="13.5">
      <c r="A181" s="12"/>
      <c r="B181" s="12"/>
      <c r="C181" s="12"/>
      <c r="D181" s="12"/>
      <c r="E181" s="12"/>
      <c r="F181" s="12"/>
      <c r="G181" s="12"/>
      <c r="H181" s="12"/>
      <c r="I181" s="12"/>
      <c r="J181" s="12"/>
    </row>
    <row r="182" spans="1:10" ht="13.5">
      <c r="A182" s="12"/>
      <c r="B182" s="12"/>
      <c r="C182" s="12"/>
      <c r="D182" s="12"/>
      <c r="E182" s="12"/>
      <c r="F182" s="12"/>
      <c r="G182" s="12"/>
      <c r="H182" s="12"/>
      <c r="I182" s="12"/>
      <c r="J182" s="12"/>
    </row>
    <row r="183" spans="1:10" ht="13.5">
      <c r="A183" s="12"/>
      <c r="B183" s="12"/>
      <c r="C183" s="12"/>
      <c r="D183" s="12"/>
      <c r="E183" s="12"/>
      <c r="F183" s="12"/>
      <c r="G183" s="12"/>
      <c r="H183" s="12"/>
      <c r="I183" s="12"/>
      <c r="J183" s="12"/>
    </row>
    <row r="184" spans="1:10" ht="13.5">
      <c r="A184" s="12"/>
      <c r="B184" s="12"/>
      <c r="C184" s="12"/>
      <c r="D184" s="12"/>
      <c r="E184" s="12"/>
      <c r="F184" s="12"/>
      <c r="G184" s="12"/>
      <c r="H184" s="12"/>
      <c r="I184" s="12"/>
      <c r="J184" s="12"/>
    </row>
    <row r="185" spans="1:10" ht="13.5">
      <c r="A185" s="12"/>
      <c r="B185" s="12"/>
      <c r="C185" s="12"/>
      <c r="D185" s="12"/>
      <c r="E185" s="12"/>
      <c r="F185" s="12"/>
      <c r="G185" s="12"/>
      <c r="H185" s="12"/>
      <c r="I185" s="12"/>
      <c r="J185" s="12"/>
    </row>
    <row r="186" spans="1:10" ht="13.5">
      <c r="A186" s="12"/>
      <c r="B186" s="12"/>
      <c r="C186" s="12"/>
      <c r="D186" s="12"/>
      <c r="E186" s="12"/>
      <c r="F186" s="12"/>
      <c r="G186" s="12"/>
      <c r="H186" s="12"/>
      <c r="I186" s="12"/>
      <c r="J186" s="12"/>
    </row>
    <row r="187" spans="1:10" ht="13.5">
      <c r="A187" s="12"/>
      <c r="B187" s="12"/>
      <c r="C187" s="12"/>
      <c r="D187" s="12"/>
      <c r="E187" s="12"/>
      <c r="F187" s="12"/>
      <c r="G187" s="12"/>
      <c r="H187" s="12"/>
      <c r="I187" s="12"/>
      <c r="J187" s="12"/>
    </row>
    <row r="188" spans="1:10" ht="13.5">
      <c r="A188" s="12"/>
      <c r="B188" s="12"/>
      <c r="C188" s="12"/>
      <c r="D188" s="12"/>
      <c r="E188" s="12"/>
      <c r="F188" s="12"/>
      <c r="G188" s="12"/>
      <c r="H188" s="12"/>
      <c r="I188" s="12"/>
      <c r="J188" s="12"/>
    </row>
    <row r="189" spans="1:10" ht="13.5">
      <c r="A189" s="12"/>
      <c r="B189" s="12"/>
      <c r="C189" s="12"/>
      <c r="D189" s="12"/>
      <c r="E189" s="12"/>
      <c r="F189" s="12"/>
      <c r="G189" s="12"/>
      <c r="H189" s="12"/>
      <c r="I189" s="12"/>
      <c r="J189" s="12"/>
    </row>
    <row r="190" spans="1:10" ht="13.5">
      <c r="A190" s="12"/>
      <c r="B190" s="12"/>
      <c r="C190" s="12"/>
      <c r="D190" s="12"/>
      <c r="E190" s="12"/>
      <c r="F190" s="12"/>
      <c r="G190" s="12"/>
      <c r="H190" s="12"/>
      <c r="I190" s="12"/>
      <c r="J190" s="12"/>
    </row>
    <row r="191" spans="1:10" ht="13.5">
      <c r="A191" s="12"/>
      <c r="B191" s="12"/>
      <c r="C191" s="12"/>
      <c r="D191" s="12"/>
      <c r="E191" s="12"/>
      <c r="F191" s="12"/>
      <c r="G191" s="12"/>
      <c r="H191" s="12"/>
      <c r="I191" s="12"/>
      <c r="J191" s="12"/>
    </row>
    <row r="192" spans="1:10" ht="13.5">
      <c r="A192" s="12"/>
      <c r="B192" s="12"/>
      <c r="C192" s="12"/>
      <c r="D192" s="12"/>
      <c r="E192" s="12"/>
      <c r="F192" s="12"/>
      <c r="G192" s="12"/>
      <c r="H192" s="12"/>
      <c r="I192" s="12"/>
      <c r="J192" s="12"/>
    </row>
    <row r="193" spans="1:10" ht="13.5">
      <c r="A193" s="12"/>
      <c r="B193" s="12"/>
      <c r="C193" s="12"/>
      <c r="D193" s="12"/>
      <c r="E193" s="12"/>
      <c r="F193" s="12"/>
      <c r="G193" s="12"/>
      <c r="H193" s="12"/>
      <c r="I193" s="12"/>
      <c r="J193" s="12"/>
    </row>
    <row r="194" spans="1:10" ht="13.5">
      <c r="A194" s="12"/>
      <c r="B194" s="12"/>
      <c r="C194" s="12"/>
      <c r="D194" s="12"/>
      <c r="E194" s="12"/>
      <c r="F194" s="12"/>
      <c r="G194" s="12"/>
      <c r="H194" s="12"/>
      <c r="I194" s="12"/>
      <c r="J194" s="12"/>
    </row>
    <row r="195" spans="1:10" ht="13.5">
      <c r="A195" s="12"/>
      <c r="B195" s="12"/>
      <c r="C195" s="12"/>
      <c r="D195" s="12"/>
      <c r="E195" s="12"/>
      <c r="F195" s="12"/>
      <c r="G195" s="12"/>
      <c r="H195" s="12"/>
      <c r="I195" s="12"/>
      <c r="J195" s="12"/>
    </row>
    <row r="196" spans="1:10" ht="13.5">
      <c r="A196" s="12"/>
      <c r="B196" s="12"/>
      <c r="C196" s="12"/>
      <c r="D196" s="12"/>
      <c r="E196" s="12"/>
      <c r="F196" s="12"/>
      <c r="G196" s="12"/>
      <c r="H196" s="12"/>
      <c r="I196" s="12"/>
      <c r="J196" s="12"/>
    </row>
    <row r="197" spans="1:10" ht="13.5">
      <c r="A197" s="12"/>
      <c r="B197" s="12"/>
      <c r="C197" s="12"/>
      <c r="D197" s="12"/>
      <c r="E197" s="12"/>
      <c r="F197" s="12"/>
      <c r="G197" s="12"/>
      <c r="H197" s="12"/>
      <c r="I197" s="12"/>
      <c r="J197" s="12"/>
    </row>
    <row r="198" spans="1:10" ht="13.5">
      <c r="A198" s="12"/>
      <c r="B198" s="12"/>
      <c r="C198" s="12"/>
      <c r="D198" s="12"/>
      <c r="E198" s="12"/>
      <c r="F198" s="12"/>
      <c r="G198" s="12"/>
      <c r="H198" s="12"/>
      <c r="I198" s="12"/>
      <c r="J198" s="12"/>
    </row>
    <row r="199" spans="1:10" ht="13.5">
      <c r="A199" s="12"/>
      <c r="B199" s="12"/>
      <c r="C199" s="12"/>
      <c r="D199" s="12"/>
      <c r="E199" s="12"/>
      <c r="F199" s="12"/>
      <c r="G199" s="12"/>
      <c r="H199" s="12"/>
      <c r="I199" s="12"/>
      <c r="J199" s="12"/>
    </row>
    <row r="200" spans="1:10" ht="13.5">
      <c r="A200" s="12"/>
      <c r="B200" s="12"/>
      <c r="C200" s="12"/>
      <c r="D200" s="12"/>
      <c r="E200" s="12"/>
      <c r="F200" s="12"/>
      <c r="G200" s="12"/>
      <c r="H200" s="12"/>
      <c r="I200" s="12"/>
      <c r="J200" s="12"/>
    </row>
    <row r="201" spans="1:10" ht="13.5">
      <c r="A201" s="12"/>
      <c r="B201" s="12"/>
      <c r="C201" s="12"/>
      <c r="D201" s="12"/>
      <c r="E201" s="12"/>
      <c r="F201" s="12"/>
      <c r="G201" s="12"/>
      <c r="H201" s="12"/>
      <c r="I201" s="12"/>
      <c r="J201" s="12"/>
    </row>
  </sheetData>
  <mergeCells count="17">
    <mergeCell ref="B69:C69"/>
    <mergeCell ref="E69:G69"/>
    <mergeCell ref="A45:H45"/>
    <mergeCell ref="A85:A99"/>
    <mergeCell ref="B73:C73"/>
    <mergeCell ref="A70:A84"/>
    <mergeCell ref="E73:G73"/>
    <mergeCell ref="I2:J2"/>
    <mergeCell ref="A33:A43"/>
    <mergeCell ref="A53:A69"/>
    <mergeCell ref="E4:G4"/>
    <mergeCell ref="E52:G52"/>
    <mergeCell ref="B32:C32"/>
    <mergeCell ref="A5:A16"/>
    <mergeCell ref="A17:A32"/>
    <mergeCell ref="A4:C4"/>
    <mergeCell ref="A52:C52"/>
  </mergeCells>
  <printOptions/>
  <pageMargins left="0.4330708661417323" right="0.4330708661417323" top="0.5905511811023623" bottom="0.3937007874015748" header="0.5118110236220472" footer="0.5118110236220472"/>
  <pageSetup firstPageNumber="55" useFirstPageNumber="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indexed="54"/>
  </sheetPr>
  <dimension ref="A1:N50"/>
  <sheetViews>
    <sheetView workbookViewId="0" topLeftCell="A1">
      <selection activeCell="A1" sqref="A1"/>
    </sheetView>
  </sheetViews>
  <sheetFormatPr defaultColWidth="9.00390625" defaultRowHeight="13.5"/>
  <cols>
    <col min="1" max="1" width="4.875" style="5" customWidth="1"/>
    <col min="2" max="3" width="9.375" style="5" customWidth="1"/>
    <col min="4" max="6" width="5.375" style="5" customWidth="1"/>
    <col min="7" max="7" width="6.625" style="5" customWidth="1"/>
    <col min="8" max="8" width="4.875" style="5" customWidth="1"/>
    <col min="9" max="9" width="10.125" style="5" customWidth="1"/>
    <col min="10" max="10" width="9.625" style="5" customWidth="1"/>
    <col min="11" max="13" width="5.375" style="5" customWidth="1"/>
    <col min="14" max="14" width="6.625" style="5" customWidth="1"/>
    <col min="15" max="15" width="5.625" style="5" customWidth="1"/>
    <col min="16" max="16384" width="9.00390625" style="5" customWidth="1"/>
  </cols>
  <sheetData>
    <row r="1" s="149" customFormat="1" ht="24.75" customHeight="1">
      <c r="A1" s="68" t="s">
        <v>937</v>
      </c>
    </row>
    <row r="2" spans="1:14" ht="18" customHeight="1" thickBot="1">
      <c r="A2" s="149"/>
      <c r="B2" s="149"/>
      <c r="C2" s="149"/>
      <c r="D2" s="149"/>
      <c r="E2" s="149"/>
      <c r="F2" s="149"/>
      <c r="G2" s="149"/>
      <c r="H2" s="149"/>
      <c r="I2" s="149"/>
      <c r="J2" s="1206" t="s">
        <v>3211</v>
      </c>
      <c r="K2" s="1206"/>
      <c r="L2" s="1206"/>
      <c r="M2" s="1206"/>
      <c r="N2" s="1206"/>
    </row>
    <row r="3" spans="1:14" ht="21.75" customHeight="1" thickBot="1">
      <c r="A3" s="1207" t="s">
        <v>942</v>
      </c>
      <c r="B3" s="1207"/>
      <c r="C3" s="1208"/>
      <c r="D3" s="385" t="s">
        <v>938</v>
      </c>
      <c r="E3" s="385" t="s">
        <v>939</v>
      </c>
      <c r="F3" s="385" t="s">
        <v>940</v>
      </c>
      <c r="G3" s="448" t="s">
        <v>941</v>
      </c>
      <c r="H3" s="1208" t="s">
        <v>942</v>
      </c>
      <c r="I3" s="1209"/>
      <c r="J3" s="1210"/>
      <c r="K3" s="385" t="s">
        <v>938</v>
      </c>
      <c r="L3" s="385" t="s">
        <v>939</v>
      </c>
      <c r="M3" s="385" t="s">
        <v>940</v>
      </c>
      <c r="N3" s="448" t="s">
        <v>941</v>
      </c>
    </row>
    <row r="4" spans="1:14" ht="16.5" customHeight="1">
      <c r="A4" s="1199" t="s">
        <v>943</v>
      </c>
      <c r="B4" s="287" t="s">
        <v>2608</v>
      </c>
      <c r="C4" s="287"/>
      <c r="D4" s="101"/>
      <c r="E4" s="101" t="s">
        <v>2582</v>
      </c>
      <c r="F4" s="101"/>
      <c r="G4" s="441" t="s">
        <v>2582</v>
      </c>
      <c r="H4" s="1199" t="s">
        <v>3106</v>
      </c>
      <c r="I4" s="288" t="s">
        <v>3036</v>
      </c>
      <c r="J4" s="438"/>
      <c r="K4" s="101" t="s">
        <v>2594</v>
      </c>
      <c r="L4" s="15" t="s">
        <v>2594</v>
      </c>
      <c r="M4" s="15"/>
      <c r="N4" s="443" t="s">
        <v>2594</v>
      </c>
    </row>
    <row r="5" spans="1:14" ht="16.5" customHeight="1">
      <c r="A5" s="1211"/>
      <c r="B5" s="288" t="s">
        <v>225</v>
      </c>
      <c r="C5" s="289"/>
      <c r="D5" s="15"/>
      <c r="E5" s="15" t="s">
        <v>2583</v>
      </c>
      <c r="F5" s="15"/>
      <c r="G5" s="442" t="s">
        <v>2583</v>
      </c>
      <c r="H5" s="1200"/>
      <c r="I5" s="300" t="s">
        <v>3038</v>
      </c>
      <c r="J5" s="314"/>
      <c r="K5" s="105"/>
      <c r="L5" s="105" t="s">
        <v>2591</v>
      </c>
      <c r="M5" s="105"/>
      <c r="N5" s="444" t="s">
        <v>2591</v>
      </c>
    </row>
    <row r="6" spans="1:14" ht="16.5" customHeight="1">
      <c r="A6" s="1211"/>
      <c r="B6" s="288" t="s">
        <v>911</v>
      </c>
      <c r="C6" s="289"/>
      <c r="D6" s="15" t="s">
        <v>2585</v>
      </c>
      <c r="E6" s="15" t="s">
        <v>2585</v>
      </c>
      <c r="F6" s="15"/>
      <c r="G6" s="443" t="s">
        <v>2585</v>
      </c>
      <c r="H6" s="1200"/>
      <c r="I6" s="288" t="s">
        <v>60</v>
      </c>
      <c r="J6" s="438"/>
      <c r="K6" s="15" t="s">
        <v>2583</v>
      </c>
      <c r="L6" s="15" t="s">
        <v>2583</v>
      </c>
      <c r="M6" s="15"/>
      <c r="N6" s="443" t="s">
        <v>2583</v>
      </c>
    </row>
    <row r="7" spans="1:14" ht="16.5" customHeight="1">
      <c r="A7" s="1211"/>
      <c r="B7" s="288" t="s">
        <v>1647</v>
      </c>
      <c r="C7" s="289"/>
      <c r="D7" s="15" t="s">
        <v>2587</v>
      </c>
      <c r="E7" s="15" t="s">
        <v>2587</v>
      </c>
      <c r="F7" s="15"/>
      <c r="G7" s="443" t="s">
        <v>2587</v>
      </c>
      <c r="H7" s="1200"/>
      <c r="I7" s="288" t="s">
        <v>1784</v>
      </c>
      <c r="J7" s="438"/>
      <c r="K7" s="15"/>
      <c r="L7" s="15" t="s">
        <v>2584</v>
      </c>
      <c r="M7" s="15"/>
      <c r="N7" s="443" t="s">
        <v>2584</v>
      </c>
    </row>
    <row r="8" spans="1:14" ht="16.5" customHeight="1">
      <c r="A8" s="1211"/>
      <c r="B8" s="288" t="s">
        <v>1649</v>
      </c>
      <c r="C8" s="289"/>
      <c r="D8" s="15" t="s">
        <v>2589</v>
      </c>
      <c r="E8" s="15" t="s">
        <v>2589</v>
      </c>
      <c r="F8" s="15"/>
      <c r="G8" s="443" t="s">
        <v>2589</v>
      </c>
      <c r="H8" s="1200"/>
      <c r="I8" s="288" t="s">
        <v>1757</v>
      </c>
      <c r="J8" s="438"/>
      <c r="K8" s="15" t="s">
        <v>2586</v>
      </c>
      <c r="L8" s="15" t="s">
        <v>2586</v>
      </c>
      <c r="M8" s="15"/>
      <c r="N8" s="443" t="s">
        <v>2586</v>
      </c>
    </row>
    <row r="9" spans="1:14" ht="16.5" customHeight="1">
      <c r="A9" s="1211"/>
      <c r="B9" s="288" t="s">
        <v>1351</v>
      </c>
      <c r="C9" s="289"/>
      <c r="D9" s="15" t="s">
        <v>2590</v>
      </c>
      <c r="E9" s="15" t="s">
        <v>2590</v>
      </c>
      <c r="F9" s="15"/>
      <c r="G9" s="443" t="s">
        <v>2590</v>
      </c>
      <c r="H9" s="1200"/>
      <c r="I9" s="288" t="s">
        <v>2871</v>
      </c>
      <c r="J9" s="438"/>
      <c r="K9" s="15" t="s">
        <v>2588</v>
      </c>
      <c r="L9" s="15" t="s">
        <v>2588</v>
      </c>
      <c r="M9" s="15"/>
      <c r="N9" s="443" t="s">
        <v>2588</v>
      </c>
    </row>
    <row r="10" spans="1:14" ht="16.5" customHeight="1">
      <c r="A10" s="1211"/>
      <c r="B10" s="288" t="s">
        <v>977</v>
      </c>
      <c r="C10" s="289"/>
      <c r="D10" s="15" t="s">
        <v>2582</v>
      </c>
      <c r="E10" s="15" t="s">
        <v>2582</v>
      </c>
      <c r="F10" s="15" t="s">
        <v>2582</v>
      </c>
      <c r="G10" s="443" t="s">
        <v>2582</v>
      </c>
      <c r="H10" s="1200"/>
      <c r="I10" s="288" t="s">
        <v>1790</v>
      </c>
      <c r="J10" s="438"/>
      <c r="K10" s="15" t="s">
        <v>2586</v>
      </c>
      <c r="L10" s="15" t="s">
        <v>2586</v>
      </c>
      <c r="M10" s="15" t="s">
        <v>2586</v>
      </c>
      <c r="N10" s="443" t="s">
        <v>2586</v>
      </c>
    </row>
    <row r="11" spans="1:14" ht="16.5" customHeight="1">
      <c r="A11" s="1211"/>
      <c r="B11" s="288" t="s">
        <v>2330</v>
      </c>
      <c r="C11" s="289"/>
      <c r="D11" s="15" t="s">
        <v>2592</v>
      </c>
      <c r="E11" s="15" t="s">
        <v>2592</v>
      </c>
      <c r="F11" s="15"/>
      <c r="G11" s="443" t="s">
        <v>2592</v>
      </c>
      <c r="H11" s="1200"/>
      <c r="I11" s="288" t="s">
        <v>1792</v>
      </c>
      <c r="J11" s="438"/>
      <c r="K11" s="15" t="s">
        <v>2586</v>
      </c>
      <c r="L11" s="15" t="s">
        <v>2586</v>
      </c>
      <c r="M11" s="15" t="s">
        <v>2586</v>
      </c>
      <c r="N11" s="443" t="s">
        <v>2586</v>
      </c>
    </row>
    <row r="12" spans="1:14" ht="16.5" customHeight="1">
      <c r="A12" s="1211"/>
      <c r="B12" s="288" t="s">
        <v>829</v>
      </c>
      <c r="C12" s="289"/>
      <c r="D12" s="15" t="s">
        <v>2593</v>
      </c>
      <c r="E12" s="15" t="s">
        <v>2593</v>
      </c>
      <c r="F12" s="15" t="s">
        <v>2593</v>
      </c>
      <c r="G12" s="443" t="s">
        <v>2593</v>
      </c>
      <c r="H12" s="1200"/>
      <c r="I12" s="288" t="s">
        <v>1794</v>
      </c>
      <c r="J12" s="438"/>
      <c r="K12" s="15" t="s">
        <v>2591</v>
      </c>
      <c r="L12" s="15" t="s">
        <v>2591</v>
      </c>
      <c r="M12" s="15" t="s">
        <v>2591</v>
      </c>
      <c r="N12" s="443" t="s">
        <v>2591</v>
      </c>
    </row>
    <row r="13" spans="1:14" ht="16.5" customHeight="1">
      <c r="A13" s="1211"/>
      <c r="B13" s="288" t="s">
        <v>1215</v>
      </c>
      <c r="C13" s="289"/>
      <c r="D13" s="15" t="s">
        <v>2586</v>
      </c>
      <c r="E13" s="15" t="s">
        <v>2586</v>
      </c>
      <c r="F13" s="15"/>
      <c r="G13" s="443" t="s">
        <v>2586</v>
      </c>
      <c r="H13" s="1200"/>
      <c r="I13" s="288" t="s">
        <v>1746</v>
      </c>
      <c r="J13" s="569"/>
      <c r="K13" s="15" t="s">
        <v>2591</v>
      </c>
      <c r="L13" s="15" t="s">
        <v>2591</v>
      </c>
      <c r="M13" s="15" t="s">
        <v>2591</v>
      </c>
      <c r="N13" s="443" t="s">
        <v>2591</v>
      </c>
    </row>
    <row r="14" spans="1:14" ht="16.5" customHeight="1">
      <c r="A14" s="1211"/>
      <c r="B14" s="288" t="s">
        <v>300</v>
      </c>
      <c r="C14" s="289"/>
      <c r="D14" s="15" t="s">
        <v>2595</v>
      </c>
      <c r="E14" s="15" t="s">
        <v>2595</v>
      </c>
      <c r="F14" s="15"/>
      <c r="G14" s="442"/>
      <c r="H14" s="1200"/>
      <c r="I14" s="1202" t="s">
        <v>2872</v>
      </c>
      <c r="J14" s="1203"/>
      <c r="K14" s="1204" t="s">
        <v>2594</v>
      </c>
      <c r="L14" s="1204" t="s">
        <v>2594</v>
      </c>
      <c r="M14" s="1204"/>
      <c r="N14" s="1212"/>
    </row>
    <row r="15" spans="1:14" ht="16.5" customHeight="1" thickBot="1">
      <c r="A15" s="1148"/>
      <c r="B15" s="219" t="s">
        <v>3102</v>
      </c>
      <c r="C15" s="219"/>
      <c r="D15" s="105" t="s">
        <v>2597</v>
      </c>
      <c r="E15" s="105" t="s">
        <v>2597</v>
      </c>
      <c r="F15" s="105" t="s">
        <v>2597</v>
      </c>
      <c r="G15" s="444" t="s">
        <v>2597</v>
      </c>
      <c r="H15" s="1200"/>
      <c r="I15" s="1202"/>
      <c r="J15" s="1203"/>
      <c r="K15" s="1205"/>
      <c r="L15" s="1205"/>
      <c r="M15" s="1205"/>
      <c r="N15" s="1213"/>
    </row>
    <row r="16" spans="1:14" ht="16.5" customHeight="1">
      <c r="A16" s="1199" t="s">
        <v>944</v>
      </c>
      <c r="B16" s="287" t="s">
        <v>3107</v>
      </c>
      <c r="C16" s="287"/>
      <c r="D16" s="101"/>
      <c r="E16" s="101" t="s">
        <v>2598</v>
      </c>
      <c r="F16" s="101"/>
      <c r="G16" s="445" t="s">
        <v>2598</v>
      </c>
      <c r="H16" s="1199" t="s">
        <v>2838</v>
      </c>
      <c r="I16" s="411" t="s">
        <v>1430</v>
      </c>
      <c r="J16" s="648"/>
      <c r="K16" s="101" t="s">
        <v>1758</v>
      </c>
      <c r="L16" s="101" t="s">
        <v>2596</v>
      </c>
      <c r="M16" s="101"/>
      <c r="N16" s="445" t="s">
        <v>2596</v>
      </c>
    </row>
    <row r="17" spans="1:14" ht="16.5" customHeight="1">
      <c r="A17" s="1211"/>
      <c r="B17" s="288" t="s">
        <v>3109</v>
      </c>
      <c r="C17" s="289"/>
      <c r="D17" s="15" t="s">
        <v>2593</v>
      </c>
      <c r="E17" s="15" t="s">
        <v>2593</v>
      </c>
      <c r="F17" s="15"/>
      <c r="G17" s="443" t="s">
        <v>2593</v>
      </c>
      <c r="H17" s="1200"/>
      <c r="I17" s="649" t="s">
        <v>1432</v>
      </c>
      <c r="J17" s="650"/>
      <c r="K17" s="106"/>
      <c r="L17" s="106" t="s">
        <v>2596</v>
      </c>
      <c r="M17" s="106"/>
      <c r="N17" s="447" t="s">
        <v>2596</v>
      </c>
    </row>
    <row r="18" spans="1:14" ht="16.5" customHeight="1">
      <c r="A18" s="1211"/>
      <c r="B18" s="288" t="s">
        <v>3111</v>
      </c>
      <c r="C18" s="289"/>
      <c r="D18" s="15"/>
      <c r="E18" s="15" t="s">
        <v>2599</v>
      </c>
      <c r="F18" s="15"/>
      <c r="G18" s="443" t="s">
        <v>2599</v>
      </c>
      <c r="H18" s="1200"/>
      <c r="I18" s="300" t="s">
        <v>1434</v>
      </c>
      <c r="J18" s="567"/>
      <c r="K18" s="105"/>
      <c r="L18" s="105" t="s">
        <v>2586</v>
      </c>
      <c r="M18" s="105"/>
      <c r="N18" s="444" t="s">
        <v>1759</v>
      </c>
    </row>
    <row r="19" spans="1:14" ht="16.5" customHeight="1">
      <c r="A19" s="1211"/>
      <c r="B19" s="288" t="s">
        <v>2173</v>
      </c>
      <c r="C19" s="289"/>
      <c r="D19" s="15"/>
      <c r="E19" s="15" t="s">
        <v>2600</v>
      </c>
      <c r="F19" s="15"/>
      <c r="G19" s="443" t="s">
        <v>2600</v>
      </c>
      <c r="H19" s="1200"/>
      <c r="I19" s="1215" t="s">
        <v>1437</v>
      </c>
      <c r="J19" s="1216"/>
      <c r="K19" s="1204" t="s">
        <v>2596</v>
      </c>
      <c r="L19" s="1204" t="s">
        <v>2596</v>
      </c>
      <c r="M19" s="1204"/>
      <c r="N19" s="1212"/>
    </row>
    <row r="20" spans="1:14" ht="16.5" customHeight="1">
      <c r="A20" s="1211"/>
      <c r="B20" s="288" t="s">
        <v>2175</v>
      </c>
      <c r="C20" s="289"/>
      <c r="D20" s="15"/>
      <c r="E20" s="15" t="s">
        <v>2594</v>
      </c>
      <c r="F20" s="15"/>
      <c r="G20" s="443" t="s">
        <v>2594</v>
      </c>
      <c r="H20" s="1200"/>
      <c r="I20" s="1217"/>
      <c r="J20" s="1218"/>
      <c r="K20" s="1219"/>
      <c r="L20" s="1219"/>
      <c r="M20" s="1219"/>
      <c r="N20" s="1220"/>
    </row>
    <row r="21" spans="1:14" ht="16.5" customHeight="1">
      <c r="A21" s="1211"/>
      <c r="B21" s="288" t="s">
        <v>2331</v>
      </c>
      <c r="C21" s="289"/>
      <c r="D21" s="15"/>
      <c r="E21" s="15" t="s">
        <v>2583</v>
      </c>
      <c r="F21" s="15"/>
      <c r="G21" s="443" t="s">
        <v>2583</v>
      </c>
      <c r="H21" s="1200"/>
      <c r="I21" s="288" t="s">
        <v>1798</v>
      </c>
      <c r="J21" s="438"/>
      <c r="K21" s="15" t="s">
        <v>2586</v>
      </c>
      <c r="L21" s="15" t="s">
        <v>2586</v>
      </c>
      <c r="M21" s="15"/>
      <c r="N21" s="443"/>
    </row>
    <row r="22" spans="1:14" ht="16.5" customHeight="1">
      <c r="A22" s="1211"/>
      <c r="B22" s="288" t="s">
        <v>2333</v>
      </c>
      <c r="C22" s="289"/>
      <c r="D22" s="15"/>
      <c r="E22" s="15" t="s">
        <v>2588</v>
      </c>
      <c r="F22" s="15"/>
      <c r="G22" s="443" t="s">
        <v>2588</v>
      </c>
      <c r="H22" s="1200"/>
      <c r="I22" s="288" t="s">
        <v>1800</v>
      </c>
      <c r="J22" s="438"/>
      <c r="K22" s="15" t="s">
        <v>2586</v>
      </c>
      <c r="L22" s="15" t="s">
        <v>2586</v>
      </c>
      <c r="M22" s="15"/>
      <c r="N22" s="443" t="s">
        <v>2586</v>
      </c>
    </row>
    <row r="23" spans="1:14" ht="16.5" customHeight="1">
      <c r="A23" s="1211"/>
      <c r="B23" s="288" t="s">
        <v>2335</v>
      </c>
      <c r="C23" s="289"/>
      <c r="D23" s="15" t="s">
        <v>2601</v>
      </c>
      <c r="E23" s="15" t="s">
        <v>2601</v>
      </c>
      <c r="F23" s="15" t="s">
        <v>2601</v>
      </c>
      <c r="G23" s="443" t="s">
        <v>2601</v>
      </c>
      <c r="H23" s="1200"/>
      <c r="I23" s="288" t="s">
        <v>1802</v>
      </c>
      <c r="J23" s="438"/>
      <c r="K23" s="15" t="s">
        <v>2596</v>
      </c>
      <c r="L23" s="15" t="s">
        <v>2596</v>
      </c>
      <c r="M23" s="15" t="s">
        <v>1759</v>
      </c>
      <c r="N23" s="443" t="s">
        <v>2596</v>
      </c>
    </row>
    <row r="24" spans="1:14" ht="16.5" customHeight="1">
      <c r="A24" s="1211"/>
      <c r="B24" s="288" t="s">
        <v>1742</v>
      </c>
      <c r="C24" s="289"/>
      <c r="D24" s="15" t="s">
        <v>2601</v>
      </c>
      <c r="E24" s="15" t="s">
        <v>2601</v>
      </c>
      <c r="F24" s="15" t="s">
        <v>2601</v>
      </c>
      <c r="G24" s="443" t="s">
        <v>2601</v>
      </c>
      <c r="H24" s="1200"/>
      <c r="I24" s="288" t="s">
        <v>1804</v>
      </c>
      <c r="J24" s="438"/>
      <c r="K24" s="15"/>
      <c r="L24" s="15" t="s">
        <v>1759</v>
      </c>
      <c r="M24" s="15"/>
      <c r="N24" s="443" t="s">
        <v>1759</v>
      </c>
    </row>
    <row r="25" spans="1:14" ht="16.5" customHeight="1">
      <c r="A25" s="1211"/>
      <c r="B25" s="288" t="s">
        <v>2337</v>
      </c>
      <c r="C25" s="289"/>
      <c r="D25" s="15" t="s">
        <v>2602</v>
      </c>
      <c r="E25" s="15" t="s">
        <v>2602</v>
      </c>
      <c r="F25" s="15"/>
      <c r="G25" s="443" t="s">
        <v>2602</v>
      </c>
      <c r="H25" s="1200"/>
      <c r="I25" s="288" t="s">
        <v>1760</v>
      </c>
      <c r="J25" s="438"/>
      <c r="K25" s="15" t="s">
        <v>2585</v>
      </c>
      <c r="L25" s="15" t="s">
        <v>2585</v>
      </c>
      <c r="M25" s="15"/>
      <c r="N25" s="443" t="s">
        <v>2585</v>
      </c>
    </row>
    <row r="26" spans="1:14" ht="16.5" customHeight="1">
      <c r="A26" s="1211"/>
      <c r="B26" s="288" t="s">
        <v>2339</v>
      </c>
      <c r="C26" s="289"/>
      <c r="D26" s="15" t="s">
        <v>2598</v>
      </c>
      <c r="E26" s="15" t="s">
        <v>2598</v>
      </c>
      <c r="F26" s="15"/>
      <c r="G26" s="443" t="s">
        <v>2598</v>
      </c>
      <c r="H26" s="1200"/>
      <c r="I26" s="288" t="s">
        <v>1806</v>
      </c>
      <c r="J26" s="438"/>
      <c r="K26" s="15" t="s">
        <v>2585</v>
      </c>
      <c r="L26" s="15" t="s">
        <v>2585</v>
      </c>
      <c r="M26" s="15"/>
      <c r="N26" s="443" t="s">
        <v>2585</v>
      </c>
    </row>
    <row r="27" spans="1:14" ht="16.5" customHeight="1">
      <c r="A27" s="1211"/>
      <c r="B27" s="288" t="s">
        <v>2341</v>
      </c>
      <c r="C27" s="289"/>
      <c r="D27" s="15" t="s">
        <v>2586</v>
      </c>
      <c r="E27" s="15" t="s">
        <v>2586</v>
      </c>
      <c r="F27" s="15"/>
      <c r="G27" s="443" t="s">
        <v>2586</v>
      </c>
      <c r="H27" s="1200"/>
      <c r="I27" s="288" t="s">
        <v>1808</v>
      </c>
      <c r="J27" s="438"/>
      <c r="K27" s="15" t="s">
        <v>2585</v>
      </c>
      <c r="L27" s="15"/>
      <c r="M27" s="15"/>
      <c r="N27" s="443"/>
    </row>
    <row r="28" spans="1:14" ht="16.5" customHeight="1">
      <c r="A28" s="1211"/>
      <c r="B28" s="288" t="s">
        <v>2344</v>
      </c>
      <c r="C28" s="289"/>
      <c r="D28" s="15" t="s">
        <v>2588</v>
      </c>
      <c r="E28" s="15" t="s">
        <v>2588</v>
      </c>
      <c r="F28" s="15"/>
      <c r="G28" s="443" t="s">
        <v>2588</v>
      </c>
      <c r="H28" s="1200"/>
      <c r="I28" s="288" t="s">
        <v>302</v>
      </c>
      <c r="J28" s="438"/>
      <c r="K28" s="15" t="s">
        <v>2596</v>
      </c>
      <c r="L28" s="15" t="s">
        <v>2596</v>
      </c>
      <c r="M28" s="15"/>
      <c r="N28" s="443"/>
    </row>
    <row r="29" spans="1:14" ht="16.5" customHeight="1">
      <c r="A29" s="1211"/>
      <c r="B29" s="288" t="s">
        <v>1456</v>
      </c>
      <c r="C29" s="289"/>
      <c r="D29" s="15" t="s">
        <v>2604</v>
      </c>
      <c r="E29" s="15" t="s">
        <v>2604</v>
      </c>
      <c r="F29" s="15" t="s">
        <v>2604</v>
      </c>
      <c r="G29" s="443" t="s">
        <v>2604</v>
      </c>
      <c r="H29" s="1200"/>
      <c r="I29" s="288" t="s">
        <v>1749</v>
      </c>
      <c r="J29" s="438"/>
      <c r="K29" s="656" t="s">
        <v>1550</v>
      </c>
      <c r="L29" s="656" t="s">
        <v>1550</v>
      </c>
      <c r="M29" s="656" t="s">
        <v>1550</v>
      </c>
      <c r="N29" s="657" t="s">
        <v>1550</v>
      </c>
    </row>
    <row r="30" spans="1:14" ht="16.5" customHeight="1">
      <c r="A30" s="1211"/>
      <c r="B30" s="288" t="s">
        <v>1458</v>
      </c>
      <c r="C30" s="289"/>
      <c r="D30" s="15" t="s">
        <v>2597</v>
      </c>
      <c r="E30" s="15" t="s">
        <v>2597</v>
      </c>
      <c r="F30" s="15" t="s">
        <v>2597</v>
      </c>
      <c r="G30" s="443" t="s">
        <v>2597</v>
      </c>
      <c r="H30" s="1200"/>
      <c r="I30" s="288" t="s">
        <v>304</v>
      </c>
      <c r="J30" s="438"/>
      <c r="K30" s="15" t="s">
        <v>2582</v>
      </c>
      <c r="L30" s="15" t="s">
        <v>2582</v>
      </c>
      <c r="M30" s="15" t="s">
        <v>2582</v>
      </c>
      <c r="N30" s="443" t="s">
        <v>2582</v>
      </c>
    </row>
    <row r="31" spans="1:14" ht="16.5" customHeight="1" thickBot="1">
      <c r="A31" s="1148"/>
      <c r="B31" s="310" t="s">
        <v>2542</v>
      </c>
      <c r="C31" s="219"/>
      <c r="D31" s="105" t="s">
        <v>2593</v>
      </c>
      <c r="E31" s="105" t="s">
        <v>2593</v>
      </c>
      <c r="F31" s="105" t="s">
        <v>2593</v>
      </c>
      <c r="G31" s="444" t="s">
        <v>2593</v>
      </c>
      <c r="H31" s="1201"/>
      <c r="I31" s="292" t="s">
        <v>306</v>
      </c>
      <c r="J31" s="439"/>
      <c r="K31" s="102" t="s">
        <v>2600</v>
      </c>
      <c r="L31" s="102" t="s">
        <v>2600</v>
      </c>
      <c r="M31" s="102"/>
      <c r="N31" s="446" t="s">
        <v>2600</v>
      </c>
    </row>
    <row r="32" spans="1:14" ht="16.5" customHeight="1">
      <c r="A32" s="1199" t="s">
        <v>3105</v>
      </c>
      <c r="B32" s="291" t="s">
        <v>945</v>
      </c>
      <c r="C32" s="287"/>
      <c r="D32" s="101" t="s">
        <v>2606</v>
      </c>
      <c r="E32" s="101" t="s">
        <v>2606</v>
      </c>
      <c r="F32" s="101"/>
      <c r="G32" s="445" t="s">
        <v>2606</v>
      </c>
      <c r="H32" s="1199" t="s">
        <v>2841</v>
      </c>
      <c r="I32" s="294" t="s">
        <v>2842</v>
      </c>
      <c r="J32" s="440"/>
      <c r="K32" s="295"/>
      <c r="L32" s="290" t="s">
        <v>2603</v>
      </c>
      <c r="M32" s="295"/>
      <c r="N32" s="447" t="s">
        <v>2603</v>
      </c>
    </row>
    <row r="33" spans="1:14" ht="16.5" customHeight="1">
      <c r="A33" s="1211"/>
      <c r="B33" s="288" t="s">
        <v>2028</v>
      </c>
      <c r="C33" s="289"/>
      <c r="D33" s="15"/>
      <c r="E33" s="15" t="s">
        <v>2584</v>
      </c>
      <c r="F33" s="15"/>
      <c r="G33" s="443" t="s">
        <v>2584</v>
      </c>
      <c r="H33" s="1200"/>
      <c r="I33" s="296" t="s">
        <v>2844</v>
      </c>
      <c r="J33" s="297"/>
      <c r="K33" s="15" t="s">
        <v>2605</v>
      </c>
      <c r="L33" s="15" t="s">
        <v>2605</v>
      </c>
      <c r="M33" s="297"/>
      <c r="N33" s="443" t="s">
        <v>2605</v>
      </c>
    </row>
    <row r="34" spans="1:14" ht="16.5" customHeight="1">
      <c r="A34" s="1211"/>
      <c r="B34" s="288" t="s">
        <v>2030</v>
      </c>
      <c r="C34" s="289"/>
      <c r="D34" s="15"/>
      <c r="E34" s="15" t="s">
        <v>2607</v>
      </c>
      <c r="F34" s="15"/>
      <c r="G34" s="443" t="s">
        <v>2607</v>
      </c>
      <c r="H34" s="1200"/>
      <c r="I34" s="296" t="s">
        <v>2846</v>
      </c>
      <c r="J34" s="297"/>
      <c r="K34" s="15" t="s">
        <v>2603</v>
      </c>
      <c r="L34" s="15" t="s">
        <v>2603</v>
      </c>
      <c r="M34" s="15" t="s">
        <v>2603</v>
      </c>
      <c r="N34" s="443" t="s">
        <v>2603</v>
      </c>
    </row>
    <row r="35" spans="1:14" ht="16.5" customHeight="1">
      <c r="A35" s="1211"/>
      <c r="B35" s="288" t="s">
        <v>323</v>
      </c>
      <c r="C35" s="289"/>
      <c r="D35" s="15"/>
      <c r="E35" s="15" t="s">
        <v>2584</v>
      </c>
      <c r="F35" s="15"/>
      <c r="G35" s="443" t="s">
        <v>2584</v>
      </c>
      <c r="H35" s="1200"/>
      <c r="I35" s="296" t="s">
        <v>2848</v>
      </c>
      <c r="J35" s="297"/>
      <c r="K35" s="15" t="s">
        <v>2582</v>
      </c>
      <c r="L35" s="15" t="s">
        <v>2582</v>
      </c>
      <c r="M35" s="297"/>
      <c r="N35" s="450"/>
    </row>
    <row r="36" spans="1:14" ht="16.5" customHeight="1">
      <c r="A36" s="1211"/>
      <c r="B36" s="288" t="s">
        <v>325</v>
      </c>
      <c r="C36" s="289"/>
      <c r="D36" s="15"/>
      <c r="E36" s="15" t="s">
        <v>1834</v>
      </c>
      <c r="F36" s="15"/>
      <c r="G36" s="443" t="s">
        <v>1834</v>
      </c>
      <c r="H36" s="1200"/>
      <c r="I36" s="296" t="s">
        <v>824</v>
      </c>
      <c r="J36" s="297"/>
      <c r="K36" s="15" t="s">
        <v>2594</v>
      </c>
      <c r="L36" s="15" t="s">
        <v>2594</v>
      </c>
      <c r="M36" s="297"/>
      <c r="N36" s="443" t="s">
        <v>2594</v>
      </c>
    </row>
    <row r="37" spans="1:14" ht="16.5" customHeight="1">
      <c r="A37" s="1211"/>
      <c r="B37" s="288" t="s">
        <v>327</v>
      </c>
      <c r="C37" s="289"/>
      <c r="D37" s="15" t="s">
        <v>2596</v>
      </c>
      <c r="E37" s="15" t="s">
        <v>2596</v>
      </c>
      <c r="F37" s="15"/>
      <c r="G37" s="443" t="s">
        <v>2596</v>
      </c>
      <c r="H37" s="1200"/>
      <c r="I37" s="298" t="s">
        <v>284</v>
      </c>
      <c r="J37" s="387"/>
      <c r="K37" s="15" t="s">
        <v>2591</v>
      </c>
      <c r="L37" s="15" t="s">
        <v>2591</v>
      </c>
      <c r="M37" s="15" t="s">
        <v>2591</v>
      </c>
      <c r="N37" s="443" t="s">
        <v>2591</v>
      </c>
    </row>
    <row r="38" spans="1:14" ht="16.5" customHeight="1">
      <c r="A38" s="1211"/>
      <c r="B38" s="288" t="s">
        <v>329</v>
      </c>
      <c r="C38" s="289"/>
      <c r="D38" s="15" t="s">
        <v>2586</v>
      </c>
      <c r="E38" s="15" t="s">
        <v>2586</v>
      </c>
      <c r="F38" s="15"/>
      <c r="G38" s="443" t="s">
        <v>2586</v>
      </c>
      <c r="H38" s="1200"/>
      <c r="I38" s="288" t="s">
        <v>1735</v>
      </c>
      <c r="J38" s="438"/>
      <c r="K38" s="15" t="s">
        <v>2586</v>
      </c>
      <c r="L38" s="15" t="s">
        <v>2586</v>
      </c>
      <c r="M38" s="15" t="s">
        <v>2586</v>
      </c>
      <c r="N38" s="443" t="s">
        <v>2586</v>
      </c>
    </row>
    <row r="39" spans="1:14" ht="16.5" customHeight="1">
      <c r="A39" s="1211"/>
      <c r="B39" s="288" t="s">
        <v>331</v>
      </c>
      <c r="C39" s="289"/>
      <c r="D39" s="15" t="s">
        <v>2586</v>
      </c>
      <c r="E39" s="15" t="s">
        <v>2586</v>
      </c>
      <c r="F39" s="15" t="s">
        <v>2586</v>
      </c>
      <c r="G39" s="443" t="s">
        <v>2586</v>
      </c>
      <c r="H39" s="1200"/>
      <c r="I39" s="298" t="s">
        <v>1736</v>
      </c>
      <c r="J39" s="387"/>
      <c r="K39" s="15" t="s">
        <v>2591</v>
      </c>
      <c r="L39" s="15" t="s">
        <v>2591</v>
      </c>
      <c r="M39" s="15"/>
      <c r="N39" s="443" t="s">
        <v>2591</v>
      </c>
    </row>
    <row r="40" spans="1:14" ht="16.5" customHeight="1">
      <c r="A40" s="1211"/>
      <c r="B40" s="288" t="s">
        <v>333</v>
      </c>
      <c r="C40" s="289"/>
      <c r="D40" s="15" t="s">
        <v>2584</v>
      </c>
      <c r="E40" s="15" t="s">
        <v>2584</v>
      </c>
      <c r="F40" s="15" t="s">
        <v>2584</v>
      </c>
      <c r="G40" s="443" t="s">
        <v>2584</v>
      </c>
      <c r="H40" s="1200"/>
      <c r="I40" s="298" t="s">
        <v>1738</v>
      </c>
      <c r="J40" s="387"/>
      <c r="K40" s="15" t="s">
        <v>2586</v>
      </c>
      <c r="L40" s="15" t="s">
        <v>2586</v>
      </c>
      <c r="M40" s="15" t="s">
        <v>2586</v>
      </c>
      <c r="N40" s="449"/>
    </row>
    <row r="41" spans="1:14" ht="16.5" customHeight="1">
      <c r="A41" s="1211"/>
      <c r="B41" s="288" t="s">
        <v>1449</v>
      </c>
      <c r="C41" s="289"/>
      <c r="D41" s="15" t="s">
        <v>2586</v>
      </c>
      <c r="E41" s="15" t="s">
        <v>2586</v>
      </c>
      <c r="F41" s="15"/>
      <c r="G41" s="443" t="s">
        <v>2586</v>
      </c>
      <c r="H41" s="1200"/>
      <c r="I41" s="298" t="s">
        <v>928</v>
      </c>
      <c r="J41" s="387"/>
      <c r="K41" s="15" t="s">
        <v>2603</v>
      </c>
      <c r="L41" s="15" t="s">
        <v>2603</v>
      </c>
      <c r="M41" s="15" t="s">
        <v>2603</v>
      </c>
      <c r="N41" s="443" t="s">
        <v>2603</v>
      </c>
    </row>
    <row r="42" spans="1:14" ht="16.5" customHeight="1" thickBot="1">
      <c r="A42" s="1148"/>
      <c r="B42" s="299" t="s">
        <v>946</v>
      </c>
      <c r="C42" s="219"/>
      <c r="D42" s="102" t="s">
        <v>2588</v>
      </c>
      <c r="E42" s="102" t="s">
        <v>2588</v>
      </c>
      <c r="F42" s="102"/>
      <c r="G42" s="446" t="s">
        <v>2588</v>
      </c>
      <c r="H42" s="1200"/>
      <c r="I42" s="298" t="s">
        <v>930</v>
      </c>
      <c r="J42" s="387"/>
      <c r="K42" s="15" t="s">
        <v>2593</v>
      </c>
      <c r="L42" s="15" t="s">
        <v>2593</v>
      </c>
      <c r="M42" s="15" t="s">
        <v>2593</v>
      </c>
      <c r="N42" s="443" t="s">
        <v>2593</v>
      </c>
    </row>
    <row r="43" spans="1:14" ht="16.5" customHeight="1">
      <c r="A43" s="1199" t="s">
        <v>2873</v>
      </c>
      <c r="B43" s="291" t="s">
        <v>2675</v>
      </c>
      <c r="C43" s="287"/>
      <c r="D43" s="106" t="s">
        <v>2593</v>
      </c>
      <c r="E43" s="106" t="s">
        <v>2593</v>
      </c>
      <c r="F43" s="106"/>
      <c r="G43" s="447" t="s">
        <v>2593</v>
      </c>
      <c r="H43" s="1200"/>
      <c r="I43" s="298" t="s">
        <v>932</v>
      </c>
      <c r="J43" s="387"/>
      <c r="K43" s="15" t="s">
        <v>1835</v>
      </c>
      <c r="L43" s="15" t="s">
        <v>1835</v>
      </c>
      <c r="M43" s="15"/>
      <c r="N43" s="443" t="s">
        <v>1835</v>
      </c>
    </row>
    <row r="44" spans="1:14" ht="16.5" customHeight="1">
      <c r="A44" s="1200"/>
      <c r="B44" s="288" t="s">
        <v>3026</v>
      </c>
      <c r="C44" s="289"/>
      <c r="D44" s="15"/>
      <c r="E44" s="15" t="s">
        <v>2591</v>
      </c>
      <c r="F44" s="15"/>
      <c r="G44" s="443" t="s">
        <v>2591</v>
      </c>
      <c r="H44" s="1200"/>
      <c r="I44" s="298" t="s">
        <v>2874</v>
      </c>
      <c r="J44" s="387"/>
      <c r="K44" s="15" t="s">
        <v>1836</v>
      </c>
      <c r="L44" s="15" t="s">
        <v>1836</v>
      </c>
      <c r="M44" s="15" t="s">
        <v>1836</v>
      </c>
      <c r="N44" s="443" t="s">
        <v>1836</v>
      </c>
    </row>
    <row r="45" spans="1:14" ht="16.5" customHeight="1">
      <c r="A45" s="1200"/>
      <c r="B45" s="288" t="s">
        <v>3028</v>
      </c>
      <c r="C45" s="289"/>
      <c r="D45" s="15"/>
      <c r="E45" s="15" t="s">
        <v>2584</v>
      </c>
      <c r="F45" s="15"/>
      <c r="G45" s="443" t="s">
        <v>2584</v>
      </c>
      <c r="H45" s="1200"/>
      <c r="I45" s="298" t="s">
        <v>2875</v>
      </c>
      <c r="J45" s="387"/>
      <c r="K45" s="15" t="s">
        <v>2606</v>
      </c>
      <c r="L45" s="15" t="s">
        <v>2606</v>
      </c>
      <c r="M45" s="15" t="s">
        <v>2606</v>
      </c>
      <c r="N45" s="443" t="s">
        <v>2606</v>
      </c>
    </row>
    <row r="46" spans="1:14" ht="18.75" customHeight="1" thickBot="1">
      <c r="A46" s="1200"/>
      <c r="B46" s="288" t="s">
        <v>3030</v>
      </c>
      <c r="C46" s="289"/>
      <c r="D46" s="15"/>
      <c r="E46" s="15" t="s">
        <v>2583</v>
      </c>
      <c r="F46" s="15"/>
      <c r="G46" s="443" t="s">
        <v>2583</v>
      </c>
      <c r="H46" s="1201"/>
      <c r="I46" s="292" t="s">
        <v>935</v>
      </c>
      <c r="J46" s="439"/>
      <c r="K46" s="102" t="s">
        <v>2591</v>
      </c>
      <c r="L46" s="102" t="s">
        <v>2591</v>
      </c>
      <c r="M46" s="102" t="s">
        <v>2591</v>
      </c>
      <c r="N46" s="446" t="s">
        <v>2591</v>
      </c>
    </row>
    <row r="47" spans="1:14" ht="16.5" customHeight="1">
      <c r="A47" s="1200"/>
      <c r="B47" s="300" t="s">
        <v>3031</v>
      </c>
      <c r="C47" s="301"/>
      <c r="D47" s="15"/>
      <c r="E47" s="15" t="s">
        <v>2599</v>
      </c>
      <c r="F47" s="15"/>
      <c r="G47" s="443" t="s">
        <v>2599</v>
      </c>
      <c r="H47" s="652"/>
      <c r="I47" s="219"/>
      <c r="J47" s="219"/>
      <c r="K47" s="66"/>
      <c r="L47" s="81"/>
      <c r="M47" s="81"/>
      <c r="N47" s="81"/>
    </row>
    <row r="48" spans="1:14" ht="16.5" customHeight="1" thickBot="1">
      <c r="A48" s="1201"/>
      <c r="B48" s="292" t="s">
        <v>3034</v>
      </c>
      <c r="C48" s="293"/>
      <c r="D48" s="102"/>
      <c r="E48" s="102" t="s">
        <v>2605</v>
      </c>
      <c r="F48" s="102"/>
      <c r="G48" s="446" t="s">
        <v>2605</v>
      </c>
      <c r="H48" s="1214" t="s">
        <v>1761</v>
      </c>
      <c r="I48" s="1214"/>
      <c r="J48" s="1214"/>
      <c r="K48" s="1214"/>
      <c r="L48" s="1214"/>
      <c r="M48" s="1214"/>
      <c r="N48" s="1214"/>
    </row>
    <row r="49" spans="1:7" ht="16.5" customHeight="1">
      <c r="A49" s="318"/>
      <c r="B49" s="287"/>
      <c r="C49" s="287"/>
      <c r="D49" s="306"/>
      <c r="E49" s="306"/>
      <c r="F49" s="306"/>
      <c r="G49" s="306"/>
    </row>
    <row r="50" spans="1:7" ht="16.5" customHeight="1">
      <c r="A50" s="336"/>
      <c r="B50" s="219"/>
      <c r="C50" s="219"/>
      <c r="D50" s="81"/>
      <c r="E50" s="81"/>
      <c r="F50" s="81"/>
      <c r="G50" s="81"/>
    </row>
    <row r="51" ht="16.5" customHeight="1"/>
    <row r="52" ht="16.5" customHeight="1"/>
    <row r="53" ht="16.5" customHeight="1"/>
    <row r="54" ht="16.5" customHeight="1"/>
  </sheetData>
  <mergeCells count="21">
    <mergeCell ref="H48:N48"/>
    <mergeCell ref="A43:A48"/>
    <mergeCell ref="A16:A31"/>
    <mergeCell ref="A32:A42"/>
    <mergeCell ref="I19:J20"/>
    <mergeCell ref="H32:H46"/>
    <mergeCell ref="K19:K20"/>
    <mergeCell ref="L19:L20"/>
    <mergeCell ref="M19:M20"/>
    <mergeCell ref="N19:N20"/>
    <mergeCell ref="M14:M15"/>
    <mergeCell ref="J2:N2"/>
    <mergeCell ref="A3:C3"/>
    <mergeCell ref="H3:J3"/>
    <mergeCell ref="A4:A15"/>
    <mergeCell ref="N14:N15"/>
    <mergeCell ref="H4:H15"/>
    <mergeCell ref="H16:H31"/>
    <mergeCell ref="I14:J15"/>
    <mergeCell ref="K14:K15"/>
    <mergeCell ref="L14:L15"/>
  </mergeCells>
  <printOptions/>
  <pageMargins left="0.4724409448818898" right="0.4724409448818898" top="0.3937007874015748" bottom="0.3937007874015748" header="0.5118110236220472" footer="0.5118110236220472"/>
  <pageSetup firstPageNumber="55" useFirstPageNumber="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indexed="44"/>
  </sheetPr>
  <dimension ref="A1:I53"/>
  <sheetViews>
    <sheetView workbookViewId="0" topLeftCell="A1">
      <selection activeCell="A1" sqref="A1"/>
    </sheetView>
  </sheetViews>
  <sheetFormatPr defaultColWidth="9.00390625" defaultRowHeight="13.5"/>
  <cols>
    <col min="1" max="1" width="12.50390625" style="5" customWidth="1"/>
    <col min="2" max="3" width="11.625" style="5" customWidth="1"/>
    <col min="4" max="4" width="10.125" style="5" customWidth="1"/>
    <col min="5" max="5" width="9.125" style="5" customWidth="1"/>
    <col min="6" max="6" width="8.75390625" style="5" customWidth="1"/>
    <col min="7" max="7" width="9.50390625" style="5" customWidth="1"/>
    <col min="8" max="8" width="7.875" style="5" customWidth="1"/>
    <col min="9" max="9" width="8.125" style="5" customWidth="1"/>
    <col min="10" max="16384" width="9.00390625" style="5" customWidth="1"/>
  </cols>
  <sheetData>
    <row r="1" spans="1:9" ht="24.75" customHeight="1" thickBot="1">
      <c r="A1" s="26" t="s">
        <v>228</v>
      </c>
      <c r="B1" s="149"/>
      <c r="C1" s="149"/>
      <c r="D1" s="149"/>
      <c r="E1" s="158"/>
      <c r="F1" s="149"/>
      <c r="G1" s="1206" t="s">
        <v>1547</v>
      </c>
      <c r="H1" s="1206"/>
      <c r="I1" s="1206"/>
    </row>
    <row r="2" spans="1:9" ht="18.75" customHeight="1" thickBot="1">
      <c r="A2" s="1244" t="s">
        <v>2689</v>
      </c>
      <c r="B2" s="1244"/>
      <c r="C2" s="1244"/>
      <c r="D2" s="1244"/>
      <c r="E2" s="1244"/>
      <c r="F2" s="1244"/>
      <c r="G2" s="84" t="s">
        <v>229</v>
      </c>
      <c r="H2" s="1198" t="s">
        <v>230</v>
      </c>
      <c r="I2" s="1246"/>
    </row>
    <row r="3" spans="1:9" ht="18.75" customHeight="1">
      <c r="A3" s="1248" t="s">
        <v>231</v>
      </c>
      <c r="B3" s="1247" t="s">
        <v>232</v>
      </c>
      <c r="C3" s="1248"/>
      <c r="D3" s="1037" t="s">
        <v>3215</v>
      </c>
      <c r="E3" s="1037"/>
      <c r="F3" s="1037"/>
      <c r="G3" s="94">
        <v>239</v>
      </c>
      <c r="H3" s="1037">
        <v>48.48</v>
      </c>
      <c r="I3" s="1038"/>
    </row>
    <row r="4" spans="1:9" ht="18.75" customHeight="1">
      <c r="A4" s="1098"/>
      <c r="B4" s="1035"/>
      <c r="C4" s="1098"/>
      <c r="D4" s="1101" t="s">
        <v>3216</v>
      </c>
      <c r="E4" s="1101"/>
      <c r="F4" s="1101"/>
      <c r="G4" s="23">
        <v>18</v>
      </c>
      <c r="H4" s="1101">
        <v>25.43</v>
      </c>
      <c r="I4" s="1082"/>
    </row>
    <row r="5" spans="1:9" ht="18.75" customHeight="1">
      <c r="A5" s="1098"/>
      <c r="B5" s="1080"/>
      <c r="C5" s="1106"/>
      <c r="D5" s="1101" t="s">
        <v>3217</v>
      </c>
      <c r="E5" s="1101"/>
      <c r="F5" s="1101"/>
      <c r="G5" s="23">
        <v>6</v>
      </c>
      <c r="H5" s="1101">
        <v>10.76</v>
      </c>
      <c r="I5" s="1082"/>
    </row>
    <row r="6" spans="1:9" ht="18.75" customHeight="1">
      <c r="A6" s="1098"/>
      <c r="B6" s="1100" t="s">
        <v>557</v>
      </c>
      <c r="C6" s="1105"/>
      <c r="D6" s="1101" t="s">
        <v>3218</v>
      </c>
      <c r="E6" s="1101"/>
      <c r="F6" s="1101"/>
      <c r="G6" s="23">
        <v>3</v>
      </c>
      <c r="H6" s="1101">
        <v>12.58</v>
      </c>
      <c r="I6" s="1082"/>
    </row>
    <row r="7" spans="1:9" ht="18.75" customHeight="1">
      <c r="A7" s="1106"/>
      <c r="B7" s="1080"/>
      <c r="C7" s="1106"/>
      <c r="D7" s="1101" t="s">
        <v>1909</v>
      </c>
      <c r="E7" s="1101"/>
      <c r="F7" s="1101"/>
      <c r="G7" s="23">
        <v>1</v>
      </c>
      <c r="H7" s="1101">
        <v>10.94</v>
      </c>
      <c r="I7" s="1082"/>
    </row>
    <row r="8" spans="1:9" ht="18.75" customHeight="1">
      <c r="A8" s="1079" t="s">
        <v>3214</v>
      </c>
      <c r="B8" s="1079"/>
      <c r="C8" s="1105"/>
      <c r="D8" s="1101" t="s">
        <v>3219</v>
      </c>
      <c r="E8" s="1101"/>
      <c r="F8" s="1101"/>
      <c r="G8" s="23">
        <v>2</v>
      </c>
      <c r="H8" s="1101">
        <v>0.79</v>
      </c>
      <c r="I8" s="1082"/>
    </row>
    <row r="9" spans="1:9" ht="18.75" customHeight="1">
      <c r="A9" s="1081"/>
      <c r="B9" s="1081"/>
      <c r="C9" s="1106"/>
      <c r="D9" s="1101" t="s">
        <v>3220</v>
      </c>
      <c r="E9" s="1101"/>
      <c r="F9" s="1101"/>
      <c r="G9" s="23">
        <v>18</v>
      </c>
      <c r="H9" s="1101">
        <v>0.21</v>
      </c>
      <c r="I9" s="1082"/>
    </row>
    <row r="10" spans="1:9" ht="18.75" customHeight="1">
      <c r="A10" s="1083" t="s">
        <v>564</v>
      </c>
      <c r="B10" s="1101"/>
      <c r="C10" s="1101"/>
      <c r="D10" s="1101"/>
      <c r="E10" s="1101"/>
      <c r="F10" s="1101"/>
      <c r="G10" s="23">
        <v>35</v>
      </c>
      <c r="H10" s="1101">
        <v>64.12</v>
      </c>
      <c r="I10" s="1082"/>
    </row>
    <row r="11" spans="1:9" ht="18.75" customHeight="1">
      <c r="A11" s="1083" t="s">
        <v>3212</v>
      </c>
      <c r="B11" s="1101"/>
      <c r="C11" s="1101"/>
      <c r="D11" s="1101"/>
      <c r="E11" s="1101"/>
      <c r="F11" s="1101"/>
      <c r="G11" s="23">
        <v>3</v>
      </c>
      <c r="H11" s="1101">
        <v>0.17</v>
      </c>
      <c r="I11" s="1082"/>
    </row>
    <row r="12" spans="1:9" ht="18.75" customHeight="1">
      <c r="A12" s="1105" t="s">
        <v>3213</v>
      </c>
      <c r="B12" s="1103"/>
      <c r="C12" s="1103"/>
      <c r="D12" s="1103"/>
      <c r="E12" s="1103"/>
      <c r="F12" s="1103"/>
      <c r="G12" s="89">
        <v>7</v>
      </c>
      <c r="H12" s="1103">
        <v>2.19</v>
      </c>
      <c r="I12" s="1100"/>
    </row>
    <row r="13" spans="1:9" ht="22.5" customHeight="1">
      <c r="A13" s="1083" t="s">
        <v>2630</v>
      </c>
      <c r="B13" s="1101"/>
      <c r="C13" s="1101"/>
      <c r="D13" s="1101"/>
      <c r="E13" s="1101"/>
      <c r="F13" s="1101"/>
      <c r="G13" s="23">
        <v>332</v>
      </c>
      <c r="H13" s="1101">
        <v>175.67</v>
      </c>
      <c r="I13" s="1082"/>
    </row>
    <row r="14" spans="1:9" ht="18.75" customHeight="1">
      <c r="A14" s="1106" t="s">
        <v>562</v>
      </c>
      <c r="B14" s="1104" t="s">
        <v>2163</v>
      </c>
      <c r="C14" s="1104"/>
      <c r="D14" s="1104" t="s">
        <v>563</v>
      </c>
      <c r="E14" s="1104"/>
      <c r="F14" s="1104"/>
      <c r="G14" s="90">
        <v>1</v>
      </c>
      <c r="H14" s="1241">
        <v>7.2</v>
      </c>
      <c r="I14" s="1242"/>
    </row>
    <row r="15" spans="1:9" ht="18.75" customHeight="1" thickBot="1">
      <c r="A15" s="1105"/>
      <c r="B15" s="1103" t="s">
        <v>227</v>
      </c>
      <c r="C15" s="1103"/>
      <c r="D15" s="1103" t="s">
        <v>2294</v>
      </c>
      <c r="E15" s="1103"/>
      <c r="F15" s="1103"/>
      <c r="G15" s="89">
        <v>1</v>
      </c>
      <c r="H15" s="1103">
        <v>6.56</v>
      </c>
      <c r="I15" s="1100"/>
    </row>
    <row r="16" spans="1:9" ht="18.75" customHeight="1" thickBot="1">
      <c r="A16" s="1244" t="s">
        <v>2629</v>
      </c>
      <c r="B16" s="1244"/>
      <c r="C16" s="1244"/>
      <c r="D16" s="1244"/>
      <c r="E16" s="1244"/>
      <c r="F16" s="1245"/>
      <c r="G16" s="84">
        <v>334</v>
      </c>
      <c r="H16" s="1243">
        <v>189.43</v>
      </c>
      <c r="I16" s="1121"/>
    </row>
    <row r="17" spans="1:9" ht="15" customHeight="1">
      <c r="A17" s="1249" t="s">
        <v>822</v>
      </c>
      <c r="B17" s="1249"/>
      <c r="C17" s="1249"/>
      <c r="D17" s="1249"/>
      <c r="E17" s="1249"/>
      <c r="F17" s="1249"/>
      <c r="G17" s="1249"/>
      <c r="H17" s="1249"/>
      <c r="I17" s="1249"/>
    </row>
    <row r="18" spans="1:9" ht="15" customHeight="1">
      <c r="A18" s="310" t="s">
        <v>1548</v>
      </c>
      <c r="B18" s="86"/>
      <c r="C18" s="86"/>
      <c r="D18" s="86"/>
      <c r="E18" s="86"/>
      <c r="F18" s="86"/>
      <c r="G18" s="86"/>
      <c r="H18" s="86"/>
      <c r="I18" s="86"/>
    </row>
    <row r="19" ht="9.75" customHeight="1" thickBot="1"/>
    <row r="20" spans="1:9" s="149" customFormat="1" ht="22.5" customHeight="1" thickBot="1">
      <c r="A20" s="472" t="s">
        <v>586</v>
      </c>
      <c r="B20" s="1231" t="s">
        <v>2690</v>
      </c>
      <c r="C20" s="1232"/>
      <c r="D20" s="1233"/>
      <c r="E20" s="1234" t="s">
        <v>585</v>
      </c>
      <c r="F20" s="1232"/>
      <c r="G20" s="1232"/>
      <c r="H20" s="1232"/>
      <c r="I20" s="1235"/>
    </row>
    <row r="21" spans="1:9" ht="15" customHeight="1">
      <c r="A21" s="1041" t="s">
        <v>233</v>
      </c>
      <c r="B21" s="1236" t="s">
        <v>1439</v>
      </c>
      <c r="C21" s="1236"/>
      <c r="D21" s="1236"/>
      <c r="E21" s="1237" t="s">
        <v>1549</v>
      </c>
      <c r="F21" s="1237"/>
      <c r="G21" s="1237"/>
      <c r="H21" s="1237"/>
      <c r="I21" s="1238"/>
    </row>
    <row r="22" spans="1:9" ht="15" customHeight="1">
      <c r="A22" s="1083"/>
      <c r="B22" s="1222"/>
      <c r="C22" s="1222"/>
      <c r="D22" s="1222"/>
      <c r="E22" s="1239"/>
      <c r="F22" s="1239"/>
      <c r="G22" s="1239"/>
      <c r="H22" s="1239"/>
      <c r="I22" s="1240"/>
    </row>
    <row r="23" spans="1:9" ht="23.25" customHeight="1">
      <c r="A23" s="1083" t="s">
        <v>558</v>
      </c>
      <c r="B23" s="1222" t="s">
        <v>3023</v>
      </c>
      <c r="C23" s="1222"/>
      <c r="D23" s="1222"/>
      <c r="E23" s="1222" t="s">
        <v>1656</v>
      </c>
      <c r="F23" s="1222"/>
      <c r="G23" s="1222"/>
      <c r="H23" s="1222"/>
      <c r="I23" s="1225"/>
    </row>
    <row r="24" spans="1:9" ht="21" customHeight="1">
      <c r="A24" s="1083"/>
      <c r="B24" s="1222"/>
      <c r="C24" s="1222"/>
      <c r="D24" s="1222"/>
      <c r="E24" s="1222"/>
      <c r="F24" s="1222"/>
      <c r="G24" s="1222"/>
      <c r="H24" s="1222"/>
      <c r="I24" s="1225"/>
    </row>
    <row r="25" spans="1:9" ht="15" customHeight="1">
      <c r="A25" s="1083" t="s">
        <v>559</v>
      </c>
      <c r="B25" s="1222" t="s">
        <v>2328</v>
      </c>
      <c r="C25" s="1222"/>
      <c r="D25" s="1222"/>
      <c r="E25" s="1226" t="s">
        <v>2329</v>
      </c>
      <c r="F25" s="1228"/>
      <c r="G25" s="1228"/>
      <c r="H25" s="1228"/>
      <c r="I25" s="1228"/>
    </row>
    <row r="26" spans="1:9" ht="15" customHeight="1">
      <c r="A26" s="1083"/>
      <c r="B26" s="1222"/>
      <c r="C26" s="1222"/>
      <c r="D26" s="1222"/>
      <c r="E26" s="1229"/>
      <c r="F26" s="1230"/>
      <c r="G26" s="1230"/>
      <c r="H26" s="1230"/>
      <c r="I26" s="1230"/>
    </row>
    <row r="27" spans="1:9" ht="15" customHeight="1">
      <c r="A27" s="1083" t="s">
        <v>560</v>
      </c>
      <c r="B27" s="1222" t="s">
        <v>1658</v>
      </c>
      <c r="C27" s="1222"/>
      <c r="D27" s="1222"/>
      <c r="E27" s="1222" t="s">
        <v>295</v>
      </c>
      <c r="F27" s="1222"/>
      <c r="G27" s="1222"/>
      <c r="H27" s="1222"/>
      <c r="I27" s="1225"/>
    </row>
    <row r="28" spans="1:9" ht="15" customHeight="1">
      <c r="A28" s="1083"/>
      <c r="B28" s="1222"/>
      <c r="C28" s="1222"/>
      <c r="D28" s="1222"/>
      <c r="E28" s="1222"/>
      <c r="F28" s="1222"/>
      <c r="G28" s="1222"/>
      <c r="H28" s="1222"/>
      <c r="I28" s="1225"/>
    </row>
    <row r="29" spans="1:9" ht="15" customHeight="1">
      <c r="A29" s="1083"/>
      <c r="B29" s="1222"/>
      <c r="C29" s="1222"/>
      <c r="D29" s="1222"/>
      <c r="E29" s="1222"/>
      <c r="F29" s="1222"/>
      <c r="G29" s="1222"/>
      <c r="H29" s="1222"/>
      <c r="I29" s="1225"/>
    </row>
    <row r="30" spans="1:9" ht="15" customHeight="1">
      <c r="A30" s="1083" t="s">
        <v>296</v>
      </c>
      <c r="B30" s="1222" t="s">
        <v>297</v>
      </c>
      <c r="C30" s="1222"/>
      <c r="D30" s="1222"/>
      <c r="E30" s="1222" t="s">
        <v>1485</v>
      </c>
      <c r="F30" s="1222"/>
      <c r="G30" s="1222"/>
      <c r="H30" s="1222"/>
      <c r="I30" s="1225"/>
    </row>
    <row r="31" spans="1:9" ht="15" customHeight="1">
      <c r="A31" s="1083"/>
      <c r="B31" s="1222"/>
      <c r="C31" s="1222"/>
      <c r="D31" s="1222"/>
      <c r="E31" s="1222"/>
      <c r="F31" s="1222"/>
      <c r="G31" s="1222"/>
      <c r="H31" s="1222"/>
      <c r="I31" s="1225"/>
    </row>
    <row r="32" spans="1:9" ht="15" customHeight="1">
      <c r="A32" s="1083" t="s">
        <v>561</v>
      </c>
      <c r="B32" s="1222" t="s">
        <v>1545</v>
      </c>
      <c r="C32" s="1222"/>
      <c r="D32" s="1222"/>
      <c r="E32" s="1222" t="s">
        <v>1546</v>
      </c>
      <c r="F32" s="1222"/>
      <c r="G32" s="1222"/>
      <c r="H32" s="1222"/>
      <c r="I32" s="1225"/>
    </row>
    <row r="33" spans="1:9" ht="15" customHeight="1">
      <c r="A33" s="1083"/>
      <c r="B33" s="1222"/>
      <c r="C33" s="1222"/>
      <c r="D33" s="1222"/>
      <c r="E33" s="1222"/>
      <c r="F33" s="1222"/>
      <c r="G33" s="1222"/>
      <c r="H33" s="1222"/>
      <c r="I33" s="1225"/>
    </row>
    <row r="34" spans="1:9" ht="15" customHeight="1">
      <c r="A34" s="1083" t="s">
        <v>2294</v>
      </c>
      <c r="B34" s="1222" t="s">
        <v>3272</v>
      </c>
      <c r="C34" s="1222"/>
      <c r="D34" s="1222"/>
      <c r="E34" s="1222" t="s">
        <v>1213</v>
      </c>
      <c r="F34" s="1222"/>
      <c r="G34" s="1222"/>
      <c r="H34" s="1222"/>
      <c r="I34" s="1225"/>
    </row>
    <row r="35" spans="1:9" ht="15" customHeight="1">
      <c r="A35" s="1083"/>
      <c r="B35" s="1222"/>
      <c r="C35" s="1222"/>
      <c r="D35" s="1222"/>
      <c r="E35" s="1222"/>
      <c r="F35" s="1222"/>
      <c r="G35" s="1222"/>
      <c r="H35" s="1222"/>
      <c r="I35" s="1225"/>
    </row>
    <row r="36" spans="1:9" ht="15" customHeight="1">
      <c r="A36" s="1083"/>
      <c r="B36" s="1222"/>
      <c r="C36" s="1222"/>
      <c r="D36" s="1222"/>
      <c r="E36" s="1222"/>
      <c r="F36" s="1222"/>
      <c r="G36" s="1222"/>
      <c r="H36" s="1222"/>
      <c r="I36" s="1225"/>
    </row>
    <row r="37" spans="1:9" ht="15" customHeight="1">
      <c r="A37" s="1083"/>
      <c r="B37" s="1222"/>
      <c r="C37" s="1222"/>
      <c r="D37" s="1222"/>
      <c r="E37" s="1222"/>
      <c r="F37" s="1222"/>
      <c r="G37" s="1222"/>
      <c r="H37" s="1222"/>
      <c r="I37" s="1225"/>
    </row>
    <row r="38" spans="1:9" ht="15" customHeight="1">
      <c r="A38" s="1083"/>
      <c r="B38" s="1222"/>
      <c r="C38" s="1222"/>
      <c r="D38" s="1222"/>
      <c r="E38" s="1222"/>
      <c r="F38" s="1222"/>
      <c r="G38" s="1222"/>
      <c r="H38" s="1222"/>
      <c r="I38" s="1225"/>
    </row>
    <row r="39" spans="1:9" ht="15" customHeight="1">
      <c r="A39" s="1083"/>
      <c r="B39" s="1222"/>
      <c r="C39" s="1222"/>
      <c r="D39" s="1222"/>
      <c r="E39" s="1222"/>
      <c r="F39" s="1222"/>
      <c r="G39" s="1222"/>
      <c r="H39" s="1222"/>
      <c r="I39" s="1225"/>
    </row>
    <row r="40" spans="1:9" ht="15" customHeight="1">
      <c r="A40" s="1083"/>
      <c r="B40" s="1222"/>
      <c r="C40" s="1222"/>
      <c r="D40" s="1222"/>
      <c r="E40" s="1222"/>
      <c r="F40" s="1222"/>
      <c r="G40" s="1222"/>
      <c r="H40" s="1222"/>
      <c r="I40" s="1225"/>
    </row>
    <row r="41" spans="1:9" ht="15" customHeight="1">
      <c r="A41" s="1083"/>
      <c r="B41" s="1222"/>
      <c r="C41" s="1222"/>
      <c r="D41" s="1222"/>
      <c r="E41" s="1222"/>
      <c r="F41" s="1222"/>
      <c r="G41" s="1222"/>
      <c r="H41" s="1222"/>
      <c r="I41" s="1225"/>
    </row>
    <row r="42" spans="1:9" ht="15" customHeight="1">
      <c r="A42" s="1083"/>
      <c r="B42" s="1222"/>
      <c r="C42" s="1222"/>
      <c r="D42" s="1222"/>
      <c r="E42" s="1222"/>
      <c r="F42" s="1222"/>
      <c r="G42" s="1222"/>
      <c r="H42" s="1222"/>
      <c r="I42" s="1225"/>
    </row>
    <row r="43" spans="1:9" ht="15" customHeight="1">
      <c r="A43" s="1083"/>
      <c r="B43" s="1222"/>
      <c r="C43" s="1222"/>
      <c r="D43" s="1222"/>
      <c r="E43" s="1222"/>
      <c r="F43" s="1222"/>
      <c r="G43" s="1222"/>
      <c r="H43" s="1222"/>
      <c r="I43" s="1225"/>
    </row>
    <row r="44" spans="1:9" ht="15" customHeight="1">
      <c r="A44" s="1083"/>
      <c r="B44" s="1222"/>
      <c r="C44" s="1222"/>
      <c r="D44" s="1222"/>
      <c r="E44" s="1222"/>
      <c r="F44" s="1222"/>
      <c r="G44" s="1222"/>
      <c r="H44" s="1222"/>
      <c r="I44" s="1225"/>
    </row>
    <row r="45" spans="1:9" ht="15" customHeight="1">
      <c r="A45" s="1083" t="s">
        <v>117</v>
      </c>
      <c r="B45" s="1222" t="s">
        <v>820</v>
      </c>
      <c r="C45" s="1222"/>
      <c r="D45" s="1222"/>
      <c r="E45" s="1222" t="s">
        <v>1843</v>
      </c>
      <c r="F45" s="1222"/>
      <c r="G45" s="1222"/>
      <c r="H45" s="1222"/>
      <c r="I45" s="1225"/>
    </row>
    <row r="46" spans="1:9" ht="15" customHeight="1">
      <c r="A46" s="1083"/>
      <c r="B46" s="1222"/>
      <c r="C46" s="1222"/>
      <c r="D46" s="1222"/>
      <c r="E46" s="1222"/>
      <c r="F46" s="1222"/>
      <c r="G46" s="1222"/>
      <c r="H46" s="1222"/>
      <c r="I46" s="1225"/>
    </row>
    <row r="47" spans="1:9" ht="15" customHeight="1">
      <c r="A47" s="1083"/>
      <c r="B47" s="1222"/>
      <c r="C47" s="1222"/>
      <c r="D47" s="1222"/>
      <c r="E47" s="1222"/>
      <c r="F47" s="1222"/>
      <c r="G47" s="1222"/>
      <c r="H47" s="1222"/>
      <c r="I47" s="1225"/>
    </row>
    <row r="48" spans="1:9" ht="15" customHeight="1">
      <c r="A48" s="1083" t="s">
        <v>1910</v>
      </c>
      <c r="B48" s="1222" t="s">
        <v>821</v>
      </c>
      <c r="C48" s="1222"/>
      <c r="D48" s="1222"/>
      <c r="E48" s="1222" t="s">
        <v>2628</v>
      </c>
      <c r="F48" s="1222"/>
      <c r="G48" s="1222"/>
      <c r="H48" s="1222"/>
      <c r="I48" s="1225"/>
    </row>
    <row r="49" spans="1:9" ht="15" customHeight="1">
      <c r="A49" s="1105"/>
      <c r="B49" s="1223"/>
      <c r="C49" s="1223"/>
      <c r="D49" s="1223"/>
      <c r="E49" s="1223"/>
      <c r="F49" s="1223"/>
      <c r="G49" s="1223"/>
      <c r="H49" s="1223"/>
      <c r="I49" s="1226"/>
    </row>
    <row r="50" spans="1:9" ht="15" customHeight="1" thickBot="1">
      <c r="A50" s="1221"/>
      <c r="B50" s="1224"/>
      <c r="C50" s="1224"/>
      <c r="D50" s="1224"/>
      <c r="E50" s="1224"/>
      <c r="F50" s="1224"/>
      <c r="G50" s="1224"/>
      <c r="H50" s="1224"/>
      <c r="I50" s="1227"/>
    </row>
    <row r="51" spans="1:9" ht="8.25" customHeight="1">
      <c r="A51" s="29"/>
      <c r="B51" s="721"/>
      <c r="C51" s="721"/>
      <c r="D51" s="721"/>
      <c r="E51" s="721"/>
      <c r="F51" s="721"/>
      <c r="G51" s="721"/>
      <c r="H51" s="721"/>
      <c r="I51" s="721"/>
    </row>
    <row r="52" ht="15.75" customHeight="1">
      <c r="A52" s="5" t="s">
        <v>750</v>
      </c>
    </row>
    <row r="53" s="4" customFormat="1" ht="15" customHeight="1">
      <c r="E53" s="13"/>
    </row>
    <row r="54" ht="15" customHeight="1"/>
  </sheetData>
  <mergeCells count="68">
    <mergeCell ref="A17:I17"/>
    <mergeCell ref="B6:C7"/>
    <mergeCell ref="D8:F8"/>
    <mergeCell ref="D4:F4"/>
    <mergeCell ref="D5:F5"/>
    <mergeCell ref="D6:F6"/>
    <mergeCell ref="D7:F7"/>
    <mergeCell ref="A8:C9"/>
    <mergeCell ref="A3:A7"/>
    <mergeCell ref="D9:F9"/>
    <mergeCell ref="A10:F10"/>
    <mergeCell ref="H2:I2"/>
    <mergeCell ref="A2:F2"/>
    <mergeCell ref="D3:F3"/>
    <mergeCell ref="B3:C5"/>
    <mergeCell ref="H3:I3"/>
    <mergeCell ref="H4:I4"/>
    <mergeCell ref="H5:I5"/>
    <mergeCell ref="H8:I8"/>
    <mergeCell ref="H9:I9"/>
    <mergeCell ref="A11:F11"/>
    <mergeCell ref="A12:F12"/>
    <mergeCell ref="A13:F13"/>
    <mergeCell ref="B14:C14"/>
    <mergeCell ref="A21:A22"/>
    <mergeCell ref="H10:I10"/>
    <mergeCell ref="H11:I11"/>
    <mergeCell ref="H12:I12"/>
    <mergeCell ref="H13:I13"/>
    <mergeCell ref="A16:F16"/>
    <mergeCell ref="A14:A15"/>
    <mergeCell ref="B15:C15"/>
    <mergeCell ref="D14:F14"/>
    <mergeCell ref="D15:F15"/>
    <mergeCell ref="G1:I1"/>
    <mergeCell ref="B20:D20"/>
    <mergeCell ref="E20:I20"/>
    <mergeCell ref="B21:D22"/>
    <mergeCell ref="E21:I22"/>
    <mergeCell ref="H14:I14"/>
    <mergeCell ref="H15:I15"/>
    <mergeCell ref="H16:I16"/>
    <mergeCell ref="H6:I6"/>
    <mergeCell ref="H7:I7"/>
    <mergeCell ref="A23:A24"/>
    <mergeCell ref="B23:D24"/>
    <mergeCell ref="E23:I24"/>
    <mergeCell ref="B25:D26"/>
    <mergeCell ref="A25:A26"/>
    <mergeCell ref="A27:A29"/>
    <mergeCell ref="B27:D29"/>
    <mergeCell ref="E25:I26"/>
    <mergeCell ref="E27:I29"/>
    <mergeCell ref="A30:A31"/>
    <mergeCell ref="B30:D31"/>
    <mergeCell ref="E30:I31"/>
    <mergeCell ref="A32:A33"/>
    <mergeCell ref="B32:D33"/>
    <mergeCell ref="E32:I33"/>
    <mergeCell ref="A48:A50"/>
    <mergeCell ref="B48:D50"/>
    <mergeCell ref="E48:I50"/>
    <mergeCell ref="E34:I44"/>
    <mergeCell ref="B34:D44"/>
    <mergeCell ref="A34:A44"/>
    <mergeCell ref="A45:A47"/>
    <mergeCell ref="B45:D47"/>
    <mergeCell ref="E45:I47"/>
  </mergeCells>
  <printOptions/>
  <pageMargins left="0.5905511811023623" right="0.5905511811023623" top="0.3937007874015748" bottom="0.3937007874015748" header="0.5118110236220472" footer="0.5118110236220472"/>
  <pageSetup firstPageNumber="55" useFirstPageNumber="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indexed="62"/>
  </sheetPr>
  <dimension ref="A1:J426"/>
  <sheetViews>
    <sheetView workbookViewId="0" topLeftCell="A1">
      <selection activeCell="A1" sqref="A1"/>
    </sheetView>
  </sheetViews>
  <sheetFormatPr defaultColWidth="9.00390625" defaultRowHeight="13.5"/>
  <cols>
    <col min="1" max="1" width="24.625" style="149" customWidth="1"/>
    <col min="2" max="2" width="12.625" style="149" customWidth="1"/>
    <col min="3" max="3" width="45.625" style="149" customWidth="1"/>
    <col min="4" max="4" width="9.375" style="149" customWidth="1"/>
    <col min="5" max="6" width="9.00390625" style="149" customWidth="1"/>
    <col min="7" max="7" width="8.25390625" style="149" customWidth="1"/>
    <col min="8" max="8" width="11.50390625" style="149" customWidth="1"/>
    <col min="9" max="9" width="8.00390625" style="149" customWidth="1"/>
    <col min="10" max="16384" width="9.00390625" style="149" customWidth="1"/>
  </cols>
  <sheetData>
    <row r="1" ht="24.75" customHeight="1" thickBot="1">
      <c r="A1" s="26" t="s">
        <v>752</v>
      </c>
    </row>
    <row r="2" spans="1:7" ht="24.75" customHeight="1" thickBot="1">
      <c r="A2" s="390" t="s">
        <v>3246</v>
      </c>
      <c r="B2" s="392" t="s">
        <v>3245</v>
      </c>
      <c r="C2" s="392" t="s">
        <v>582</v>
      </c>
      <c r="D2" s="391" t="s">
        <v>2124</v>
      </c>
      <c r="E2" s="24"/>
      <c r="F2" s="24"/>
      <c r="G2" s="24"/>
    </row>
    <row r="3" spans="1:4" ht="19.5" customHeight="1">
      <c r="A3" s="159" t="s">
        <v>32</v>
      </c>
      <c r="B3" s="160" t="s">
        <v>1486</v>
      </c>
      <c r="C3" s="161" t="s">
        <v>1487</v>
      </c>
      <c r="D3" s="162">
        <v>109362</v>
      </c>
    </row>
    <row r="4" spans="1:4" ht="19.5" customHeight="1">
      <c r="A4" s="163" t="s">
        <v>33</v>
      </c>
      <c r="B4" s="164" t="s">
        <v>1488</v>
      </c>
      <c r="C4" s="165" t="s">
        <v>2290</v>
      </c>
      <c r="D4" s="98">
        <v>18741</v>
      </c>
    </row>
    <row r="5" spans="1:4" ht="19.5" customHeight="1">
      <c r="A5" s="166" t="s">
        <v>2720</v>
      </c>
      <c r="B5" s="167" t="s">
        <v>2291</v>
      </c>
      <c r="C5" s="168" t="s">
        <v>2292</v>
      </c>
      <c r="D5" s="96">
        <v>19533</v>
      </c>
    </row>
    <row r="6" spans="1:4" ht="19.5" customHeight="1">
      <c r="A6" s="166" t="s">
        <v>2293</v>
      </c>
      <c r="B6" s="167" t="s">
        <v>2294</v>
      </c>
      <c r="C6" s="168" t="s">
        <v>2295</v>
      </c>
      <c r="D6" s="96">
        <v>446479</v>
      </c>
    </row>
    <row r="7" spans="1:4" ht="19.5" customHeight="1">
      <c r="A7" s="166" t="s">
        <v>2296</v>
      </c>
      <c r="B7" s="167" t="s">
        <v>1488</v>
      </c>
      <c r="C7" s="168" t="s">
        <v>2297</v>
      </c>
      <c r="D7" s="96">
        <v>23388</v>
      </c>
    </row>
    <row r="8" spans="1:10" ht="19.5" customHeight="1">
      <c r="A8" s="166" t="s">
        <v>2987</v>
      </c>
      <c r="B8" s="167" t="s">
        <v>2299</v>
      </c>
      <c r="C8" s="168" t="s">
        <v>2300</v>
      </c>
      <c r="D8" s="96">
        <v>538</v>
      </c>
      <c r="J8" s="930"/>
    </row>
    <row r="9" spans="1:4" ht="19.5" customHeight="1">
      <c r="A9" s="166" t="s">
        <v>2988</v>
      </c>
      <c r="B9" s="167" t="s">
        <v>2299</v>
      </c>
      <c r="C9" s="168" t="s">
        <v>2301</v>
      </c>
      <c r="D9" s="96">
        <v>783</v>
      </c>
    </row>
    <row r="10" spans="1:4" ht="19.5" customHeight="1">
      <c r="A10" s="166" t="s">
        <v>3076</v>
      </c>
      <c r="B10" s="167" t="s">
        <v>2299</v>
      </c>
      <c r="C10" s="168" t="s">
        <v>2302</v>
      </c>
      <c r="D10" s="96">
        <v>2059</v>
      </c>
    </row>
    <row r="11" spans="1:4" ht="19.5" customHeight="1">
      <c r="A11" s="166" t="s">
        <v>2721</v>
      </c>
      <c r="B11" s="167" t="s">
        <v>1950</v>
      </c>
      <c r="C11" s="168" t="s">
        <v>1951</v>
      </c>
      <c r="D11" s="96">
        <v>14089</v>
      </c>
    </row>
    <row r="12" spans="1:4" ht="19.5" customHeight="1">
      <c r="A12" s="166" t="s">
        <v>2722</v>
      </c>
      <c r="B12" s="167" t="s">
        <v>2299</v>
      </c>
      <c r="C12" s="168" t="s">
        <v>1952</v>
      </c>
      <c r="D12" s="96">
        <v>1967</v>
      </c>
    </row>
    <row r="13" spans="1:4" ht="19.5" customHeight="1">
      <c r="A13" s="166" t="s">
        <v>2723</v>
      </c>
      <c r="B13" s="167" t="s">
        <v>1488</v>
      </c>
      <c r="C13" s="168" t="s">
        <v>1953</v>
      </c>
      <c r="D13" s="96">
        <v>11398</v>
      </c>
    </row>
    <row r="14" spans="1:4" ht="19.5" customHeight="1">
      <c r="A14" s="166" t="s">
        <v>856</v>
      </c>
      <c r="B14" s="167" t="s">
        <v>2299</v>
      </c>
      <c r="C14" s="168" t="s">
        <v>1954</v>
      </c>
      <c r="D14" s="96">
        <v>5146</v>
      </c>
    </row>
    <row r="15" spans="1:4" ht="19.5" customHeight="1">
      <c r="A15" s="166" t="s">
        <v>2986</v>
      </c>
      <c r="B15" s="167" t="s">
        <v>2299</v>
      </c>
      <c r="C15" s="168" t="s">
        <v>1955</v>
      </c>
      <c r="D15" s="96">
        <v>1320</v>
      </c>
    </row>
    <row r="16" spans="1:4" ht="19.5" customHeight="1">
      <c r="A16" s="166" t="s">
        <v>857</v>
      </c>
      <c r="B16" s="167" t="s">
        <v>2299</v>
      </c>
      <c r="C16" s="168" t="s">
        <v>3262</v>
      </c>
      <c r="D16" s="96">
        <v>1176</v>
      </c>
    </row>
    <row r="17" spans="1:4" ht="19.5" customHeight="1">
      <c r="A17" s="166" t="s">
        <v>858</v>
      </c>
      <c r="B17" s="167" t="s">
        <v>2299</v>
      </c>
      <c r="C17" s="168" t="s">
        <v>1956</v>
      </c>
      <c r="D17" s="96">
        <v>8512</v>
      </c>
    </row>
    <row r="18" spans="1:4" ht="19.5" customHeight="1">
      <c r="A18" s="166" t="s">
        <v>859</v>
      </c>
      <c r="B18" s="167" t="s">
        <v>2299</v>
      </c>
      <c r="C18" s="168" t="s">
        <v>3263</v>
      </c>
      <c r="D18" s="96">
        <v>1090</v>
      </c>
    </row>
    <row r="19" spans="1:4" ht="19.5" customHeight="1">
      <c r="A19" s="166" t="s">
        <v>860</v>
      </c>
      <c r="B19" s="167" t="s">
        <v>2299</v>
      </c>
      <c r="C19" s="168" t="s">
        <v>1957</v>
      </c>
      <c r="D19" s="96">
        <v>3127</v>
      </c>
    </row>
    <row r="20" spans="1:4" ht="19.5" customHeight="1">
      <c r="A20" s="1262" t="s">
        <v>2985</v>
      </c>
      <c r="B20" s="1264" t="s">
        <v>2294</v>
      </c>
      <c r="C20" s="1266" t="s">
        <v>1078</v>
      </c>
      <c r="D20" s="1254">
        <v>7345</v>
      </c>
    </row>
    <row r="21" spans="1:4" ht="19.5" customHeight="1">
      <c r="A21" s="1263"/>
      <c r="B21" s="1265"/>
      <c r="C21" s="1267"/>
      <c r="D21" s="1268"/>
    </row>
    <row r="22" spans="1:4" ht="19.5" customHeight="1">
      <c r="A22" s="166" t="s">
        <v>572</v>
      </c>
      <c r="B22" s="167" t="s">
        <v>2299</v>
      </c>
      <c r="C22" s="168" t="s">
        <v>1959</v>
      </c>
      <c r="D22" s="96">
        <v>3500</v>
      </c>
    </row>
    <row r="23" spans="1:4" ht="19.5" customHeight="1">
      <c r="A23" s="166" t="s">
        <v>623</v>
      </c>
      <c r="B23" s="167" t="s">
        <v>2299</v>
      </c>
      <c r="C23" s="168" t="s">
        <v>1960</v>
      </c>
      <c r="D23" s="96">
        <v>8030</v>
      </c>
    </row>
    <row r="24" spans="1:4" ht="19.5" customHeight="1">
      <c r="A24" s="166" t="s">
        <v>2031</v>
      </c>
      <c r="B24" s="167" t="s">
        <v>2299</v>
      </c>
      <c r="C24" s="168" t="s">
        <v>1961</v>
      </c>
      <c r="D24" s="96">
        <v>2603</v>
      </c>
    </row>
    <row r="25" spans="1:4" ht="19.5" customHeight="1">
      <c r="A25" s="166" t="s">
        <v>2032</v>
      </c>
      <c r="B25" s="167" t="s">
        <v>1488</v>
      </c>
      <c r="C25" s="168" t="s">
        <v>1817</v>
      </c>
      <c r="D25" s="96">
        <v>14990</v>
      </c>
    </row>
    <row r="26" spans="1:4" ht="19.5" customHeight="1">
      <c r="A26" s="166" t="s">
        <v>2033</v>
      </c>
      <c r="B26" s="167" t="s">
        <v>2299</v>
      </c>
      <c r="C26" s="168" t="s">
        <v>1489</v>
      </c>
      <c r="D26" s="96">
        <v>545</v>
      </c>
    </row>
    <row r="27" spans="1:4" ht="19.5" customHeight="1">
      <c r="A27" s="166" t="s">
        <v>2034</v>
      </c>
      <c r="B27" s="167" t="s">
        <v>2299</v>
      </c>
      <c r="C27" s="168" t="s">
        <v>1818</v>
      </c>
      <c r="D27" s="96">
        <v>4707</v>
      </c>
    </row>
    <row r="28" spans="1:4" ht="19.5" customHeight="1">
      <c r="A28" s="166" t="s">
        <v>2984</v>
      </c>
      <c r="B28" s="167" t="s">
        <v>2299</v>
      </c>
      <c r="C28" s="168" t="s">
        <v>1819</v>
      </c>
      <c r="D28" s="96">
        <v>2932</v>
      </c>
    </row>
    <row r="29" spans="1:4" ht="19.5" customHeight="1">
      <c r="A29" s="166" t="s">
        <v>3077</v>
      </c>
      <c r="B29" s="167" t="s">
        <v>2299</v>
      </c>
      <c r="C29" s="168" t="s">
        <v>1820</v>
      </c>
      <c r="D29" s="96">
        <v>1915</v>
      </c>
    </row>
    <row r="30" spans="1:4" ht="19.5" customHeight="1">
      <c r="A30" s="166" t="s">
        <v>3078</v>
      </c>
      <c r="B30" s="167" t="s">
        <v>2299</v>
      </c>
      <c r="C30" s="168" t="s">
        <v>1821</v>
      </c>
      <c r="D30" s="96">
        <v>2337</v>
      </c>
    </row>
    <row r="31" spans="1:4" ht="19.5" customHeight="1">
      <c r="A31" s="166" t="s">
        <v>3079</v>
      </c>
      <c r="B31" s="167" t="s">
        <v>2299</v>
      </c>
      <c r="C31" s="168" t="s">
        <v>1822</v>
      </c>
      <c r="D31" s="96">
        <v>2072</v>
      </c>
    </row>
    <row r="32" spans="1:4" ht="19.5" customHeight="1">
      <c r="A32" s="166" t="s">
        <v>3080</v>
      </c>
      <c r="B32" s="167" t="s">
        <v>2299</v>
      </c>
      <c r="C32" s="168" t="s">
        <v>1823</v>
      </c>
      <c r="D32" s="96">
        <v>2971</v>
      </c>
    </row>
    <row r="33" spans="1:4" ht="19.5" customHeight="1">
      <c r="A33" s="166" t="s">
        <v>3081</v>
      </c>
      <c r="B33" s="167" t="s">
        <v>1488</v>
      </c>
      <c r="C33" s="168" t="s">
        <v>1824</v>
      </c>
      <c r="D33" s="96">
        <v>3532</v>
      </c>
    </row>
    <row r="34" spans="1:4" ht="19.5" customHeight="1">
      <c r="A34" s="166" t="s">
        <v>3082</v>
      </c>
      <c r="B34" s="167" t="s">
        <v>1950</v>
      </c>
      <c r="C34" s="168" t="s">
        <v>1825</v>
      </c>
      <c r="D34" s="96">
        <v>18278</v>
      </c>
    </row>
    <row r="35" spans="1:4" ht="19.5" customHeight="1">
      <c r="A35" s="166" t="s">
        <v>3083</v>
      </c>
      <c r="B35" s="167" t="s">
        <v>1488</v>
      </c>
      <c r="C35" s="168" t="s">
        <v>1827</v>
      </c>
      <c r="D35" s="96">
        <v>10625</v>
      </c>
    </row>
    <row r="36" spans="1:4" ht="19.5" customHeight="1">
      <c r="A36" s="166" t="s">
        <v>3084</v>
      </c>
      <c r="B36" s="167" t="s">
        <v>1488</v>
      </c>
      <c r="C36" s="168" t="s">
        <v>1828</v>
      </c>
      <c r="D36" s="96">
        <v>10433</v>
      </c>
    </row>
    <row r="37" spans="1:4" ht="19.5" customHeight="1">
      <c r="A37" s="166" t="s">
        <v>3085</v>
      </c>
      <c r="B37" s="167" t="s">
        <v>2299</v>
      </c>
      <c r="C37" s="168" t="s">
        <v>1829</v>
      </c>
      <c r="D37" s="96">
        <v>4581</v>
      </c>
    </row>
    <row r="38" spans="1:4" ht="19.5" customHeight="1">
      <c r="A38" s="166" t="s">
        <v>3086</v>
      </c>
      <c r="B38" s="167" t="s">
        <v>2299</v>
      </c>
      <c r="C38" s="168" t="s">
        <v>1830</v>
      </c>
      <c r="D38" s="96">
        <v>2896</v>
      </c>
    </row>
    <row r="39" spans="1:4" ht="19.5" customHeight="1">
      <c r="A39" s="170" t="s">
        <v>3388</v>
      </c>
      <c r="B39" s="171" t="s">
        <v>2299</v>
      </c>
      <c r="C39" s="172" t="s">
        <v>1831</v>
      </c>
      <c r="D39" s="52">
        <v>2486</v>
      </c>
    </row>
    <row r="40" spans="1:4" ht="19.5" customHeight="1" thickBot="1">
      <c r="A40" s="173" t="s">
        <v>3389</v>
      </c>
      <c r="B40" s="174" t="s">
        <v>2299</v>
      </c>
      <c r="C40" s="175" t="s">
        <v>1832</v>
      </c>
      <c r="D40" s="176">
        <v>3765</v>
      </c>
    </row>
    <row r="41" spans="1:4" ht="19.5" customHeight="1">
      <c r="A41" s="60"/>
      <c r="B41" s="69"/>
      <c r="C41" s="60"/>
      <c r="D41" s="52"/>
    </row>
    <row r="42" spans="1:4" ht="19.5" customHeight="1">
      <c r="A42" s="57"/>
      <c r="B42" s="177"/>
      <c r="C42" s="177"/>
      <c r="D42" s="53"/>
    </row>
    <row r="43" spans="1:4" ht="19.5" customHeight="1" thickBot="1">
      <c r="A43" s="57"/>
      <c r="B43" s="31"/>
      <c r="C43" s="58"/>
      <c r="D43" s="53"/>
    </row>
    <row r="44" spans="1:7" ht="28.5" customHeight="1" thickBot="1">
      <c r="A44" s="390" t="s">
        <v>3246</v>
      </c>
      <c r="B44" s="392" t="s">
        <v>3245</v>
      </c>
      <c r="C44" s="392" t="s">
        <v>582</v>
      </c>
      <c r="D44" s="391" t="s">
        <v>2124</v>
      </c>
      <c r="E44" s="24"/>
      <c r="F44" s="24"/>
      <c r="G44" s="24"/>
    </row>
    <row r="45" spans="1:4" ht="19.5" customHeight="1">
      <c r="A45" s="166" t="s">
        <v>3390</v>
      </c>
      <c r="B45" s="167" t="s">
        <v>2299</v>
      </c>
      <c r="C45" s="168" t="s">
        <v>1833</v>
      </c>
      <c r="D45" s="96">
        <v>4215</v>
      </c>
    </row>
    <row r="46" spans="1:4" ht="19.5" customHeight="1">
      <c r="A46" s="166" t="s">
        <v>3391</v>
      </c>
      <c r="B46" s="167" t="s">
        <v>2299</v>
      </c>
      <c r="C46" s="168" t="s">
        <v>1708</v>
      </c>
      <c r="D46" s="96">
        <v>420</v>
      </c>
    </row>
    <row r="47" spans="1:4" ht="19.5" customHeight="1">
      <c r="A47" s="178" t="s">
        <v>3392</v>
      </c>
      <c r="B47" s="85" t="s">
        <v>2299</v>
      </c>
      <c r="C47" s="95" t="s">
        <v>1709</v>
      </c>
      <c r="D47" s="96">
        <v>5310</v>
      </c>
    </row>
    <row r="48" spans="1:4" ht="19.5" customHeight="1">
      <c r="A48" s="178" t="s">
        <v>3393</v>
      </c>
      <c r="B48" s="85" t="s">
        <v>2299</v>
      </c>
      <c r="C48" s="95" t="s">
        <v>1710</v>
      </c>
      <c r="D48" s="96">
        <v>2331</v>
      </c>
    </row>
    <row r="49" spans="1:4" ht="19.5" customHeight="1">
      <c r="A49" s="178" t="s">
        <v>3394</v>
      </c>
      <c r="B49" s="85" t="s">
        <v>2299</v>
      </c>
      <c r="C49" s="95" t="s">
        <v>1711</v>
      </c>
      <c r="D49" s="96">
        <v>2380</v>
      </c>
    </row>
    <row r="50" spans="1:4" ht="19.5" customHeight="1">
      <c r="A50" s="178" t="s">
        <v>3395</v>
      </c>
      <c r="B50" s="85" t="s">
        <v>2299</v>
      </c>
      <c r="C50" s="95" t="s">
        <v>1712</v>
      </c>
      <c r="D50" s="96">
        <v>2284</v>
      </c>
    </row>
    <row r="51" spans="1:4" ht="19.5" customHeight="1">
      <c r="A51" s="178" t="s">
        <v>3396</v>
      </c>
      <c r="B51" s="85" t="s">
        <v>2299</v>
      </c>
      <c r="C51" s="95" t="s">
        <v>1714</v>
      </c>
      <c r="D51" s="96">
        <v>2819</v>
      </c>
    </row>
    <row r="52" spans="1:4" ht="19.5" customHeight="1">
      <c r="A52" s="178" t="s">
        <v>3397</v>
      </c>
      <c r="B52" s="85" t="s">
        <v>2299</v>
      </c>
      <c r="C52" s="95" t="s">
        <v>1713</v>
      </c>
      <c r="D52" s="96">
        <v>3479</v>
      </c>
    </row>
    <row r="53" spans="1:4" ht="19.5" customHeight="1">
      <c r="A53" s="178" t="s">
        <v>3398</v>
      </c>
      <c r="B53" s="85" t="s">
        <v>1715</v>
      </c>
      <c r="C53" s="95" t="s">
        <v>1716</v>
      </c>
      <c r="D53" s="96">
        <v>60</v>
      </c>
    </row>
    <row r="54" spans="1:4" ht="19.5" customHeight="1">
      <c r="A54" s="178" t="s">
        <v>3090</v>
      </c>
      <c r="B54" s="85" t="s">
        <v>1715</v>
      </c>
      <c r="C54" s="95" t="s">
        <v>3087</v>
      </c>
      <c r="D54" s="96">
        <v>194</v>
      </c>
    </row>
    <row r="55" spans="1:4" ht="19.5" customHeight="1">
      <c r="A55" s="178" t="s">
        <v>3091</v>
      </c>
      <c r="B55" s="85" t="s">
        <v>2299</v>
      </c>
      <c r="C55" s="95" t="s">
        <v>3088</v>
      </c>
      <c r="D55" s="96">
        <v>480</v>
      </c>
    </row>
    <row r="56" spans="1:4" ht="19.5" customHeight="1">
      <c r="A56" s="178" t="s">
        <v>3092</v>
      </c>
      <c r="B56" s="85" t="s">
        <v>2299</v>
      </c>
      <c r="C56" s="95" t="s">
        <v>3089</v>
      </c>
      <c r="D56" s="96">
        <v>552</v>
      </c>
    </row>
    <row r="57" spans="1:4" ht="19.5" customHeight="1">
      <c r="A57" s="178" t="s">
        <v>3093</v>
      </c>
      <c r="B57" s="85" t="s">
        <v>2299</v>
      </c>
      <c r="C57" s="95" t="s">
        <v>2325</v>
      </c>
      <c r="D57" s="96">
        <v>1239</v>
      </c>
    </row>
    <row r="58" spans="1:4" ht="19.5" customHeight="1">
      <c r="A58" s="178" t="s">
        <v>3094</v>
      </c>
      <c r="B58" s="85" t="s">
        <v>1488</v>
      </c>
      <c r="C58" s="179" t="s">
        <v>1908</v>
      </c>
      <c r="D58" s="96">
        <v>19206</v>
      </c>
    </row>
    <row r="59" spans="1:4" ht="19.5" customHeight="1">
      <c r="A59" s="178" t="s">
        <v>2326</v>
      </c>
      <c r="B59" s="85" t="s">
        <v>2299</v>
      </c>
      <c r="C59" s="95" t="s">
        <v>2625</v>
      </c>
      <c r="D59" s="96">
        <v>2826</v>
      </c>
    </row>
    <row r="60" spans="1:4" ht="19.5" customHeight="1">
      <c r="A60" s="178" t="s">
        <v>3095</v>
      </c>
      <c r="B60" s="85" t="s">
        <v>2299</v>
      </c>
      <c r="C60" s="95" t="s">
        <v>2626</v>
      </c>
      <c r="D60" s="96">
        <v>2026</v>
      </c>
    </row>
    <row r="61" spans="1:4" ht="19.5" customHeight="1">
      <c r="A61" s="178" t="s">
        <v>3096</v>
      </c>
      <c r="B61" s="85" t="s">
        <v>2299</v>
      </c>
      <c r="C61" s="95" t="s">
        <v>2627</v>
      </c>
      <c r="D61" s="96">
        <v>4690</v>
      </c>
    </row>
    <row r="62" spans="1:4" ht="19.5" customHeight="1">
      <c r="A62" s="178" t="s">
        <v>3097</v>
      </c>
      <c r="B62" s="85" t="s">
        <v>2299</v>
      </c>
      <c r="C62" s="95" t="s">
        <v>581</v>
      </c>
      <c r="D62" s="96">
        <v>6350</v>
      </c>
    </row>
    <row r="63" spans="1:4" ht="19.5" customHeight="1">
      <c r="A63" s="178" t="s">
        <v>3098</v>
      </c>
      <c r="B63" s="85" t="s">
        <v>2299</v>
      </c>
      <c r="C63" s="95" t="s">
        <v>803</v>
      </c>
      <c r="D63" s="96">
        <v>4208</v>
      </c>
    </row>
    <row r="64" spans="1:4" ht="19.5" customHeight="1">
      <c r="A64" s="178" t="s">
        <v>3099</v>
      </c>
      <c r="B64" s="85" t="s">
        <v>2299</v>
      </c>
      <c r="C64" s="95" t="s">
        <v>804</v>
      </c>
      <c r="D64" s="96">
        <v>4942</v>
      </c>
    </row>
    <row r="65" spans="1:4" ht="19.5" customHeight="1">
      <c r="A65" s="178" t="s">
        <v>3410</v>
      </c>
      <c r="B65" s="85" t="s">
        <v>2299</v>
      </c>
      <c r="C65" s="95" t="s">
        <v>2091</v>
      </c>
      <c r="D65" s="96">
        <v>2420</v>
      </c>
    </row>
    <row r="66" spans="1:4" ht="19.5" customHeight="1">
      <c r="A66" s="178" t="s">
        <v>3411</v>
      </c>
      <c r="B66" s="85" t="s">
        <v>2299</v>
      </c>
      <c r="C66" s="95" t="s">
        <v>2092</v>
      </c>
      <c r="D66" s="96">
        <v>3696</v>
      </c>
    </row>
    <row r="67" spans="1:4" ht="19.5" customHeight="1">
      <c r="A67" s="178" t="s">
        <v>3412</v>
      </c>
      <c r="B67" s="85" t="s">
        <v>2299</v>
      </c>
      <c r="C67" s="95" t="s">
        <v>2094</v>
      </c>
      <c r="D67" s="96">
        <v>1888</v>
      </c>
    </row>
    <row r="68" spans="1:4" ht="19.5" customHeight="1">
      <c r="A68" s="178" t="s">
        <v>3413</v>
      </c>
      <c r="B68" s="85" t="s">
        <v>2299</v>
      </c>
      <c r="C68" s="95" t="s">
        <v>2095</v>
      </c>
      <c r="D68" s="96">
        <v>2972</v>
      </c>
    </row>
    <row r="69" spans="1:4" ht="19.5" customHeight="1">
      <c r="A69" s="178" t="s">
        <v>3161</v>
      </c>
      <c r="B69" s="85" t="s">
        <v>1715</v>
      </c>
      <c r="C69" s="95" t="s">
        <v>2096</v>
      </c>
      <c r="D69" s="96">
        <v>240</v>
      </c>
    </row>
    <row r="70" spans="1:4" ht="19.5" customHeight="1">
      <c r="A70" s="178" t="s">
        <v>3162</v>
      </c>
      <c r="B70" s="85" t="s">
        <v>2299</v>
      </c>
      <c r="C70" s="95" t="s">
        <v>2125</v>
      </c>
      <c r="D70" s="96">
        <v>1491</v>
      </c>
    </row>
    <row r="71" spans="1:4" ht="19.5" customHeight="1">
      <c r="A71" s="178" t="s">
        <v>3163</v>
      </c>
      <c r="B71" s="85" t="s">
        <v>1715</v>
      </c>
      <c r="C71" s="95" t="s">
        <v>2097</v>
      </c>
      <c r="D71" s="96">
        <v>220</v>
      </c>
    </row>
    <row r="72" spans="1:4" ht="19.5" customHeight="1">
      <c r="A72" s="178" t="s">
        <v>3164</v>
      </c>
      <c r="B72" s="85" t="s">
        <v>2299</v>
      </c>
      <c r="C72" s="95" t="s">
        <v>2098</v>
      </c>
      <c r="D72" s="96">
        <v>1742</v>
      </c>
    </row>
    <row r="73" spans="1:4" ht="19.5" customHeight="1">
      <c r="A73" s="178" t="s">
        <v>3165</v>
      </c>
      <c r="B73" s="85" t="s">
        <v>2299</v>
      </c>
      <c r="C73" s="95" t="s">
        <v>1479</v>
      </c>
      <c r="D73" s="96">
        <v>846</v>
      </c>
    </row>
    <row r="74" spans="1:4" ht="19.5" customHeight="1">
      <c r="A74" s="178" t="s">
        <v>3166</v>
      </c>
      <c r="B74" s="85" t="s">
        <v>1480</v>
      </c>
      <c r="C74" s="95" t="s">
        <v>1481</v>
      </c>
      <c r="D74" s="96">
        <v>819</v>
      </c>
    </row>
    <row r="75" spans="1:4" ht="19.5" customHeight="1">
      <c r="A75" s="178" t="s">
        <v>3167</v>
      </c>
      <c r="B75" s="85" t="s">
        <v>2299</v>
      </c>
      <c r="C75" s="95" t="s">
        <v>1482</v>
      </c>
      <c r="D75" s="96">
        <v>130</v>
      </c>
    </row>
    <row r="76" spans="1:4" ht="19.5" customHeight="1">
      <c r="A76" s="178" t="s">
        <v>3168</v>
      </c>
      <c r="B76" s="85" t="s">
        <v>1715</v>
      </c>
      <c r="C76" s="95" t="s">
        <v>1460</v>
      </c>
      <c r="D76" s="96">
        <v>160</v>
      </c>
    </row>
    <row r="77" spans="1:4" ht="19.5" customHeight="1">
      <c r="A77" s="178" t="s">
        <v>624</v>
      </c>
      <c r="B77" s="85" t="s">
        <v>1715</v>
      </c>
      <c r="C77" s="95" t="s">
        <v>1461</v>
      </c>
      <c r="D77" s="96">
        <v>100</v>
      </c>
    </row>
    <row r="78" spans="1:4" ht="19.5" customHeight="1">
      <c r="A78" s="178" t="s">
        <v>3169</v>
      </c>
      <c r="B78" s="85" t="s">
        <v>2299</v>
      </c>
      <c r="C78" s="95" t="s">
        <v>1462</v>
      </c>
      <c r="D78" s="96">
        <v>1101</v>
      </c>
    </row>
    <row r="79" spans="1:4" ht="19.5" customHeight="1">
      <c r="A79" s="180" t="s">
        <v>3170</v>
      </c>
      <c r="B79" s="80" t="s">
        <v>2299</v>
      </c>
      <c r="C79" s="181" t="s">
        <v>1463</v>
      </c>
      <c r="D79" s="182">
        <v>7553</v>
      </c>
    </row>
    <row r="80" spans="1:4" ht="19.5" customHeight="1">
      <c r="A80" s="178" t="s">
        <v>3171</v>
      </c>
      <c r="B80" s="85" t="s">
        <v>2299</v>
      </c>
      <c r="C80" s="95" t="s">
        <v>1464</v>
      </c>
      <c r="D80" s="96">
        <v>1355</v>
      </c>
    </row>
    <row r="81" spans="1:4" ht="19.5" customHeight="1">
      <c r="A81" s="180" t="s">
        <v>3172</v>
      </c>
      <c r="B81" s="80" t="s">
        <v>2299</v>
      </c>
      <c r="C81" s="181" t="s">
        <v>1465</v>
      </c>
      <c r="D81" s="182">
        <v>423</v>
      </c>
    </row>
    <row r="82" spans="1:4" ht="19.5" customHeight="1" thickBot="1">
      <c r="A82" s="183" t="s">
        <v>805</v>
      </c>
      <c r="B82" s="184" t="s">
        <v>2299</v>
      </c>
      <c r="C82" s="185" t="s">
        <v>1466</v>
      </c>
      <c r="D82" s="176">
        <v>1013</v>
      </c>
    </row>
    <row r="83" spans="1:4" ht="19.5" customHeight="1">
      <c r="A83" s="49"/>
      <c r="B83" s="62"/>
      <c r="C83" s="49"/>
      <c r="D83" s="52"/>
    </row>
    <row r="84" spans="1:4" ht="19.5" customHeight="1">
      <c r="A84" s="49"/>
      <c r="B84" s="62"/>
      <c r="C84" s="49"/>
      <c r="D84" s="52"/>
    </row>
    <row r="85" spans="1:4" ht="19.5" customHeight="1">
      <c r="A85" s="49"/>
      <c r="B85" s="62"/>
      <c r="C85" s="49"/>
      <c r="D85" s="52"/>
    </row>
    <row r="86" spans="1:4" ht="19.5" customHeight="1" thickBot="1">
      <c r="A86" s="49"/>
      <c r="B86" s="62"/>
      <c r="C86" s="49"/>
      <c r="D86" s="52"/>
    </row>
    <row r="87" spans="1:4" ht="28.5" customHeight="1" thickBot="1">
      <c r="A87" s="390" t="s">
        <v>3246</v>
      </c>
      <c r="B87" s="392" t="s">
        <v>3245</v>
      </c>
      <c r="C87" s="392" t="s">
        <v>582</v>
      </c>
      <c r="D87" s="391" t="s">
        <v>2124</v>
      </c>
    </row>
    <row r="88" spans="1:4" ht="19.5" customHeight="1">
      <c r="A88" s="178" t="s">
        <v>806</v>
      </c>
      <c r="B88" s="85" t="s">
        <v>2299</v>
      </c>
      <c r="C88" s="95" t="s">
        <v>1576</v>
      </c>
      <c r="D88" s="96">
        <v>698</v>
      </c>
    </row>
    <row r="89" spans="1:4" ht="19.5" customHeight="1">
      <c r="A89" s="178" t="s">
        <v>807</v>
      </c>
      <c r="B89" s="85" t="s">
        <v>2299</v>
      </c>
      <c r="C89" s="95" t="s">
        <v>583</v>
      </c>
      <c r="D89" s="96">
        <v>3586</v>
      </c>
    </row>
    <row r="90" spans="1:4" ht="19.5" customHeight="1">
      <c r="A90" s="178" t="s">
        <v>808</v>
      </c>
      <c r="B90" s="85" t="s">
        <v>2299</v>
      </c>
      <c r="C90" s="95" t="s">
        <v>247</v>
      </c>
      <c r="D90" s="96">
        <v>568</v>
      </c>
    </row>
    <row r="91" spans="1:4" ht="19.5" customHeight="1">
      <c r="A91" s="178" t="s">
        <v>809</v>
      </c>
      <c r="B91" s="85" t="s">
        <v>2299</v>
      </c>
      <c r="C91" s="95" t="s">
        <v>1577</v>
      </c>
      <c r="D91" s="96">
        <v>832</v>
      </c>
    </row>
    <row r="92" spans="1:4" ht="19.5" customHeight="1">
      <c r="A92" s="178" t="s">
        <v>810</v>
      </c>
      <c r="B92" s="85" t="s">
        <v>1488</v>
      </c>
      <c r="C92" s="95" t="s">
        <v>1578</v>
      </c>
      <c r="D92" s="96">
        <v>12098</v>
      </c>
    </row>
    <row r="93" spans="1:4" ht="19.5" customHeight="1">
      <c r="A93" s="178" t="s">
        <v>811</v>
      </c>
      <c r="B93" s="85" t="s">
        <v>2299</v>
      </c>
      <c r="C93" s="95" t="s">
        <v>1579</v>
      </c>
      <c r="D93" s="96">
        <v>629</v>
      </c>
    </row>
    <row r="94" spans="1:4" ht="19.5" customHeight="1">
      <c r="A94" s="178" t="s">
        <v>812</v>
      </c>
      <c r="B94" s="85" t="s">
        <v>2299</v>
      </c>
      <c r="C94" s="95" t="s">
        <v>3261</v>
      </c>
      <c r="D94" s="96">
        <v>1158</v>
      </c>
    </row>
    <row r="95" spans="1:4" ht="19.5" customHeight="1">
      <c r="A95" s="178" t="s">
        <v>428</v>
      </c>
      <c r="B95" s="85" t="s">
        <v>2299</v>
      </c>
      <c r="C95" s="95" t="s">
        <v>1490</v>
      </c>
      <c r="D95" s="96">
        <v>235</v>
      </c>
    </row>
    <row r="96" spans="1:4" ht="19.5" customHeight="1">
      <c r="A96" s="178" t="s">
        <v>429</v>
      </c>
      <c r="B96" s="85" t="s">
        <v>2299</v>
      </c>
      <c r="C96" s="95" t="s">
        <v>1491</v>
      </c>
      <c r="D96" s="96">
        <v>927</v>
      </c>
    </row>
    <row r="97" spans="1:4" ht="19.5" customHeight="1">
      <c r="A97" s="178" t="s">
        <v>430</v>
      </c>
      <c r="B97" s="85" t="s">
        <v>2299</v>
      </c>
      <c r="C97" s="95" t="s">
        <v>65</v>
      </c>
      <c r="D97" s="96">
        <v>2056</v>
      </c>
    </row>
    <row r="98" spans="1:4" ht="19.5" customHeight="1">
      <c r="A98" s="178" t="s">
        <v>431</v>
      </c>
      <c r="B98" s="85" t="s">
        <v>2299</v>
      </c>
      <c r="C98" s="95" t="s">
        <v>66</v>
      </c>
      <c r="D98" s="96">
        <v>976</v>
      </c>
    </row>
    <row r="99" spans="1:4" ht="19.5" customHeight="1">
      <c r="A99" s="178" t="s">
        <v>2127</v>
      </c>
      <c r="B99" s="85" t="s">
        <v>1488</v>
      </c>
      <c r="C99" s="95" t="s">
        <v>67</v>
      </c>
      <c r="D99" s="96">
        <v>5431</v>
      </c>
    </row>
    <row r="100" spans="1:4" ht="19.5" customHeight="1">
      <c r="A100" s="178" t="s">
        <v>2128</v>
      </c>
      <c r="B100" s="85" t="s">
        <v>2299</v>
      </c>
      <c r="C100" s="95" t="s">
        <v>68</v>
      </c>
      <c r="D100" s="96">
        <v>597</v>
      </c>
    </row>
    <row r="101" spans="1:4" ht="19.5" customHeight="1">
      <c r="A101" s="178" t="s">
        <v>2129</v>
      </c>
      <c r="B101" s="85" t="s">
        <v>2299</v>
      </c>
      <c r="C101" s="95" t="s">
        <v>69</v>
      </c>
      <c r="D101" s="96">
        <v>1712</v>
      </c>
    </row>
    <row r="102" spans="1:4" ht="19.5" customHeight="1">
      <c r="A102" s="178" t="s">
        <v>2130</v>
      </c>
      <c r="B102" s="85" t="s">
        <v>2299</v>
      </c>
      <c r="C102" s="95" t="s">
        <v>70</v>
      </c>
      <c r="D102" s="96">
        <v>2083</v>
      </c>
    </row>
    <row r="103" spans="1:4" ht="19.5" customHeight="1">
      <c r="A103" s="660" t="s">
        <v>2131</v>
      </c>
      <c r="B103" s="1256" t="s">
        <v>2299</v>
      </c>
      <c r="C103" s="1252" t="s">
        <v>71</v>
      </c>
      <c r="D103" s="1260">
        <v>1414</v>
      </c>
    </row>
    <row r="104" spans="1:4" ht="19.5" customHeight="1">
      <c r="A104" s="659" t="s">
        <v>1077</v>
      </c>
      <c r="B104" s="1258"/>
      <c r="C104" s="1259"/>
      <c r="D104" s="1261"/>
    </row>
    <row r="105" spans="1:4" ht="19.5" customHeight="1">
      <c r="A105" s="178" t="s">
        <v>2132</v>
      </c>
      <c r="B105" s="85" t="s">
        <v>1488</v>
      </c>
      <c r="C105" s="95" t="s">
        <v>72</v>
      </c>
      <c r="D105" s="96">
        <v>13410</v>
      </c>
    </row>
    <row r="106" spans="1:4" ht="19.5" customHeight="1">
      <c r="A106" s="178" t="s">
        <v>2133</v>
      </c>
      <c r="B106" s="85" t="s">
        <v>2299</v>
      </c>
      <c r="C106" s="95" t="s">
        <v>779</v>
      </c>
      <c r="D106" s="96">
        <v>3120</v>
      </c>
    </row>
    <row r="107" spans="1:4" ht="19.5" customHeight="1">
      <c r="A107" s="178" t="s">
        <v>1483</v>
      </c>
      <c r="B107" s="85" t="s">
        <v>2299</v>
      </c>
      <c r="C107" s="95" t="s">
        <v>780</v>
      </c>
      <c r="D107" s="96">
        <v>6645</v>
      </c>
    </row>
    <row r="108" spans="1:4" ht="19.5" customHeight="1">
      <c r="A108" s="178" t="s">
        <v>2099</v>
      </c>
      <c r="B108" s="85" t="s">
        <v>2299</v>
      </c>
      <c r="C108" s="95" t="s">
        <v>781</v>
      </c>
      <c r="D108" s="96">
        <v>3646</v>
      </c>
    </row>
    <row r="109" spans="1:4" ht="19.5" customHeight="1">
      <c r="A109" s="178" t="s">
        <v>2100</v>
      </c>
      <c r="B109" s="85" t="s">
        <v>1488</v>
      </c>
      <c r="C109" s="95" t="s">
        <v>782</v>
      </c>
      <c r="D109" s="96">
        <v>13957</v>
      </c>
    </row>
    <row r="110" spans="1:4" ht="19.5" customHeight="1">
      <c r="A110" s="178" t="s">
        <v>2101</v>
      </c>
      <c r="B110" s="85" t="s">
        <v>2299</v>
      </c>
      <c r="C110" s="95" t="s">
        <v>1002</v>
      </c>
      <c r="D110" s="96">
        <v>2355</v>
      </c>
    </row>
    <row r="111" spans="1:4" ht="19.5" customHeight="1">
      <c r="A111" s="178" t="s">
        <v>1266</v>
      </c>
      <c r="B111" s="85" t="s">
        <v>2299</v>
      </c>
      <c r="C111" s="95" t="s">
        <v>1003</v>
      </c>
      <c r="D111" s="96">
        <v>4061</v>
      </c>
    </row>
    <row r="112" spans="1:4" ht="19.5" customHeight="1">
      <c r="A112" s="178" t="s">
        <v>1267</v>
      </c>
      <c r="B112" s="85" t="s">
        <v>2299</v>
      </c>
      <c r="C112" s="95" t="s">
        <v>1004</v>
      </c>
      <c r="D112" s="96">
        <v>4959</v>
      </c>
    </row>
    <row r="113" spans="1:4" ht="19.5" customHeight="1">
      <c r="A113" s="178" t="s">
        <v>1268</v>
      </c>
      <c r="B113" s="85" t="s">
        <v>2299</v>
      </c>
      <c r="C113" s="95" t="s">
        <v>1005</v>
      </c>
      <c r="D113" s="96">
        <v>1985</v>
      </c>
    </row>
    <row r="114" spans="1:4" ht="19.5" customHeight="1">
      <c r="A114" s="178" t="s">
        <v>1269</v>
      </c>
      <c r="B114" s="85" t="s">
        <v>2299</v>
      </c>
      <c r="C114" s="95" t="s">
        <v>1006</v>
      </c>
      <c r="D114" s="96">
        <v>1064</v>
      </c>
    </row>
    <row r="115" spans="1:4" ht="19.5" customHeight="1">
      <c r="A115" s="178" t="s">
        <v>1270</v>
      </c>
      <c r="B115" s="85" t="s">
        <v>2299</v>
      </c>
      <c r="C115" s="95" t="s">
        <v>1007</v>
      </c>
      <c r="D115" s="96">
        <v>5170</v>
      </c>
    </row>
    <row r="116" spans="1:4" ht="19.5" customHeight="1">
      <c r="A116" s="178" t="s">
        <v>1271</v>
      </c>
      <c r="B116" s="85" t="s">
        <v>2299</v>
      </c>
      <c r="C116" s="95" t="s">
        <v>1008</v>
      </c>
      <c r="D116" s="96">
        <v>2647</v>
      </c>
    </row>
    <row r="117" spans="1:4" ht="19.5" customHeight="1">
      <c r="A117" s="178" t="s">
        <v>1272</v>
      </c>
      <c r="B117" s="85" t="s">
        <v>2299</v>
      </c>
      <c r="C117" s="95" t="s">
        <v>1009</v>
      </c>
      <c r="D117" s="96">
        <v>1307</v>
      </c>
    </row>
    <row r="118" spans="1:4" ht="19.5" customHeight="1">
      <c r="A118" s="178" t="s">
        <v>1273</v>
      </c>
      <c r="B118" s="85" t="s">
        <v>2299</v>
      </c>
      <c r="C118" s="95" t="s">
        <v>1010</v>
      </c>
      <c r="D118" s="96">
        <v>3430</v>
      </c>
    </row>
    <row r="119" spans="1:4" ht="19.5" customHeight="1">
      <c r="A119" s="178" t="s">
        <v>1274</v>
      </c>
      <c r="B119" s="85" t="s">
        <v>2299</v>
      </c>
      <c r="C119" s="95" t="s">
        <v>3438</v>
      </c>
      <c r="D119" s="96">
        <v>739</v>
      </c>
    </row>
    <row r="120" spans="1:4" ht="19.5" customHeight="1">
      <c r="A120" s="178" t="s">
        <v>3266</v>
      </c>
      <c r="B120" s="85" t="s">
        <v>2299</v>
      </c>
      <c r="C120" s="95" t="s">
        <v>3439</v>
      </c>
      <c r="D120" s="96">
        <v>748</v>
      </c>
    </row>
    <row r="121" spans="1:4" ht="19.5" customHeight="1">
      <c r="A121" s="180" t="s">
        <v>3267</v>
      </c>
      <c r="B121" s="80" t="s">
        <v>2299</v>
      </c>
      <c r="C121" s="181" t="s">
        <v>1690</v>
      </c>
      <c r="D121" s="182">
        <v>355</v>
      </c>
    </row>
    <row r="122" spans="1:4" ht="19.5" customHeight="1">
      <c r="A122" s="180" t="s">
        <v>3268</v>
      </c>
      <c r="B122" s="80" t="s">
        <v>2299</v>
      </c>
      <c r="C122" s="181" t="s">
        <v>2189</v>
      </c>
      <c r="D122" s="182">
        <v>330</v>
      </c>
    </row>
    <row r="123" spans="1:4" ht="19.5" customHeight="1">
      <c r="A123" s="178" t="s">
        <v>3269</v>
      </c>
      <c r="B123" s="85" t="s">
        <v>1488</v>
      </c>
      <c r="C123" s="95" t="s">
        <v>2190</v>
      </c>
      <c r="D123" s="96">
        <v>11041</v>
      </c>
    </row>
    <row r="124" spans="1:4" ht="19.5" customHeight="1">
      <c r="A124" s="178" t="s">
        <v>3270</v>
      </c>
      <c r="B124" s="85" t="s">
        <v>2299</v>
      </c>
      <c r="C124" s="95" t="s">
        <v>1276</v>
      </c>
      <c r="D124" s="96">
        <v>5140</v>
      </c>
    </row>
    <row r="125" spans="1:4" ht="19.5" customHeight="1">
      <c r="A125" s="178" t="s">
        <v>1496</v>
      </c>
      <c r="B125" s="85" t="s">
        <v>2299</v>
      </c>
      <c r="C125" s="95" t="s">
        <v>1277</v>
      </c>
      <c r="D125" s="96">
        <v>8002</v>
      </c>
    </row>
    <row r="126" spans="1:4" ht="19.5" customHeight="1" thickBot="1">
      <c r="A126" s="183" t="s">
        <v>1497</v>
      </c>
      <c r="B126" s="184" t="s">
        <v>2299</v>
      </c>
      <c r="C126" s="185" t="s">
        <v>1278</v>
      </c>
      <c r="D126" s="176">
        <v>552</v>
      </c>
    </row>
    <row r="127" spans="1:4" ht="19.5" customHeight="1">
      <c r="A127" s="49"/>
      <c r="B127" s="62"/>
      <c r="C127" s="49"/>
      <c r="D127" s="52"/>
    </row>
    <row r="128" spans="1:4" ht="19.5" customHeight="1">
      <c r="A128" s="49"/>
      <c r="B128" s="62"/>
      <c r="C128" s="49"/>
      <c r="D128" s="52"/>
    </row>
    <row r="129" spans="1:4" ht="19.5" customHeight="1" thickBot="1">
      <c r="A129" s="59"/>
      <c r="B129" s="59"/>
      <c r="C129" s="59"/>
      <c r="D129" s="52"/>
    </row>
    <row r="130" spans="1:7" ht="28.5" customHeight="1" thickBot="1">
      <c r="A130" s="390" t="s">
        <v>3246</v>
      </c>
      <c r="B130" s="392" t="s">
        <v>3245</v>
      </c>
      <c r="C130" s="392" t="s">
        <v>582</v>
      </c>
      <c r="D130" s="391" t="s">
        <v>2124</v>
      </c>
      <c r="E130" s="24"/>
      <c r="F130" s="24"/>
      <c r="G130" s="24"/>
    </row>
    <row r="131" spans="1:4" ht="19.5" customHeight="1">
      <c r="A131" s="178" t="s">
        <v>1498</v>
      </c>
      <c r="B131" s="85" t="s">
        <v>2299</v>
      </c>
      <c r="C131" s="95" t="s">
        <v>1279</v>
      </c>
      <c r="D131" s="96">
        <v>2621</v>
      </c>
    </row>
    <row r="132" spans="1:4" ht="19.5" customHeight="1">
      <c r="A132" s="178" t="s">
        <v>1499</v>
      </c>
      <c r="B132" s="85" t="s">
        <v>2299</v>
      </c>
      <c r="C132" s="95" t="s">
        <v>1280</v>
      </c>
      <c r="D132" s="96">
        <v>430</v>
      </c>
    </row>
    <row r="133" spans="1:4" ht="19.5" customHeight="1">
      <c r="A133" s="178" t="s">
        <v>1500</v>
      </c>
      <c r="B133" s="85" t="s">
        <v>2299</v>
      </c>
      <c r="C133" s="95" t="s">
        <v>1281</v>
      </c>
      <c r="D133" s="96">
        <v>423</v>
      </c>
    </row>
    <row r="134" spans="1:4" ht="19.5" customHeight="1">
      <c r="A134" s="178" t="s">
        <v>1501</v>
      </c>
      <c r="B134" s="85" t="s">
        <v>2299</v>
      </c>
      <c r="C134" s="95" t="s">
        <v>1980</v>
      </c>
      <c r="D134" s="96">
        <v>687</v>
      </c>
    </row>
    <row r="135" spans="1:4" ht="19.5" customHeight="1">
      <c r="A135" s="178" t="s">
        <v>1502</v>
      </c>
      <c r="B135" s="85" t="s">
        <v>2299</v>
      </c>
      <c r="C135" s="95" t="s">
        <v>2971</v>
      </c>
      <c r="D135" s="96">
        <v>2085</v>
      </c>
    </row>
    <row r="136" spans="1:4" ht="19.5" customHeight="1">
      <c r="A136" s="178" t="s">
        <v>1503</v>
      </c>
      <c r="B136" s="85" t="s">
        <v>2299</v>
      </c>
      <c r="C136" s="95" t="s">
        <v>584</v>
      </c>
      <c r="D136" s="96">
        <v>1653</v>
      </c>
    </row>
    <row r="137" spans="1:4" ht="19.5" customHeight="1">
      <c r="A137" s="178" t="s">
        <v>3226</v>
      </c>
      <c r="B137" s="85" t="s">
        <v>2299</v>
      </c>
      <c r="C137" s="95" t="s">
        <v>2972</v>
      </c>
      <c r="D137" s="96">
        <v>1659</v>
      </c>
    </row>
    <row r="138" spans="1:4" ht="19.5" customHeight="1">
      <c r="A138" s="178" t="s">
        <v>309</v>
      </c>
      <c r="B138" s="85" t="s">
        <v>2299</v>
      </c>
      <c r="C138" s="95" t="s">
        <v>2973</v>
      </c>
      <c r="D138" s="96">
        <v>2775</v>
      </c>
    </row>
    <row r="139" spans="1:4" ht="19.5" customHeight="1">
      <c r="A139" s="178" t="s">
        <v>310</v>
      </c>
      <c r="B139" s="85" t="s">
        <v>2299</v>
      </c>
      <c r="C139" s="95" t="s">
        <v>2974</v>
      </c>
      <c r="D139" s="96">
        <v>916</v>
      </c>
    </row>
    <row r="140" spans="1:4" ht="33" customHeight="1">
      <c r="A140" s="178" t="s">
        <v>311</v>
      </c>
      <c r="B140" s="85" t="s">
        <v>2291</v>
      </c>
      <c r="C140" s="179" t="s">
        <v>2975</v>
      </c>
      <c r="D140" s="96">
        <v>53000</v>
      </c>
    </row>
    <row r="141" spans="1:4" ht="19.5" customHeight="1">
      <c r="A141" s="178" t="s">
        <v>312</v>
      </c>
      <c r="B141" s="85" t="s">
        <v>2299</v>
      </c>
      <c r="C141" s="95" t="s">
        <v>2976</v>
      </c>
      <c r="D141" s="96">
        <v>4342</v>
      </c>
    </row>
    <row r="142" spans="1:4" ht="19.5" customHeight="1">
      <c r="A142" s="178" t="s">
        <v>313</v>
      </c>
      <c r="B142" s="85" t="s">
        <v>2299</v>
      </c>
      <c r="C142" s="95" t="s">
        <v>2977</v>
      </c>
      <c r="D142" s="96">
        <v>992</v>
      </c>
    </row>
    <row r="143" spans="1:4" ht="19.5" customHeight="1">
      <c r="A143" s="178" t="s">
        <v>314</v>
      </c>
      <c r="B143" s="85" t="s">
        <v>2299</v>
      </c>
      <c r="C143" s="95" t="s">
        <v>1844</v>
      </c>
      <c r="D143" s="96">
        <v>2152</v>
      </c>
    </row>
    <row r="144" spans="1:4" ht="19.5" customHeight="1">
      <c r="A144" s="178" t="s">
        <v>1416</v>
      </c>
      <c r="B144" s="85" t="s">
        <v>2299</v>
      </c>
      <c r="C144" s="95" t="s">
        <v>2978</v>
      </c>
      <c r="D144" s="96">
        <v>1655</v>
      </c>
    </row>
    <row r="145" spans="1:4" ht="19.5" customHeight="1">
      <c r="A145" s="178" t="s">
        <v>315</v>
      </c>
      <c r="B145" s="85" t="s">
        <v>2299</v>
      </c>
      <c r="C145" s="95" t="s">
        <v>2979</v>
      </c>
      <c r="D145" s="96">
        <v>3808</v>
      </c>
    </row>
    <row r="146" spans="1:4" ht="19.5" customHeight="1">
      <c r="A146" s="178" t="s">
        <v>316</v>
      </c>
      <c r="B146" s="85" t="s">
        <v>2299</v>
      </c>
      <c r="C146" s="95" t="s">
        <v>2980</v>
      </c>
      <c r="D146" s="96">
        <v>878</v>
      </c>
    </row>
    <row r="147" spans="1:4" ht="19.5" customHeight="1">
      <c r="A147" s="178" t="s">
        <v>625</v>
      </c>
      <c r="B147" s="85" t="s">
        <v>2299</v>
      </c>
      <c r="C147" s="95" t="s">
        <v>1886</v>
      </c>
      <c r="D147" s="96">
        <v>2002</v>
      </c>
    </row>
    <row r="148" spans="1:4" ht="19.5" customHeight="1">
      <c r="A148" s="178" t="s">
        <v>317</v>
      </c>
      <c r="B148" s="85" t="s">
        <v>2299</v>
      </c>
      <c r="C148" s="95" t="s">
        <v>1887</v>
      </c>
      <c r="D148" s="96">
        <v>640</v>
      </c>
    </row>
    <row r="149" spans="1:4" ht="19.5" customHeight="1">
      <c r="A149" s="178" t="s">
        <v>318</v>
      </c>
      <c r="B149" s="85" t="s">
        <v>2299</v>
      </c>
      <c r="C149" s="95" t="s">
        <v>589</v>
      </c>
      <c r="D149" s="96">
        <v>1322</v>
      </c>
    </row>
    <row r="150" spans="1:4" ht="19.5" customHeight="1">
      <c r="A150" s="178" t="s">
        <v>319</v>
      </c>
      <c r="B150" s="85" t="s">
        <v>2299</v>
      </c>
      <c r="C150" s="95" t="s">
        <v>591</v>
      </c>
      <c r="D150" s="96">
        <v>3069</v>
      </c>
    </row>
    <row r="151" spans="1:4" ht="19.5" customHeight="1">
      <c r="A151" s="178" t="s">
        <v>320</v>
      </c>
      <c r="B151" s="85" t="s">
        <v>2299</v>
      </c>
      <c r="C151" s="95" t="s">
        <v>592</v>
      </c>
      <c r="D151" s="96">
        <v>2644</v>
      </c>
    </row>
    <row r="152" spans="1:4" ht="19.5" customHeight="1">
      <c r="A152" s="178" t="s">
        <v>321</v>
      </c>
      <c r="B152" s="85" t="s">
        <v>2299</v>
      </c>
      <c r="C152" s="95" t="s">
        <v>594</v>
      </c>
      <c r="D152" s="96">
        <v>1190</v>
      </c>
    </row>
    <row r="153" spans="1:4" ht="19.5" customHeight="1">
      <c r="A153" s="178" t="s">
        <v>322</v>
      </c>
      <c r="B153" s="85" t="s">
        <v>2299</v>
      </c>
      <c r="C153" s="95" t="s">
        <v>595</v>
      </c>
      <c r="D153" s="96">
        <v>2484</v>
      </c>
    </row>
    <row r="154" spans="1:4" ht="19.5" customHeight="1">
      <c r="A154" s="178" t="s">
        <v>626</v>
      </c>
      <c r="B154" s="85" t="s">
        <v>2299</v>
      </c>
      <c r="C154" s="95" t="s">
        <v>596</v>
      </c>
      <c r="D154" s="96">
        <v>997</v>
      </c>
    </row>
    <row r="155" spans="1:4" ht="19.5" customHeight="1">
      <c r="A155" s="178" t="s">
        <v>2176</v>
      </c>
      <c r="B155" s="85" t="s">
        <v>2299</v>
      </c>
      <c r="C155" s="95" t="s">
        <v>597</v>
      </c>
      <c r="D155" s="96">
        <v>1656</v>
      </c>
    </row>
    <row r="156" spans="1:4" ht="19.5" customHeight="1">
      <c r="A156" s="178" t="s">
        <v>2177</v>
      </c>
      <c r="B156" s="85" t="s">
        <v>2299</v>
      </c>
      <c r="C156" s="95" t="s">
        <v>2109</v>
      </c>
      <c r="D156" s="96">
        <v>1645</v>
      </c>
    </row>
    <row r="157" spans="1:4" ht="19.5" customHeight="1">
      <c r="A157" s="178" t="s">
        <v>2178</v>
      </c>
      <c r="B157" s="85" t="s">
        <v>2299</v>
      </c>
      <c r="C157" s="95" t="s">
        <v>2110</v>
      </c>
      <c r="D157" s="96">
        <v>2493</v>
      </c>
    </row>
    <row r="158" spans="1:4" ht="19.5" customHeight="1">
      <c r="A158" s="178" t="s">
        <v>2179</v>
      </c>
      <c r="B158" s="85" t="s">
        <v>2299</v>
      </c>
      <c r="C158" s="95" t="s">
        <v>2111</v>
      </c>
      <c r="D158" s="96">
        <v>2501</v>
      </c>
    </row>
    <row r="159" spans="1:4" ht="19.5" customHeight="1">
      <c r="A159" s="178" t="s">
        <v>43</v>
      </c>
      <c r="B159" s="85" t="s">
        <v>2299</v>
      </c>
      <c r="C159" s="95" t="s">
        <v>2112</v>
      </c>
      <c r="D159" s="96">
        <v>978</v>
      </c>
    </row>
    <row r="160" spans="1:4" ht="19.5" customHeight="1">
      <c r="A160" s="178" t="s">
        <v>1381</v>
      </c>
      <c r="B160" s="85" t="s">
        <v>2299</v>
      </c>
      <c r="C160" s="95" t="s">
        <v>2113</v>
      </c>
      <c r="D160" s="96">
        <v>1139</v>
      </c>
    </row>
    <row r="161" spans="1:4" ht="19.5" customHeight="1">
      <c r="A161" s="180" t="s">
        <v>1382</v>
      </c>
      <c r="B161" s="80" t="s">
        <v>2299</v>
      </c>
      <c r="C161" s="181" t="s">
        <v>2114</v>
      </c>
      <c r="D161" s="182">
        <v>1658</v>
      </c>
    </row>
    <row r="162" spans="1:4" ht="19.5" customHeight="1">
      <c r="A162" s="180" t="s">
        <v>1383</v>
      </c>
      <c r="B162" s="80" t="s">
        <v>2299</v>
      </c>
      <c r="C162" s="181" t="s">
        <v>2115</v>
      </c>
      <c r="D162" s="182">
        <v>1136</v>
      </c>
    </row>
    <row r="163" spans="1:4" ht="19.5" customHeight="1">
      <c r="A163" s="178" t="s">
        <v>1384</v>
      </c>
      <c r="B163" s="85" t="s">
        <v>2299</v>
      </c>
      <c r="C163" s="95" t="s">
        <v>2116</v>
      </c>
      <c r="D163" s="96">
        <v>1654</v>
      </c>
    </row>
    <row r="164" spans="1:4" ht="19.5" customHeight="1">
      <c r="A164" s="99" t="s">
        <v>1412</v>
      </c>
      <c r="B164" s="186" t="s">
        <v>1950</v>
      </c>
      <c r="C164" s="97" t="s">
        <v>2118</v>
      </c>
      <c r="D164" s="98">
        <v>19245</v>
      </c>
    </row>
    <row r="165" spans="1:4" ht="19.5" customHeight="1">
      <c r="A165" s="178" t="s">
        <v>1413</v>
      </c>
      <c r="B165" s="85" t="s">
        <v>2299</v>
      </c>
      <c r="C165" s="95" t="s">
        <v>2119</v>
      </c>
      <c r="D165" s="96">
        <v>2313</v>
      </c>
    </row>
    <row r="166" spans="1:4" ht="19.5" customHeight="1">
      <c r="A166" s="178" t="s">
        <v>1414</v>
      </c>
      <c r="B166" s="85" t="s">
        <v>2299</v>
      </c>
      <c r="C166" s="95" t="s">
        <v>2120</v>
      </c>
      <c r="D166" s="96">
        <v>533</v>
      </c>
    </row>
    <row r="167" spans="1:4" ht="19.5" customHeight="1" thickBot="1">
      <c r="A167" s="178" t="s">
        <v>1415</v>
      </c>
      <c r="B167" s="85" t="s">
        <v>2299</v>
      </c>
      <c r="C167" s="95" t="s">
        <v>453</v>
      </c>
      <c r="D167" s="96">
        <v>2852</v>
      </c>
    </row>
    <row r="168" spans="1:4" ht="19.5" customHeight="1">
      <c r="A168" s="50"/>
      <c r="B168" s="61"/>
      <c r="C168" s="50"/>
      <c r="D168" s="54"/>
    </row>
    <row r="169" spans="1:4" ht="19.5" customHeight="1">
      <c r="A169" s="49"/>
      <c r="B169" s="62"/>
      <c r="C169" s="49"/>
      <c r="D169" s="52"/>
    </row>
    <row r="170" spans="1:4" ht="19.5" customHeight="1">
      <c r="A170" s="49"/>
      <c r="B170" s="62"/>
      <c r="C170" s="49"/>
      <c r="D170" s="52"/>
    </row>
    <row r="171" spans="1:4" ht="19.5" customHeight="1" thickBot="1">
      <c r="A171" s="49"/>
      <c r="B171" s="62"/>
      <c r="C171" s="49"/>
      <c r="D171" s="52"/>
    </row>
    <row r="172" spans="1:7" ht="28.5" customHeight="1" thickBot="1">
      <c r="A172" s="390" t="s">
        <v>3246</v>
      </c>
      <c r="B172" s="392" t="s">
        <v>3245</v>
      </c>
      <c r="C172" s="392" t="s">
        <v>582</v>
      </c>
      <c r="D172" s="391" t="s">
        <v>2124</v>
      </c>
      <c r="E172" s="24"/>
      <c r="F172" s="24"/>
      <c r="G172" s="24"/>
    </row>
    <row r="173" spans="1:4" ht="19.5" customHeight="1">
      <c r="A173" s="178" t="s">
        <v>2676</v>
      </c>
      <c r="B173" s="85" t="s">
        <v>2299</v>
      </c>
      <c r="C173" s="95" t="s">
        <v>455</v>
      </c>
      <c r="D173" s="96">
        <v>2516</v>
      </c>
    </row>
    <row r="174" spans="1:4" ht="19.5" customHeight="1">
      <c r="A174" s="178" t="s">
        <v>2677</v>
      </c>
      <c r="B174" s="85" t="s">
        <v>1950</v>
      </c>
      <c r="C174" s="95" t="s">
        <v>456</v>
      </c>
      <c r="D174" s="96">
        <v>2427</v>
      </c>
    </row>
    <row r="175" spans="1:4" ht="19.5" customHeight="1">
      <c r="A175" s="178" t="s">
        <v>2678</v>
      </c>
      <c r="B175" s="85" t="s">
        <v>2126</v>
      </c>
      <c r="C175" s="95" t="s">
        <v>457</v>
      </c>
      <c r="D175" s="96">
        <v>954</v>
      </c>
    </row>
    <row r="176" spans="1:4" s="25" customFormat="1" ht="19.5" customHeight="1">
      <c r="A176" s="178" t="s">
        <v>2679</v>
      </c>
      <c r="B176" s="85" t="s">
        <v>2299</v>
      </c>
      <c r="C176" s="95" t="s">
        <v>458</v>
      </c>
      <c r="D176" s="96">
        <v>1270</v>
      </c>
    </row>
    <row r="177" spans="1:4" s="25" customFormat="1" ht="19.5" customHeight="1">
      <c r="A177" s="178" t="s">
        <v>2680</v>
      </c>
      <c r="B177" s="85" t="s">
        <v>2299</v>
      </c>
      <c r="C177" s="95" t="s">
        <v>459</v>
      </c>
      <c r="D177" s="96">
        <v>4020</v>
      </c>
    </row>
    <row r="178" spans="1:4" s="25" customFormat="1" ht="19.5" customHeight="1">
      <c r="A178" s="178" t="s">
        <v>2681</v>
      </c>
      <c r="B178" s="85" t="s">
        <v>2299</v>
      </c>
      <c r="C178" s="95" t="s">
        <v>460</v>
      </c>
      <c r="D178" s="96">
        <v>1613</v>
      </c>
    </row>
    <row r="179" spans="1:4" s="25" customFormat="1" ht="19.5" customHeight="1">
      <c r="A179" s="178" t="s">
        <v>2682</v>
      </c>
      <c r="B179" s="85" t="s">
        <v>2299</v>
      </c>
      <c r="C179" s="95" t="s">
        <v>461</v>
      </c>
      <c r="D179" s="96">
        <v>1778</v>
      </c>
    </row>
    <row r="180" spans="1:4" s="25" customFormat="1" ht="19.5" customHeight="1">
      <c r="A180" s="178" t="s">
        <v>2528</v>
      </c>
      <c r="B180" s="85" t="s">
        <v>2299</v>
      </c>
      <c r="C180" s="95" t="s">
        <v>462</v>
      </c>
      <c r="D180" s="96">
        <v>2488</v>
      </c>
    </row>
    <row r="181" spans="1:4" s="25" customFormat="1" ht="19.5" customHeight="1">
      <c r="A181" s="178" t="s">
        <v>2529</v>
      </c>
      <c r="B181" s="85" t="s">
        <v>2299</v>
      </c>
      <c r="C181" s="95" t="s">
        <v>463</v>
      </c>
      <c r="D181" s="96">
        <v>1652</v>
      </c>
    </row>
    <row r="182" spans="1:4" s="25" customFormat="1" ht="19.5" customHeight="1">
      <c r="A182" s="178" t="s">
        <v>2530</v>
      </c>
      <c r="B182" s="85" t="s">
        <v>2299</v>
      </c>
      <c r="C182" s="95" t="s">
        <v>464</v>
      </c>
      <c r="D182" s="96">
        <v>1040</v>
      </c>
    </row>
    <row r="183" spans="1:4" s="25" customFormat="1" ht="19.5" customHeight="1">
      <c r="A183" s="178" t="s">
        <v>2531</v>
      </c>
      <c r="B183" s="85" t="s">
        <v>2299</v>
      </c>
      <c r="C183" s="95" t="s">
        <v>465</v>
      </c>
      <c r="D183" s="96">
        <v>5756</v>
      </c>
    </row>
    <row r="184" spans="1:4" s="25" customFormat="1" ht="19.5" customHeight="1">
      <c r="A184" s="178" t="s">
        <v>2532</v>
      </c>
      <c r="B184" s="85" t="s">
        <v>2299</v>
      </c>
      <c r="C184" s="95" t="s">
        <v>466</v>
      </c>
      <c r="D184" s="96">
        <v>2158</v>
      </c>
    </row>
    <row r="185" spans="1:4" s="25" customFormat="1" ht="19.5" customHeight="1">
      <c r="A185" s="178" t="s">
        <v>2533</v>
      </c>
      <c r="B185" s="85" t="s">
        <v>2299</v>
      </c>
      <c r="C185" s="95" t="s">
        <v>467</v>
      </c>
      <c r="D185" s="96">
        <v>1093</v>
      </c>
    </row>
    <row r="186" spans="1:4" s="25" customFormat="1" ht="19.5" customHeight="1">
      <c r="A186" s="178" t="s">
        <v>1492</v>
      </c>
      <c r="B186" s="85" t="s">
        <v>2299</v>
      </c>
      <c r="C186" s="95" t="s">
        <v>468</v>
      </c>
      <c r="D186" s="96">
        <v>1002</v>
      </c>
    </row>
    <row r="187" spans="1:4" s="25" customFormat="1" ht="19.5" customHeight="1">
      <c r="A187" s="178" t="s">
        <v>1493</v>
      </c>
      <c r="B187" s="85" t="s">
        <v>2299</v>
      </c>
      <c r="C187" s="95" t="s">
        <v>469</v>
      </c>
      <c r="D187" s="96">
        <v>2317</v>
      </c>
    </row>
    <row r="188" spans="1:4" s="25" customFormat="1" ht="19.5" customHeight="1">
      <c r="A188" s="178" t="s">
        <v>1494</v>
      </c>
      <c r="B188" s="85" t="s">
        <v>2294</v>
      </c>
      <c r="C188" s="95" t="s">
        <v>470</v>
      </c>
      <c r="D188" s="96">
        <v>19849</v>
      </c>
    </row>
    <row r="189" spans="1:4" s="25" customFormat="1" ht="19.5" customHeight="1">
      <c r="A189" s="178" t="s">
        <v>1495</v>
      </c>
      <c r="B189" s="85" t="s">
        <v>471</v>
      </c>
      <c r="C189" s="179" t="s">
        <v>520</v>
      </c>
      <c r="D189" s="96">
        <v>11352</v>
      </c>
    </row>
    <row r="190" spans="1:4" s="25" customFormat="1" ht="19.5" customHeight="1">
      <c r="A190" s="178" t="s">
        <v>759</v>
      </c>
      <c r="B190" s="85" t="s">
        <v>471</v>
      </c>
      <c r="C190" s="95" t="s">
        <v>472</v>
      </c>
      <c r="D190" s="96">
        <v>1969</v>
      </c>
    </row>
    <row r="191" spans="1:4" s="25" customFormat="1" ht="19.5" customHeight="1">
      <c r="A191" s="178" t="s">
        <v>760</v>
      </c>
      <c r="B191" s="85" t="s">
        <v>471</v>
      </c>
      <c r="C191" s="95" t="s">
        <v>473</v>
      </c>
      <c r="D191" s="96">
        <v>645</v>
      </c>
    </row>
    <row r="192" spans="1:4" s="25" customFormat="1" ht="19.5" customHeight="1">
      <c r="A192" s="178" t="s">
        <v>761</v>
      </c>
      <c r="B192" s="85" t="s">
        <v>471</v>
      </c>
      <c r="C192" s="95" t="s">
        <v>474</v>
      </c>
      <c r="D192" s="96">
        <v>3073</v>
      </c>
    </row>
    <row r="193" spans="1:4" s="25" customFormat="1" ht="19.5" customHeight="1">
      <c r="A193" s="178" t="s">
        <v>762</v>
      </c>
      <c r="B193" s="85" t="s">
        <v>471</v>
      </c>
      <c r="C193" s="95" t="s">
        <v>475</v>
      </c>
      <c r="D193" s="96">
        <v>2464</v>
      </c>
    </row>
    <row r="194" spans="1:4" s="25" customFormat="1" ht="19.5" customHeight="1">
      <c r="A194" s="178" t="s">
        <v>763</v>
      </c>
      <c r="B194" s="85" t="s">
        <v>471</v>
      </c>
      <c r="C194" s="95" t="s">
        <v>476</v>
      </c>
      <c r="D194" s="96">
        <v>2151</v>
      </c>
    </row>
    <row r="195" spans="1:4" s="25" customFormat="1" ht="19.5" customHeight="1">
      <c r="A195" s="178" t="s">
        <v>764</v>
      </c>
      <c r="B195" s="85" t="s">
        <v>2294</v>
      </c>
      <c r="C195" s="179" t="s">
        <v>521</v>
      </c>
      <c r="D195" s="96">
        <v>33670</v>
      </c>
    </row>
    <row r="196" spans="1:4" s="25" customFormat="1" ht="19.5" customHeight="1">
      <c r="A196" s="178" t="s">
        <v>477</v>
      </c>
      <c r="B196" s="85" t="s">
        <v>1715</v>
      </c>
      <c r="C196" s="95" t="s">
        <v>478</v>
      </c>
      <c r="D196" s="96">
        <v>23</v>
      </c>
    </row>
    <row r="197" spans="1:4" s="25" customFormat="1" ht="19.5" customHeight="1">
      <c r="A197" s="178" t="s">
        <v>765</v>
      </c>
      <c r="B197" s="85" t="s">
        <v>1715</v>
      </c>
      <c r="C197" s="95" t="s">
        <v>479</v>
      </c>
      <c r="D197" s="96">
        <v>12</v>
      </c>
    </row>
    <row r="198" spans="1:4" s="25" customFormat="1" ht="19.5" customHeight="1">
      <c r="A198" s="178" t="s">
        <v>766</v>
      </c>
      <c r="B198" s="85" t="s">
        <v>1715</v>
      </c>
      <c r="C198" s="95" t="s">
        <v>480</v>
      </c>
      <c r="D198" s="96">
        <v>58</v>
      </c>
    </row>
    <row r="199" spans="1:4" s="25" customFormat="1" ht="19.5" customHeight="1">
      <c r="A199" s="178" t="s">
        <v>48</v>
      </c>
      <c r="B199" s="85" t="s">
        <v>1715</v>
      </c>
      <c r="C199" s="95" t="s">
        <v>481</v>
      </c>
      <c r="D199" s="96">
        <v>58</v>
      </c>
    </row>
    <row r="200" spans="1:4" s="25" customFormat="1" ht="19.5" customHeight="1">
      <c r="A200" s="178" t="s">
        <v>767</v>
      </c>
      <c r="B200" s="85" t="s">
        <v>1715</v>
      </c>
      <c r="C200" s="95" t="s">
        <v>482</v>
      </c>
      <c r="D200" s="96">
        <v>15</v>
      </c>
    </row>
    <row r="201" spans="1:4" s="25" customFormat="1" ht="19.5" customHeight="1">
      <c r="A201" s="180" t="s">
        <v>768</v>
      </c>
      <c r="B201" s="80" t="s">
        <v>1480</v>
      </c>
      <c r="C201" s="181" t="s">
        <v>483</v>
      </c>
      <c r="D201" s="182">
        <v>7122</v>
      </c>
    </row>
    <row r="202" spans="1:4" s="25" customFormat="1" ht="20.25" customHeight="1">
      <c r="A202" s="178" t="s">
        <v>769</v>
      </c>
      <c r="B202" s="85" t="s">
        <v>2299</v>
      </c>
      <c r="C202" s="95" t="s">
        <v>484</v>
      </c>
      <c r="D202" s="96">
        <v>919</v>
      </c>
    </row>
    <row r="203" spans="1:4" s="25" customFormat="1" ht="19.5" customHeight="1">
      <c r="A203" s="178" t="s">
        <v>3365</v>
      </c>
      <c r="B203" s="85" t="s">
        <v>2299</v>
      </c>
      <c r="C203" s="95" t="s">
        <v>485</v>
      </c>
      <c r="D203" s="96">
        <v>849</v>
      </c>
    </row>
    <row r="204" spans="1:4" s="25" customFormat="1" ht="19.5" customHeight="1">
      <c r="A204" s="99" t="s">
        <v>1643</v>
      </c>
      <c r="B204" s="186" t="s">
        <v>2299</v>
      </c>
      <c r="C204" s="97" t="s">
        <v>486</v>
      </c>
      <c r="D204" s="98">
        <v>2072</v>
      </c>
    </row>
    <row r="205" spans="1:4" s="25" customFormat="1" ht="19.5" customHeight="1">
      <c r="A205" s="178" t="s">
        <v>1644</v>
      </c>
      <c r="B205" s="85" t="s">
        <v>2299</v>
      </c>
      <c r="C205" s="95" t="s">
        <v>487</v>
      </c>
      <c r="D205" s="96">
        <v>2720</v>
      </c>
    </row>
    <row r="206" spans="1:4" s="25" customFormat="1" ht="19.5" customHeight="1">
      <c r="A206" s="178" t="s">
        <v>2048</v>
      </c>
      <c r="B206" s="85" t="s">
        <v>2299</v>
      </c>
      <c r="C206" s="95" t="s">
        <v>488</v>
      </c>
      <c r="D206" s="96">
        <v>4970</v>
      </c>
    </row>
    <row r="207" spans="1:4" s="25" customFormat="1" ht="19.5" customHeight="1">
      <c r="A207" s="178" t="s">
        <v>2718</v>
      </c>
      <c r="B207" s="85" t="s">
        <v>2299</v>
      </c>
      <c r="C207" s="95" t="s">
        <v>2885</v>
      </c>
      <c r="D207" s="96">
        <v>1396</v>
      </c>
    </row>
    <row r="208" spans="1:4" s="25" customFormat="1" ht="19.5" customHeight="1">
      <c r="A208" s="180" t="s">
        <v>2719</v>
      </c>
      <c r="B208" s="80" t="s">
        <v>2299</v>
      </c>
      <c r="C208" s="181" t="s">
        <v>2886</v>
      </c>
      <c r="D208" s="182">
        <v>2249</v>
      </c>
    </row>
    <row r="209" spans="1:4" s="25" customFormat="1" ht="19.5" customHeight="1">
      <c r="A209" s="178" t="s">
        <v>2887</v>
      </c>
      <c r="B209" s="85" t="s">
        <v>2299</v>
      </c>
      <c r="C209" s="95" t="s">
        <v>2888</v>
      </c>
      <c r="D209" s="96">
        <v>2575</v>
      </c>
    </row>
    <row r="210" spans="1:4" s="25" customFormat="1" ht="19.5" customHeight="1" thickBot="1">
      <c r="A210" s="183" t="s">
        <v>2889</v>
      </c>
      <c r="B210" s="184" t="s">
        <v>2299</v>
      </c>
      <c r="C210" s="185" t="s">
        <v>914</v>
      </c>
      <c r="D210" s="176">
        <v>926</v>
      </c>
    </row>
    <row r="211" spans="1:4" s="25" customFormat="1" ht="19.5" customHeight="1">
      <c r="A211" s="49"/>
      <c r="B211" s="62"/>
      <c r="C211" s="49"/>
      <c r="D211" s="52"/>
    </row>
    <row r="212" spans="1:4" s="25" customFormat="1" ht="19.5" customHeight="1">
      <c r="A212" s="49"/>
      <c r="B212" s="62"/>
      <c r="C212" s="49"/>
      <c r="D212" s="52"/>
    </row>
    <row r="213" spans="1:4" s="25" customFormat="1" ht="19.5" customHeight="1">
      <c r="A213" s="49"/>
      <c r="B213" s="62"/>
      <c r="C213" s="49"/>
      <c r="D213" s="52"/>
    </row>
    <row r="214" spans="1:4" s="25" customFormat="1" ht="19.5" customHeight="1" thickBot="1">
      <c r="A214" s="49"/>
      <c r="B214" s="62"/>
      <c r="C214" s="49"/>
      <c r="D214" s="52"/>
    </row>
    <row r="215" spans="1:4" s="25" customFormat="1" ht="28.5" customHeight="1" thickBot="1">
      <c r="A215" s="390" t="s">
        <v>3246</v>
      </c>
      <c r="B215" s="392" t="s">
        <v>3245</v>
      </c>
      <c r="C215" s="392" t="s">
        <v>582</v>
      </c>
      <c r="D215" s="391" t="s">
        <v>2124</v>
      </c>
    </row>
    <row r="216" spans="1:4" s="25" customFormat="1" ht="19.5" customHeight="1">
      <c r="A216" s="178" t="s">
        <v>915</v>
      </c>
      <c r="B216" s="85" t="s">
        <v>2299</v>
      </c>
      <c r="C216" s="95" t="s">
        <v>916</v>
      </c>
      <c r="D216" s="96">
        <v>2700</v>
      </c>
    </row>
    <row r="217" spans="1:4" s="25" customFormat="1" ht="19.5" customHeight="1">
      <c r="A217" s="178" t="s">
        <v>917</v>
      </c>
      <c r="B217" s="85" t="s">
        <v>1950</v>
      </c>
      <c r="C217" s="95" t="s">
        <v>918</v>
      </c>
      <c r="D217" s="96">
        <v>26479</v>
      </c>
    </row>
    <row r="218" spans="1:4" s="25" customFormat="1" ht="19.5" customHeight="1">
      <c r="A218" s="178" t="s">
        <v>919</v>
      </c>
      <c r="B218" s="85" t="s">
        <v>2294</v>
      </c>
      <c r="C218" s="179" t="s">
        <v>522</v>
      </c>
      <c r="D218" s="96">
        <v>10888</v>
      </c>
    </row>
    <row r="219" spans="1:4" s="25" customFormat="1" ht="19.5" customHeight="1">
      <c r="A219" s="178" t="s">
        <v>920</v>
      </c>
      <c r="B219" s="85" t="s">
        <v>471</v>
      </c>
      <c r="C219" s="95" t="s">
        <v>921</v>
      </c>
      <c r="D219" s="96">
        <v>205</v>
      </c>
    </row>
    <row r="220" spans="1:4" s="25" customFormat="1" ht="19.5" customHeight="1">
      <c r="A220" s="178" t="s">
        <v>922</v>
      </c>
      <c r="B220" s="85" t="s">
        <v>2299</v>
      </c>
      <c r="C220" s="95" t="s">
        <v>923</v>
      </c>
      <c r="D220" s="96">
        <v>880</v>
      </c>
    </row>
    <row r="221" spans="1:4" s="25" customFormat="1" ht="19.5" customHeight="1">
      <c r="A221" s="178" t="s">
        <v>924</v>
      </c>
      <c r="B221" s="85" t="s">
        <v>2299</v>
      </c>
      <c r="C221" s="95" t="s">
        <v>2901</v>
      </c>
      <c r="D221" s="96">
        <v>2605</v>
      </c>
    </row>
    <row r="222" spans="1:4" s="25" customFormat="1" ht="19.5" customHeight="1">
      <c r="A222" s="178" t="s">
        <v>2902</v>
      </c>
      <c r="B222" s="85" t="s">
        <v>2299</v>
      </c>
      <c r="C222" s="95" t="s">
        <v>2903</v>
      </c>
      <c r="D222" s="96">
        <v>2133</v>
      </c>
    </row>
    <row r="223" spans="1:4" s="25" customFormat="1" ht="19.5" customHeight="1">
      <c r="A223" s="178" t="s">
        <v>2904</v>
      </c>
      <c r="B223" s="85" t="s">
        <v>2299</v>
      </c>
      <c r="C223" s="95" t="s">
        <v>2905</v>
      </c>
      <c r="D223" s="96">
        <v>3776</v>
      </c>
    </row>
    <row r="224" spans="1:4" s="25" customFormat="1" ht="19.5" customHeight="1">
      <c r="A224" s="178" t="s">
        <v>2906</v>
      </c>
      <c r="B224" s="85" t="s">
        <v>2299</v>
      </c>
      <c r="C224" s="95" t="s">
        <v>177</v>
      </c>
      <c r="D224" s="96">
        <v>2428</v>
      </c>
    </row>
    <row r="225" spans="1:4" s="25" customFormat="1" ht="19.5" customHeight="1">
      <c r="A225" s="178" t="s">
        <v>178</v>
      </c>
      <c r="B225" s="85" t="s">
        <v>2299</v>
      </c>
      <c r="C225" s="95" t="s">
        <v>179</v>
      </c>
      <c r="D225" s="96">
        <v>2491</v>
      </c>
    </row>
    <row r="226" spans="1:4" s="25" customFormat="1" ht="19.5" customHeight="1">
      <c r="A226" s="178" t="s">
        <v>180</v>
      </c>
      <c r="B226" s="85" t="s">
        <v>2299</v>
      </c>
      <c r="C226" s="95" t="s">
        <v>181</v>
      </c>
      <c r="D226" s="96">
        <v>602</v>
      </c>
    </row>
    <row r="227" spans="1:4" s="25" customFormat="1" ht="19.5" customHeight="1">
      <c r="A227" s="178" t="s">
        <v>182</v>
      </c>
      <c r="B227" s="85" t="s">
        <v>2299</v>
      </c>
      <c r="C227" s="95" t="s">
        <v>183</v>
      </c>
      <c r="D227" s="96">
        <v>4001</v>
      </c>
    </row>
    <row r="228" spans="1:4" s="25" customFormat="1" ht="19.5" customHeight="1">
      <c r="A228" s="178" t="s">
        <v>184</v>
      </c>
      <c r="B228" s="85" t="s">
        <v>1488</v>
      </c>
      <c r="C228" s="179" t="s">
        <v>1288</v>
      </c>
      <c r="D228" s="96">
        <v>17340</v>
      </c>
    </row>
    <row r="229" spans="1:4" s="25" customFormat="1" ht="19.5" customHeight="1">
      <c r="A229" s="178" t="s">
        <v>185</v>
      </c>
      <c r="B229" s="85" t="s">
        <v>2299</v>
      </c>
      <c r="C229" s="95" t="s">
        <v>186</v>
      </c>
      <c r="D229" s="96">
        <v>1561</v>
      </c>
    </row>
    <row r="230" spans="1:4" s="25" customFormat="1" ht="19.5" customHeight="1">
      <c r="A230" s="178" t="s">
        <v>187</v>
      </c>
      <c r="B230" s="85" t="s">
        <v>2299</v>
      </c>
      <c r="C230" s="95" t="s">
        <v>188</v>
      </c>
      <c r="D230" s="96">
        <v>898</v>
      </c>
    </row>
    <row r="231" spans="1:4" s="25" customFormat="1" ht="19.5" customHeight="1">
      <c r="A231" s="178" t="s">
        <v>189</v>
      </c>
      <c r="B231" s="85" t="s">
        <v>2299</v>
      </c>
      <c r="C231" s="95" t="s">
        <v>3431</v>
      </c>
      <c r="D231" s="96">
        <v>2456</v>
      </c>
    </row>
    <row r="232" spans="1:4" s="25" customFormat="1" ht="19.5" customHeight="1">
      <c r="A232" s="178" t="s">
        <v>2372</v>
      </c>
      <c r="B232" s="85" t="s">
        <v>2299</v>
      </c>
      <c r="C232" s="95" t="s">
        <v>2373</v>
      </c>
      <c r="D232" s="96">
        <v>5891</v>
      </c>
    </row>
    <row r="233" spans="1:4" s="25" customFormat="1" ht="19.5" customHeight="1">
      <c r="A233" s="178" t="s">
        <v>2374</v>
      </c>
      <c r="B233" s="85" t="s">
        <v>2299</v>
      </c>
      <c r="C233" s="95" t="s">
        <v>2375</v>
      </c>
      <c r="D233" s="96">
        <v>2714</v>
      </c>
    </row>
    <row r="234" spans="1:4" s="25" customFormat="1" ht="19.5" customHeight="1">
      <c r="A234" s="178" t="s">
        <v>2376</v>
      </c>
      <c r="B234" s="85" t="s">
        <v>1488</v>
      </c>
      <c r="C234" s="95" t="s">
        <v>2377</v>
      </c>
      <c r="D234" s="96">
        <v>10002</v>
      </c>
    </row>
    <row r="235" spans="1:4" s="25" customFormat="1" ht="19.5" customHeight="1">
      <c r="A235" s="178" t="s">
        <v>2378</v>
      </c>
      <c r="B235" s="85" t="s">
        <v>2299</v>
      </c>
      <c r="C235" s="95" t="s">
        <v>2379</v>
      </c>
      <c r="D235" s="96">
        <v>942</v>
      </c>
    </row>
    <row r="236" spans="1:4" s="25" customFormat="1" ht="19.5" customHeight="1">
      <c r="A236" s="178" t="s">
        <v>2882</v>
      </c>
      <c r="B236" s="85" t="s">
        <v>1715</v>
      </c>
      <c r="C236" s="95" t="s">
        <v>2381</v>
      </c>
      <c r="D236" s="96">
        <v>79</v>
      </c>
    </row>
    <row r="237" spans="1:4" s="25" customFormat="1" ht="19.5" customHeight="1">
      <c r="A237" s="178" t="s">
        <v>2382</v>
      </c>
      <c r="B237" s="85" t="s">
        <v>1715</v>
      </c>
      <c r="C237" s="95" t="s">
        <v>3457</v>
      </c>
      <c r="D237" s="96">
        <v>146</v>
      </c>
    </row>
    <row r="238" spans="1:4" s="25" customFormat="1" ht="19.5" customHeight="1">
      <c r="A238" s="178" t="s">
        <v>2384</v>
      </c>
      <c r="B238" s="85" t="s">
        <v>1715</v>
      </c>
      <c r="C238" s="95" t="s">
        <v>2383</v>
      </c>
      <c r="D238" s="96">
        <v>86</v>
      </c>
    </row>
    <row r="239" spans="1:4" s="25" customFormat="1" ht="19.5" customHeight="1">
      <c r="A239" s="180" t="s">
        <v>3458</v>
      </c>
      <c r="B239" s="80" t="s">
        <v>1715</v>
      </c>
      <c r="C239" s="181" t="s">
        <v>3459</v>
      </c>
      <c r="D239" s="182">
        <v>31</v>
      </c>
    </row>
    <row r="240" spans="1:4" s="25" customFormat="1" ht="19.5" customHeight="1">
      <c r="A240" s="178" t="s">
        <v>3460</v>
      </c>
      <c r="B240" s="85" t="s">
        <v>2299</v>
      </c>
      <c r="C240" s="95" t="s">
        <v>3461</v>
      </c>
      <c r="D240" s="96">
        <v>1542</v>
      </c>
    </row>
    <row r="241" spans="1:4" s="25" customFormat="1" ht="19.5" customHeight="1">
      <c r="A241" s="178" t="s">
        <v>2036</v>
      </c>
      <c r="B241" s="85" t="s">
        <v>2299</v>
      </c>
      <c r="C241" s="95" t="s">
        <v>2037</v>
      </c>
      <c r="D241" s="96">
        <v>757</v>
      </c>
    </row>
    <row r="242" spans="1:4" s="25" customFormat="1" ht="19.5" customHeight="1">
      <c r="A242" s="178" t="s">
        <v>2038</v>
      </c>
      <c r="B242" s="85" t="s">
        <v>2299</v>
      </c>
      <c r="C242" s="95" t="s">
        <v>2039</v>
      </c>
      <c r="D242" s="96">
        <v>5463</v>
      </c>
    </row>
    <row r="243" spans="1:4" s="25" customFormat="1" ht="19.5" customHeight="1">
      <c r="A243" s="178" t="s">
        <v>2040</v>
      </c>
      <c r="B243" s="85" t="s">
        <v>2299</v>
      </c>
      <c r="C243" s="95" t="s">
        <v>1476</v>
      </c>
      <c r="D243" s="96">
        <v>1120</v>
      </c>
    </row>
    <row r="244" spans="1:4" s="25" customFormat="1" ht="19.5" customHeight="1">
      <c r="A244" s="99" t="s">
        <v>2041</v>
      </c>
      <c r="B244" s="186" t="s">
        <v>2299</v>
      </c>
      <c r="C244" s="97" t="s">
        <v>2042</v>
      </c>
      <c r="D244" s="98">
        <v>1524</v>
      </c>
    </row>
    <row r="245" spans="1:4" s="25" customFormat="1" ht="19.5" customHeight="1">
      <c r="A245" s="178" t="s">
        <v>1966</v>
      </c>
      <c r="B245" s="85" t="s">
        <v>2299</v>
      </c>
      <c r="C245" s="95" t="s">
        <v>1965</v>
      </c>
      <c r="D245" s="96">
        <v>3186</v>
      </c>
    </row>
    <row r="246" spans="1:4" s="25" customFormat="1" ht="19.5" customHeight="1">
      <c r="A246" s="166" t="s">
        <v>1967</v>
      </c>
      <c r="B246" s="167" t="s">
        <v>2299</v>
      </c>
      <c r="C246" s="168" t="s">
        <v>1968</v>
      </c>
      <c r="D246" s="96">
        <v>1459</v>
      </c>
    </row>
    <row r="247" spans="1:4" s="25" customFormat="1" ht="19.5" customHeight="1">
      <c r="A247" s="166" t="s">
        <v>1969</v>
      </c>
      <c r="B247" s="167" t="s">
        <v>2299</v>
      </c>
      <c r="C247" s="168" t="s">
        <v>1970</v>
      </c>
      <c r="D247" s="96">
        <v>1972</v>
      </c>
    </row>
    <row r="248" spans="1:4" s="25" customFormat="1" ht="19.5" customHeight="1">
      <c r="A248" s="166" t="s">
        <v>1971</v>
      </c>
      <c r="B248" s="167" t="s">
        <v>2299</v>
      </c>
      <c r="C248" s="168" t="s">
        <v>1972</v>
      </c>
      <c r="D248" s="96">
        <v>1438</v>
      </c>
    </row>
    <row r="249" spans="1:4" s="25" customFormat="1" ht="19.5" customHeight="1">
      <c r="A249" s="166" t="s">
        <v>1973</v>
      </c>
      <c r="B249" s="167" t="s">
        <v>1488</v>
      </c>
      <c r="C249" s="168" t="s">
        <v>1974</v>
      </c>
      <c r="D249" s="96">
        <v>10323</v>
      </c>
    </row>
    <row r="250" spans="1:4" s="25" customFormat="1" ht="19.5" customHeight="1">
      <c r="A250" s="188" t="s">
        <v>1975</v>
      </c>
      <c r="B250" s="171" t="s">
        <v>2299</v>
      </c>
      <c r="C250" s="172" t="s">
        <v>1976</v>
      </c>
      <c r="D250" s="182">
        <v>535</v>
      </c>
    </row>
    <row r="251" spans="1:4" s="25" customFormat="1" ht="19.5" customHeight="1">
      <c r="A251" s="188" t="s">
        <v>1977</v>
      </c>
      <c r="B251" s="171" t="s">
        <v>2299</v>
      </c>
      <c r="C251" s="172" t="s">
        <v>1978</v>
      </c>
      <c r="D251" s="182">
        <v>3748</v>
      </c>
    </row>
    <row r="252" spans="1:4" s="25" customFormat="1" ht="19.5" customHeight="1">
      <c r="A252" s="166" t="s">
        <v>1979</v>
      </c>
      <c r="B252" s="167" t="s">
        <v>2299</v>
      </c>
      <c r="C252" s="168" t="s">
        <v>489</v>
      </c>
      <c r="D252" s="96">
        <v>1801</v>
      </c>
    </row>
    <row r="253" spans="1:4" s="25" customFormat="1" ht="19.5" customHeight="1">
      <c r="A253" s="188" t="s">
        <v>490</v>
      </c>
      <c r="B253" s="171" t="s">
        <v>2299</v>
      </c>
      <c r="C253" s="172" t="s">
        <v>491</v>
      </c>
      <c r="D253" s="182">
        <v>3100</v>
      </c>
    </row>
    <row r="254" spans="1:4" s="25" customFormat="1" ht="19.5" customHeight="1" thickBot="1">
      <c r="A254" s="173" t="s">
        <v>492</v>
      </c>
      <c r="B254" s="174" t="s">
        <v>2299</v>
      </c>
      <c r="C254" s="175" t="s">
        <v>493</v>
      </c>
      <c r="D254" s="176">
        <v>928</v>
      </c>
    </row>
    <row r="255" spans="1:4" s="25" customFormat="1" ht="19.5" customHeight="1">
      <c r="A255" s="170"/>
      <c r="B255" s="69"/>
      <c r="C255" s="60"/>
      <c r="D255" s="52"/>
    </row>
    <row r="256" spans="1:4" s="25" customFormat="1" ht="19.5" customHeight="1">
      <c r="A256" s="60"/>
      <c r="B256" s="69"/>
      <c r="C256" s="60"/>
      <c r="D256" s="52"/>
    </row>
    <row r="257" spans="1:4" s="21" customFormat="1" ht="19.5" customHeight="1" thickBot="1">
      <c r="A257" s="51"/>
      <c r="B257" s="63"/>
      <c r="C257" s="51"/>
      <c r="D257" s="55"/>
    </row>
    <row r="258" spans="1:4" s="21" customFormat="1" ht="28.5" customHeight="1" thickBot="1">
      <c r="A258" s="390" t="s">
        <v>3246</v>
      </c>
      <c r="B258" s="392" t="s">
        <v>3245</v>
      </c>
      <c r="C258" s="392" t="s">
        <v>582</v>
      </c>
      <c r="D258" s="391" t="s">
        <v>2124</v>
      </c>
    </row>
    <row r="259" spans="1:4" s="21" customFormat="1" ht="19.5" customHeight="1">
      <c r="A259" s="166" t="s">
        <v>494</v>
      </c>
      <c r="B259" s="167" t="s">
        <v>2299</v>
      </c>
      <c r="C259" s="168" t="s">
        <v>495</v>
      </c>
      <c r="D259" s="96">
        <v>585</v>
      </c>
    </row>
    <row r="260" spans="1:4" s="21" customFormat="1" ht="33" customHeight="1">
      <c r="A260" s="166" t="s">
        <v>496</v>
      </c>
      <c r="B260" s="167" t="s">
        <v>1488</v>
      </c>
      <c r="C260" s="169" t="s">
        <v>621</v>
      </c>
      <c r="D260" s="96">
        <v>45000</v>
      </c>
    </row>
    <row r="261" spans="1:4" s="21" customFormat="1" ht="19.5" customHeight="1">
      <c r="A261" s="166" t="s">
        <v>497</v>
      </c>
      <c r="B261" s="167" t="s">
        <v>1950</v>
      </c>
      <c r="C261" s="168" t="s">
        <v>2284</v>
      </c>
      <c r="D261" s="96">
        <v>27076</v>
      </c>
    </row>
    <row r="262" spans="1:4" s="21" customFormat="1" ht="19.5" customHeight="1">
      <c r="A262" s="166" t="s">
        <v>2285</v>
      </c>
      <c r="B262" s="167" t="s">
        <v>2291</v>
      </c>
      <c r="C262" s="168" t="s">
        <v>2286</v>
      </c>
      <c r="D262" s="96">
        <v>53240</v>
      </c>
    </row>
    <row r="263" spans="1:4" s="21" customFormat="1" ht="19.5" customHeight="1">
      <c r="A263" s="166" t="s">
        <v>3331</v>
      </c>
      <c r="B263" s="167" t="s">
        <v>2294</v>
      </c>
      <c r="C263" s="169" t="s">
        <v>3448</v>
      </c>
      <c r="D263" s="96">
        <v>29000</v>
      </c>
    </row>
    <row r="264" spans="1:4" s="21" customFormat="1" ht="19.5" customHeight="1">
      <c r="A264" s="166" t="s">
        <v>3332</v>
      </c>
      <c r="B264" s="167" t="s">
        <v>2294</v>
      </c>
      <c r="C264" s="169" t="s">
        <v>3333</v>
      </c>
      <c r="D264" s="96">
        <v>5788</v>
      </c>
    </row>
    <row r="265" spans="1:4" s="21" customFormat="1" ht="19.5" customHeight="1">
      <c r="A265" s="166" t="s">
        <v>2287</v>
      </c>
      <c r="B265" s="167" t="s">
        <v>2299</v>
      </c>
      <c r="C265" s="168" t="s">
        <v>2288</v>
      </c>
      <c r="D265" s="96">
        <v>1548</v>
      </c>
    </row>
    <row r="266" spans="1:4" s="21" customFormat="1" ht="19.5" customHeight="1">
      <c r="A266" s="166" t="s">
        <v>2289</v>
      </c>
      <c r="B266" s="167" t="s">
        <v>2299</v>
      </c>
      <c r="C266" s="168" t="s">
        <v>3264</v>
      </c>
      <c r="D266" s="96">
        <v>1076</v>
      </c>
    </row>
    <row r="267" spans="1:4" s="21" customFormat="1" ht="19.5" customHeight="1">
      <c r="A267" s="166" t="s">
        <v>3265</v>
      </c>
      <c r="B267" s="167" t="s">
        <v>2299</v>
      </c>
      <c r="C267" s="168" t="s">
        <v>2191</v>
      </c>
      <c r="D267" s="96">
        <v>945</v>
      </c>
    </row>
    <row r="268" spans="1:4" s="21" customFormat="1" ht="19.5" customHeight="1">
      <c r="A268" s="166" t="s">
        <v>2192</v>
      </c>
      <c r="B268" s="167" t="s">
        <v>2299</v>
      </c>
      <c r="C268" s="168" t="s">
        <v>2193</v>
      </c>
      <c r="D268" s="96">
        <v>5778</v>
      </c>
    </row>
    <row r="269" spans="1:4" s="21" customFormat="1" ht="19.5" customHeight="1">
      <c r="A269" s="166" t="s">
        <v>2194</v>
      </c>
      <c r="B269" s="167" t="s">
        <v>2299</v>
      </c>
      <c r="C269" s="168" t="s">
        <v>2195</v>
      </c>
      <c r="D269" s="96">
        <v>500</v>
      </c>
    </row>
    <row r="270" spans="1:4" s="21" customFormat="1" ht="19.5" customHeight="1">
      <c r="A270" s="166" t="s">
        <v>2196</v>
      </c>
      <c r="B270" s="167" t="s">
        <v>2294</v>
      </c>
      <c r="C270" s="169" t="s">
        <v>619</v>
      </c>
      <c r="D270" s="96">
        <v>8265</v>
      </c>
    </row>
    <row r="271" spans="1:4" s="21" customFormat="1" ht="19.5" customHeight="1">
      <c r="A271" s="166" t="s">
        <v>2197</v>
      </c>
      <c r="B271" s="167" t="s">
        <v>2299</v>
      </c>
      <c r="C271" s="168" t="s">
        <v>1346</v>
      </c>
      <c r="D271" s="96">
        <v>900</v>
      </c>
    </row>
    <row r="272" spans="1:4" s="21" customFormat="1" ht="19.5" customHeight="1">
      <c r="A272" s="166" t="s">
        <v>1347</v>
      </c>
      <c r="B272" s="167" t="s">
        <v>2299</v>
      </c>
      <c r="C272" s="168" t="s">
        <v>1348</v>
      </c>
      <c r="D272" s="96">
        <v>1885</v>
      </c>
    </row>
    <row r="273" spans="1:4" s="21" customFormat="1" ht="19.5" customHeight="1">
      <c r="A273" s="166" t="s">
        <v>1349</v>
      </c>
      <c r="B273" s="167" t="s">
        <v>2299</v>
      </c>
      <c r="C273" s="168" t="s">
        <v>1350</v>
      </c>
      <c r="D273" s="96">
        <v>1564</v>
      </c>
    </row>
    <row r="274" spans="1:4" s="21" customFormat="1" ht="19.5" customHeight="1">
      <c r="A274" s="166" t="s">
        <v>124</v>
      </c>
      <c r="B274" s="167" t="s">
        <v>2294</v>
      </c>
      <c r="C274" s="168" t="s">
        <v>125</v>
      </c>
      <c r="D274" s="96">
        <v>427</v>
      </c>
    </row>
    <row r="275" spans="1:4" s="21" customFormat="1" ht="19.5" customHeight="1">
      <c r="A275" s="166" t="s">
        <v>1059</v>
      </c>
      <c r="B275" s="167" t="s">
        <v>2299</v>
      </c>
      <c r="C275" s="168" t="s">
        <v>1060</v>
      </c>
      <c r="D275" s="96">
        <v>1800</v>
      </c>
    </row>
    <row r="276" spans="1:4" s="21" customFormat="1" ht="19.5" customHeight="1">
      <c r="A276" s="166" t="s">
        <v>1061</v>
      </c>
      <c r="B276" s="167" t="s">
        <v>2299</v>
      </c>
      <c r="C276" s="168" t="s">
        <v>1062</v>
      </c>
      <c r="D276" s="96">
        <v>1201</v>
      </c>
    </row>
    <row r="277" spans="1:4" s="21" customFormat="1" ht="19.5" customHeight="1">
      <c r="A277" s="166" t="s">
        <v>1063</v>
      </c>
      <c r="B277" s="167" t="s">
        <v>2299</v>
      </c>
      <c r="C277" s="168" t="s">
        <v>1064</v>
      </c>
      <c r="D277" s="96">
        <v>2000</v>
      </c>
    </row>
    <row r="278" spans="1:4" s="21" customFormat="1" ht="19.5" customHeight="1">
      <c r="A278" s="188" t="s">
        <v>1065</v>
      </c>
      <c r="B278" s="171" t="s">
        <v>2299</v>
      </c>
      <c r="C278" s="172" t="s">
        <v>1067</v>
      </c>
      <c r="D278" s="182">
        <v>3686</v>
      </c>
    </row>
    <row r="279" spans="1:4" s="21" customFormat="1" ht="19.5" customHeight="1">
      <c r="A279" s="166" t="s">
        <v>1068</v>
      </c>
      <c r="B279" s="167" t="s">
        <v>2299</v>
      </c>
      <c r="C279" s="168" t="s">
        <v>1066</v>
      </c>
      <c r="D279" s="96">
        <v>1000</v>
      </c>
    </row>
    <row r="280" spans="1:4" s="21" customFormat="1" ht="19.5" customHeight="1">
      <c r="A280" s="166" t="s">
        <v>1069</v>
      </c>
      <c r="B280" s="167" t="s">
        <v>1715</v>
      </c>
      <c r="C280" s="168" t="s">
        <v>1070</v>
      </c>
      <c r="D280" s="96">
        <v>205</v>
      </c>
    </row>
    <row r="281" spans="1:4" s="21" customFormat="1" ht="19.5" customHeight="1">
      <c r="A281" s="166" t="s">
        <v>1071</v>
      </c>
      <c r="B281" s="167" t="s">
        <v>2294</v>
      </c>
      <c r="C281" s="168" t="s">
        <v>1072</v>
      </c>
      <c r="D281" s="96">
        <v>2062</v>
      </c>
    </row>
    <row r="282" spans="1:4" s="21" customFormat="1" ht="19.5" customHeight="1">
      <c r="A282" s="188" t="s">
        <v>1073</v>
      </c>
      <c r="B282" s="171" t="s">
        <v>2299</v>
      </c>
      <c r="C282" s="172" t="s">
        <v>1074</v>
      </c>
      <c r="D282" s="182">
        <v>1006</v>
      </c>
    </row>
    <row r="283" spans="1:4" s="21" customFormat="1" ht="19.5" customHeight="1">
      <c r="A283" s="166" t="s">
        <v>1075</v>
      </c>
      <c r="B283" s="167" t="s">
        <v>2299</v>
      </c>
      <c r="C283" s="168" t="s">
        <v>1076</v>
      </c>
      <c r="D283" s="96">
        <v>1743</v>
      </c>
    </row>
    <row r="284" spans="1:4" s="21" customFormat="1" ht="19.5" customHeight="1">
      <c r="A284" s="163" t="s">
        <v>2312</v>
      </c>
      <c r="B284" s="164" t="s">
        <v>2299</v>
      </c>
      <c r="C284" s="165" t="s">
        <v>2315</v>
      </c>
      <c r="D284" s="98">
        <v>468</v>
      </c>
    </row>
    <row r="285" spans="1:4" s="21" customFormat="1" ht="19.5" customHeight="1">
      <c r="A285" s="166" t="s">
        <v>2314</v>
      </c>
      <c r="B285" s="167" t="s">
        <v>2299</v>
      </c>
      <c r="C285" s="168" t="s">
        <v>2313</v>
      </c>
      <c r="D285" s="96">
        <v>1249</v>
      </c>
    </row>
    <row r="286" spans="1:4" s="21" customFormat="1" ht="19.5" customHeight="1">
      <c r="A286" s="166" t="s">
        <v>2316</v>
      </c>
      <c r="B286" s="167" t="s">
        <v>2299</v>
      </c>
      <c r="C286" s="168" t="s">
        <v>2317</v>
      </c>
      <c r="D286" s="96">
        <v>771</v>
      </c>
    </row>
    <row r="287" spans="1:4" s="21" customFormat="1" ht="19.5" customHeight="1">
      <c r="A287" s="166" t="s">
        <v>2318</v>
      </c>
      <c r="B287" s="167" t="s">
        <v>2294</v>
      </c>
      <c r="C287" s="168" t="s">
        <v>2319</v>
      </c>
      <c r="D287" s="96">
        <v>1594</v>
      </c>
    </row>
    <row r="288" spans="1:4" s="21" customFormat="1" ht="19.5" customHeight="1">
      <c r="A288" s="166" t="s">
        <v>2320</v>
      </c>
      <c r="B288" s="167" t="s">
        <v>2299</v>
      </c>
      <c r="C288" s="169" t="s">
        <v>620</v>
      </c>
      <c r="D288" s="96">
        <v>1009</v>
      </c>
    </row>
    <row r="289" spans="1:4" s="21" customFormat="1" ht="19.5" customHeight="1">
      <c r="A289" s="166" t="s">
        <v>2321</v>
      </c>
      <c r="B289" s="167" t="s">
        <v>2299</v>
      </c>
      <c r="C289" s="168" t="s">
        <v>2385</v>
      </c>
      <c r="D289" s="96">
        <v>1932</v>
      </c>
    </row>
    <row r="290" spans="1:4" s="21" customFormat="1" ht="19.5" customHeight="1">
      <c r="A290" s="188" t="s">
        <v>2386</v>
      </c>
      <c r="B290" s="171" t="s">
        <v>2299</v>
      </c>
      <c r="C290" s="172" t="s">
        <v>2387</v>
      </c>
      <c r="D290" s="182">
        <v>746</v>
      </c>
    </row>
    <row r="291" spans="1:4" s="21" customFormat="1" ht="19.5" customHeight="1">
      <c r="A291" s="166" t="s">
        <v>2388</v>
      </c>
      <c r="B291" s="167" t="s">
        <v>2299</v>
      </c>
      <c r="C291" s="168" t="s">
        <v>2389</v>
      </c>
      <c r="D291" s="96">
        <v>966</v>
      </c>
    </row>
    <row r="292" spans="1:4" s="21" customFormat="1" ht="19.5" customHeight="1">
      <c r="A292" s="166" t="s">
        <v>2390</v>
      </c>
      <c r="B292" s="167" t="s">
        <v>2299</v>
      </c>
      <c r="C292" s="168" t="s">
        <v>2391</v>
      </c>
      <c r="D292" s="96">
        <v>1162</v>
      </c>
    </row>
    <row r="293" spans="1:4" s="21" customFormat="1" ht="19.5" customHeight="1">
      <c r="A293" s="188" t="s">
        <v>2392</v>
      </c>
      <c r="B293" s="171" t="s">
        <v>2299</v>
      </c>
      <c r="C293" s="172" t="s">
        <v>2105</v>
      </c>
      <c r="D293" s="182">
        <v>894</v>
      </c>
    </row>
    <row r="294" spans="1:4" s="21" customFormat="1" ht="19.5" customHeight="1">
      <c r="A294" s="166" t="s">
        <v>2106</v>
      </c>
      <c r="B294" s="167" t="s">
        <v>2294</v>
      </c>
      <c r="C294" s="168" t="s">
        <v>2107</v>
      </c>
      <c r="D294" s="96">
        <v>1494</v>
      </c>
    </row>
    <row r="295" spans="1:4" s="21" customFormat="1" ht="19.5" customHeight="1">
      <c r="A295" s="166" t="s">
        <v>2108</v>
      </c>
      <c r="B295" s="167" t="s">
        <v>2294</v>
      </c>
      <c r="C295" s="168" t="s">
        <v>1762</v>
      </c>
      <c r="D295" s="96">
        <v>1724</v>
      </c>
    </row>
    <row r="296" spans="1:4" s="21" customFormat="1" ht="19.5" customHeight="1" thickBot="1">
      <c r="A296" s="173" t="s">
        <v>1763</v>
      </c>
      <c r="B296" s="174" t="s">
        <v>2294</v>
      </c>
      <c r="C296" s="175" t="s">
        <v>1764</v>
      </c>
      <c r="D296" s="176">
        <v>196</v>
      </c>
    </row>
    <row r="297" spans="1:4" s="21" customFormat="1" ht="19.5" customHeight="1">
      <c r="A297" s="170"/>
      <c r="B297" s="69"/>
      <c r="C297" s="60"/>
      <c r="D297" s="52"/>
    </row>
    <row r="298" spans="1:4" s="21" customFormat="1" ht="19.5" customHeight="1">
      <c r="A298" s="170"/>
      <c r="B298" s="69"/>
      <c r="C298" s="60"/>
      <c r="D298" s="52"/>
    </row>
    <row r="299" spans="1:4" s="21" customFormat="1" ht="19.5" customHeight="1" thickBot="1">
      <c r="A299" s="170"/>
      <c r="B299" s="69"/>
      <c r="C299" s="60"/>
      <c r="D299" s="52"/>
    </row>
    <row r="300" spans="1:4" s="21" customFormat="1" ht="28.5" customHeight="1" thickBot="1">
      <c r="A300" s="390" t="s">
        <v>3246</v>
      </c>
      <c r="B300" s="392" t="s">
        <v>3245</v>
      </c>
      <c r="C300" s="392" t="s">
        <v>582</v>
      </c>
      <c r="D300" s="391" t="s">
        <v>2124</v>
      </c>
    </row>
    <row r="301" spans="1:4" s="21" customFormat="1" ht="19.5" customHeight="1">
      <c r="A301" s="166" t="s">
        <v>1765</v>
      </c>
      <c r="B301" s="167" t="s">
        <v>2299</v>
      </c>
      <c r="C301" s="168" t="s">
        <v>1766</v>
      </c>
      <c r="D301" s="96">
        <v>3407</v>
      </c>
    </row>
    <row r="302" spans="1:4" s="21" customFormat="1" ht="19.5" customHeight="1">
      <c r="A302" s="166" t="s">
        <v>1767</v>
      </c>
      <c r="B302" s="167" t="s">
        <v>1488</v>
      </c>
      <c r="C302" s="168" t="s">
        <v>1768</v>
      </c>
      <c r="D302" s="96">
        <v>3353</v>
      </c>
    </row>
    <row r="303" spans="1:4" s="21" customFormat="1" ht="19.5" customHeight="1">
      <c r="A303" s="166" t="s">
        <v>1769</v>
      </c>
      <c r="B303" s="167" t="s">
        <v>2299</v>
      </c>
      <c r="C303" s="168" t="s">
        <v>1770</v>
      </c>
      <c r="D303" s="96">
        <v>394</v>
      </c>
    </row>
    <row r="304" spans="1:4" s="21" customFormat="1" ht="19.5" customHeight="1">
      <c r="A304" s="166" t="s">
        <v>1771</v>
      </c>
      <c r="B304" s="167" t="s">
        <v>2294</v>
      </c>
      <c r="C304" s="168" t="s">
        <v>1772</v>
      </c>
      <c r="D304" s="96">
        <v>37090</v>
      </c>
    </row>
    <row r="305" spans="1:4" s="21" customFormat="1" ht="19.5" customHeight="1">
      <c r="A305" s="166" t="s">
        <v>1773</v>
      </c>
      <c r="B305" s="167" t="s">
        <v>2299</v>
      </c>
      <c r="C305" s="168" t="s">
        <v>1774</v>
      </c>
      <c r="D305" s="96">
        <v>1004</v>
      </c>
    </row>
    <row r="306" spans="1:4" s="21" customFormat="1" ht="19.5" customHeight="1">
      <c r="A306" s="166" t="s">
        <v>1775</v>
      </c>
      <c r="B306" s="167" t="s">
        <v>2299</v>
      </c>
      <c r="C306" s="168" t="s">
        <v>1776</v>
      </c>
      <c r="D306" s="96">
        <v>653</v>
      </c>
    </row>
    <row r="307" spans="1:4" s="21" customFormat="1" ht="19.5" customHeight="1">
      <c r="A307" s="166" t="s">
        <v>1777</v>
      </c>
      <c r="B307" s="167" t="s">
        <v>2294</v>
      </c>
      <c r="C307" s="168" t="s">
        <v>1778</v>
      </c>
      <c r="D307" s="96">
        <v>171</v>
      </c>
    </row>
    <row r="308" spans="1:4" s="21" customFormat="1" ht="19.5" customHeight="1">
      <c r="A308" s="178" t="s">
        <v>334</v>
      </c>
      <c r="B308" s="85" t="s">
        <v>2294</v>
      </c>
      <c r="C308" s="95" t="s">
        <v>335</v>
      </c>
      <c r="D308" s="96">
        <v>55</v>
      </c>
    </row>
    <row r="309" spans="1:4" s="21" customFormat="1" ht="19.5" customHeight="1">
      <c r="A309" s="178" t="s">
        <v>336</v>
      </c>
      <c r="B309" s="85" t="s">
        <v>2299</v>
      </c>
      <c r="C309" s="95" t="s">
        <v>337</v>
      </c>
      <c r="D309" s="96">
        <v>1900</v>
      </c>
    </row>
    <row r="310" spans="1:4" s="21" customFormat="1" ht="19.5" customHeight="1">
      <c r="A310" s="178" t="s">
        <v>338</v>
      </c>
      <c r="B310" s="85" t="s">
        <v>2299</v>
      </c>
      <c r="C310" s="95" t="s">
        <v>339</v>
      </c>
      <c r="D310" s="96">
        <v>6300</v>
      </c>
    </row>
    <row r="311" spans="1:4" s="21" customFormat="1" ht="19.5" customHeight="1">
      <c r="A311" s="178" t="s">
        <v>340</v>
      </c>
      <c r="B311" s="85" t="s">
        <v>2299</v>
      </c>
      <c r="C311" s="95" t="s">
        <v>341</v>
      </c>
      <c r="D311" s="96">
        <v>1166</v>
      </c>
    </row>
    <row r="312" spans="1:4" s="21" customFormat="1" ht="19.5" customHeight="1">
      <c r="A312" s="178" t="s">
        <v>1552</v>
      </c>
      <c r="B312" s="85" t="s">
        <v>2294</v>
      </c>
      <c r="C312" s="95" t="s">
        <v>1553</v>
      </c>
      <c r="D312" s="96">
        <v>3751</v>
      </c>
    </row>
    <row r="313" spans="1:4" s="21" customFormat="1" ht="19.5" customHeight="1">
      <c r="A313" s="178" t="s">
        <v>783</v>
      </c>
      <c r="B313" s="85" t="s">
        <v>2294</v>
      </c>
      <c r="C313" s="95" t="s">
        <v>784</v>
      </c>
      <c r="D313" s="96">
        <v>180</v>
      </c>
    </row>
    <row r="314" spans="1:4" s="21" customFormat="1" ht="19.5" customHeight="1">
      <c r="A314" s="178" t="s">
        <v>785</v>
      </c>
      <c r="B314" s="85" t="s">
        <v>2299</v>
      </c>
      <c r="C314" s="95" t="s">
        <v>786</v>
      </c>
      <c r="D314" s="96">
        <v>1058</v>
      </c>
    </row>
    <row r="315" spans="1:4" s="21" customFormat="1" ht="19.5" customHeight="1">
      <c r="A315" s="178" t="s">
        <v>787</v>
      </c>
      <c r="B315" s="85" t="s">
        <v>2299</v>
      </c>
      <c r="C315" s="95" t="s">
        <v>788</v>
      </c>
      <c r="D315" s="96">
        <v>1288</v>
      </c>
    </row>
    <row r="316" spans="1:4" s="21" customFormat="1" ht="19.5" customHeight="1">
      <c r="A316" s="178" t="s">
        <v>789</v>
      </c>
      <c r="B316" s="85" t="s">
        <v>2121</v>
      </c>
      <c r="C316" s="95" t="s">
        <v>2122</v>
      </c>
      <c r="D316" s="96">
        <v>114</v>
      </c>
    </row>
    <row r="317" spans="1:4" s="21" customFormat="1" ht="19.5" customHeight="1">
      <c r="A317" s="178" t="s">
        <v>2123</v>
      </c>
      <c r="B317" s="85" t="s">
        <v>2121</v>
      </c>
      <c r="C317" s="95" t="s">
        <v>2358</v>
      </c>
      <c r="D317" s="96">
        <v>275</v>
      </c>
    </row>
    <row r="318" spans="1:4" s="21" customFormat="1" ht="19.5" customHeight="1">
      <c r="A318" s="180" t="s">
        <v>2359</v>
      </c>
      <c r="B318" s="80" t="s">
        <v>2299</v>
      </c>
      <c r="C318" s="181" t="s">
        <v>2360</v>
      </c>
      <c r="D318" s="182">
        <v>1868</v>
      </c>
    </row>
    <row r="319" spans="1:4" s="70" customFormat="1" ht="19.5" customHeight="1">
      <c r="A319" s="178" t="s">
        <v>2361</v>
      </c>
      <c r="B319" s="85" t="s">
        <v>2299</v>
      </c>
      <c r="C319" s="95" t="s">
        <v>2362</v>
      </c>
      <c r="D319" s="96">
        <v>1355</v>
      </c>
    </row>
    <row r="320" spans="1:4" s="70" customFormat="1" ht="19.5" customHeight="1">
      <c r="A320" s="178" t="s">
        <v>2363</v>
      </c>
      <c r="B320" s="85" t="s">
        <v>2299</v>
      </c>
      <c r="C320" s="95" t="s">
        <v>2364</v>
      </c>
      <c r="D320" s="96">
        <v>838</v>
      </c>
    </row>
    <row r="321" spans="1:4" s="70" customFormat="1" ht="19.5" customHeight="1">
      <c r="A321" s="178" t="s">
        <v>2365</v>
      </c>
      <c r="B321" s="85" t="s">
        <v>2299</v>
      </c>
      <c r="C321" s="95" t="s">
        <v>1296</v>
      </c>
      <c r="D321" s="96">
        <v>215</v>
      </c>
    </row>
    <row r="322" spans="1:4" s="70" customFormat="1" ht="19.5" customHeight="1">
      <c r="A322" s="180" t="s">
        <v>1297</v>
      </c>
      <c r="B322" s="80" t="s">
        <v>2294</v>
      </c>
      <c r="C322" s="181" t="s">
        <v>1298</v>
      </c>
      <c r="D322" s="182">
        <v>352</v>
      </c>
    </row>
    <row r="323" spans="1:4" s="70" customFormat="1" ht="19.5" customHeight="1">
      <c r="A323" s="178" t="s">
        <v>2693</v>
      </c>
      <c r="B323" s="85" t="s">
        <v>2299</v>
      </c>
      <c r="C323" s="95" t="s">
        <v>2694</v>
      </c>
      <c r="D323" s="96">
        <v>500</v>
      </c>
    </row>
    <row r="324" spans="1:4" s="70" customFormat="1" ht="19.5" customHeight="1">
      <c r="A324" s="99" t="s">
        <v>2695</v>
      </c>
      <c r="B324" s="186" t="s">
        <v>2299</v>
      </c>
      <c r="C324" s="97" t="s">
        <v>2696</v>
      </c>
      <c r="D324" s="98">
        <v>785</v>
      </c>
    </row>
    <row r="325" spans="1:4" s="70" customFormat="1" ht="19.5" customHeight="1">
      <c r="A325" s="178" t="s">
        <v>2697</v>
      </c>
      <c r="B325" s="85" t="s">
        <v>2294</v>
      </c>
      <c r="C325" s="95" t="s">
        <v>2698</v>
      </c>
      <c r="D325" s="96">
        <v>2939</v>
      </c>
    </row>
    <row r="326" spans="1:4" s="70" customFormat="1" ht="19.5" customHeight="1">
      <c r="A326" s="178" t="s">
        <v>3130</v>
      </c>
      <c r="B326" s="85" t="s">
        <v>2299</v>
      </c>
      <c r="C326" s="95" t="s">
        <v>3131</v>
      </c>
      <c r="D326" s="96">
        <v>1277</v>
      </c>
    </row>
    <row r="327" spans="1:4" s="70" customFormat="1" ht="19.5" customHeight="1">
      <c r="A327" s="178" t="s">
        <v>3132</v>
      </c>
      <c r="B327" s="85" t="s">
        <v>2299</v>
      </c>
      <c r="C327" s="95" t="s">
        <v>3133</v>
      </c>
      <c r="D327" s="96">
        <v>1077</v>
      </c>
    </row>
    <row r="328" spans="1:4" s="70" customFormat="1" ht="19.5" customHeight="1">
      <c r="A328" s="178" t="s">
        <v>3286</v>
      </c>
      <c r="B328" s="85" t="s">
        <v>2299</v>
      </c>
      <c r="C328" s="95" t="s">
        <v>3287</v>
      </c>
      <c r="D328" s="96">
        <v>500</v>
      </c>
    </row>
    <row r="329" spans="1:4" s="70" customFormat="1" ht="19.5" customHeight="1">
      <c r="A329" s="178" t="s">
        <v>3288</v>
      </c>
      <c r="B329" s="85" t="s">
        <v>2299</v>
      </c>
      <c r="C329" s="95" t="s">
        <v>1809</v>
      </c>
      <c r="D329" s="96">
        <v>264</v>
      </c>
    </row>
    <row r="330" spans="1:4" s="70" customFormat="1" ht="19.5" customHeight="1">
      <c r="A330" s="178" t="s">
        <v>1810</v>
      </c>
      <c r="B330" s="85" t="s">
        <v>2299</v>
      </c>
      <c r="C330" s="95" t="s">
        <v>1811</v>
      </c>
      <c r="D330" s="96">
        <v>407</v>
      </c>
    </row>
    <row r="331" spans="1:4" s="70" customFormat="1" ht="33" customHeight="1">
      <c r="A331" s="178" t="s">
        <v>1812</v>
      </c>
      <c r="B331" s="85" t="s">
        <v>2294</v>
      </c>
      <c r="C331" s="179" t="s">
        <v>2897</v>
      </c>
      <c r="D331" s="96">
        <v>9518</v>
      </c>
    </row>
    <row r="332" spans="1:4" s="70" customFormat="1" ht="19.5" customHeight="1">
      <c r="A332" s="180" t="s">
        <v>1813</v>
      </c>
      <c r="B332" s="80" t="s">
        <v>2294</v>
      </c>
      <c r="C332" s="181" t="s">
        <v>1814</v>
      </c>
      <c r="D332" s="182">
        <v>149</v>
      </c>
    </row>
    <row r="333" spans="1:4" s="70" customFormat="1" ht="19.5" customHeight="1">
      <c r="A333" s="178" t="s">
        <v>114</v>
      </c>
      <c r="B333" s="85" t="s">
        <v>2299</v>
      </c>
      <c r="C333" s="95" t="s">
        <v>115</v>
      </c>
      <c r="D333" s="96">
        <v>889</v>
      </c>
    </row>
    <row r="334" spans="1:4" s="70" customFormat="1" ht="19.5" customHeight="1">
      <c r="A334" s="180" t="s">
        <v>116</v>
      </c>
      <c r="B334" s="80" t="s">
        <v>117</v>
      </c>
      <c r="C334" s="181" t="s">
        <v>118</v>
      </c>
      <c r="D334" s="182">
        <v>1101</v>
      </c>
    </row>
    <row r="335" spans="1:4" s="70" customFormat="1" ht="33" customHeight="1">
      <c r="A335" s="178" t="s">
        <v>119</v>
      </c>
      <c r="B335" s="85" t="s">
        <v>2294</v>
      </c>
      <c r="C335" s="179" t="s">
        <v>622</v>
      </c>
      <c r="D335" s="96">
        <v>7875</v>
      </c>
    </row>
    <row r="336" spans="1:4" s="21" customFormat="1" ht="19.5" customHeight="1">
      <c r="A336" s="178" t="s">
        <v>120</v>
      </c>
      <c r="B336" s="85" t="s">
        <v>2299</v>
      </c>
      <c r="C336" s="95" t="s">
        <v>3366</v>
      </c>
      <c r="D336" s="96">
        <v>221</v>
      </c>
    </row>
    <row r="337" spans="1:4" s="21" customFormat="1" ht="19.5" customHeight="1" thickBot="1">
      <c r="A337" s="180" t="s">
        <v>121</v>
      </c>
      <c r="B337" s="80" t="s">
        <v>2299</v>
      </c>
      <c r="C337" s="181" t="s">
        <v>3367</v>
      </c>
      <c r="D337" s="182">
        <v>291</v>
      </c>
    </row>
    <row r="338" spans="1:4" s="21" customFormat="1" ht="19.5" customHeight="1">
      <c r="A338" s="191"/>
      <c r="B338" s="192"/>
      <c r="C338" s="192"/>
      <c r="D338" s="192"/>
    </row>
    <row r="339" spans="1:4" s="21" customFormat="1" ht="19.5" customHeight="1">
      <c r="A339" s="34"/>
      <c r="B339" s="70"/>
      <c r="C339" s="70"/>
      <c r="D339" s="70"/>
    </row>
    <row r="340" spans="1:4" s="21" customFormat="1" ht="19.5" customHeight="1" thickBot="1">
      <c r="A340" s="34"/>
      <c r="B340" s="70"/>
      <c r="C340" s="70"/>
      <c r="D340" s="70"/>
    </row>
    <row r="341" spans="1:4" s="21" customFormat="1" ht="28.5" customHeight="1" thickBot="1">
      <c r="A341" s="390" t="s">
        <v>3246</v>
      </c>
      <c r="B341" s="392" t="s">
        <v>3245</v>
      </c>
      <c r="C341" s="392" t="s">
        <v>582</v>
      </c>
      <c r="D341" s="391" t="s">
        <v>2124</v>
      </c>
    </row>
    <row r="342" spans="1:4" s="21" customFormat="1" ht="19.5" customHeight="1">
      <c r="A342" s="180" t="s">
        <v>122</v>
      </c>
      <c r="B342" s="80" t="s">
        <v>2299</v>
      </c>
      <c r="C342" s="181" t="s">
        <v>123</v>
      </c>
      <c r="D342" s="182">
        <v>1158</v>
      </c>
    </row>
    <row r="343" spans="1:4" s="21" customFormat="1" ht="19.5" customHeight="1">
      <c r="A343" s="178" t="s">
        <v>1444</v>
      </c>
      <c r="B343" s="85" t="s">
        <v>2299</v>
      </c>
      <c r="C343" s="95" t="s">
        <v>1445</v>
      </c>
      <c r="D343" s="96">
        <v>898</v>
      </c>
    </row>
    <row r="344" spans="1:4" s="21" customFormat="1" ht="19.5" customHeight="1">
      <c r="A344" s="99" t="s">
        <v>1446</v>
      </c>
      <c r="B344" s="186" t="s">
        <v>117</v>
      </c>
      <c r="C344" s="97" t="s">
        <v>1447</v>
      </c>
      <c r="D344" s="98">
        <v>414</v>
      </c>
    </row>
    <row r="345" spans="1:4" s="21" customFormat="1" ht="19.5" customHeight="1">
      <c r="A345" s="178" t="s">
        <v>2043</v>
      </c>
      <c r="B345" s="85" t="s">
        <v>2299</v>
      </c>
      <c r="C345" s="95" t="s">
        <v>2044</v>
      </c>
      <c r="D345" s="96">
        <v>1493</v>
      </c>
    </row>
    <row r="346" spans="1:4" s="21" customFormat="1" ht="19.5" customHeight="1">
      <c r="A346" s="178" t="s">
        <v>3334</v>
      </c>
      <c r="B346" s="85" t="s">
        <v>2299</v>
      </c>
      <c r="C346" s="95" t="s">
        <v>3335</v>
      </c>
      <c r="D346" s="96">
        <v>1500</v>
      </c>
    </row>
    <row r="347" spans="1:4" s="21" customFormat="1" ht="19.5" customHeight="1">
      <c r="A347" s="178" t="s">
        <v>2045</v>
      </c>
      <c r="B347" s="85" t="s">
        <v>2299</v>
      </c>
      <c r="C347" s="95" t="s">
        <v>3374</v>
      </c>
      <c r="D347" s="96">
        <v>2838</v>
      </c>
    </row>
    <row r="348" spans="1:4" s="21" customFormat="1" ht="19.5" customHeight="1">
      <c r="A348" s="178" t="s">
        <v>2046</v>
      </c>
      <c r="B348" s="85" t="s">
        <v>2299</v>
      </c>
      <c r="C348" s="95" t="s">
        <v>2047</v>
      </c>
      <c r="D348" s="96">
        <v>1501</v>
      </c>
    </row>
    <row r="349" spans="1:4" s="21" customFormat="1" ht="19.5" customHeight="1">
      <c r="A349" s="178" t="s">
        <v>61</v>
      </c>
      <c r="B349" s="85" t="s">
        <v>2294</v>
      </c>
      <c r="C349" s="95" t="s">
        <v>3336</v>
      </c>
      <c r="D349" s="96">
        <v>80</v>
      </c>
    </row>
    <row r="350" spans="1:4" s="21" customFormat="1" ht="19.5" customHeight="1">
      <c r="A350" s="178" t="s">
        <v>62</v>
      </c>
      <c r="B350" s="85" t="s">
        <v>2294</v>
      </c>
      <c r="C350" s="95" t="s">
        <v>3337</v>
      </c>
      <c r="D350" s="96">
        <v>90</v>
      </c>
    </row>
    <row r="351" spans="1:4" s="21" customFormat="1" ht="19.5" customHeight="1">
      <c r="A351" s="189" t="s">
        <v>64</v>
      </c>
      <c r="B351" s="1162" t="s">
        <v>2299</v>
      </c>
      <c r="C351" s="1269" t="s">
        <v>1586</v>
      </c>
      <c r="D351" s="1270">
        <v>1500</v>
      </c>
    </row>
    <row r="352" spans="1:4" s="21" customFormat="1" ht="19.5" customHeight="1">
      <c r="A352" s="190" t="s">
        <v>63</v>
      </c>
      <c r="B352" s="1162"/>
      <c r="C352" s="1269"/>
      <c r="D352" s="1270"/>
    </row>
    <row r="353" spans="1:4" s="21" customFormat="1" ht="19.5" customHeight="1">
      <c r="A353" s="178" t="s">
        <v>1587</v>
      </c>
      <c r="B353" s="85" t="s">
        <v>2294</v>
      </c>
      <c r="C353" s="95" t="s">
        <v>1588</v>
      </c>
      <c r="D353" s="96">
        <v>180</v>
      </c>
    </row>
    <row r="354" spans="1:4" s="21" customFormat="1" ht="19.5" customHeight="1">
      <c r="A354" s="178" t="s">
        <v>1589</v>
      </c>
      <c r="B354" s="85" t="s">
        <v>2294</v>
      </c>
      <c r="C354" s="95" t="s">
        <v>0</v>
      </c>
      <c r="D354" s="96">
        <v>100</v>
      </c>
    </row>
    <row r="355" spans="1:4" s="21" customFormat="1" ht="19.5" customHeight="1">
      <c r="A355" s="178" t="s">
        <v>1</v>
      </c>
      <c r="B355" s="85" t="s">
        <v>2294</v>
      </c>
      <c r="C355" s="95" t="s">
        <v>2137</v>
      </c>
      <c r="D355" s="96">
        <v>502</v>
      </c>
    </row>
    <row r="356" spans="1:4" s="21" customFormat="1" ht="19.5" customHeight="1">
      <c r="A356" s="178" t="s">
        <v>2138</v>
      </c>
      <c r="B356" s="85" t="s">
        <v>2294</v>
      </c>
      <c r="C356" s="95" t="s">
        <v>2139</v>
      </c>
      <c r="D356" s="96">
        <v>1353</v>
      </c>
    </row>
    <row r="357" spans="1:4" s="21" customFormat="1" ht="19.5" customHeight="1">
      <c r="A357" s="178" t="s">
        <v>2140</v>
      </c>
      <c r="B357" s="85" t="s">
        <v>2299</v>
      </c>
      <c r="C357" s="95" t="s">
        <v>2141</v>
      </c>
      <c r="D357" s="96">
        <v>665</v>
      </c>
    </row>
    <row r="358" spans="1:4" s="21" customFormat="1" ht="19.5" customHeight="1">
      <c r="A358" s="180" t="s">
        <v>2142</v>
      </c>
      <c r="B358" s="80" t="s">
        <v>2299</v>
      </c>
      <c r="C358" s="181" t="s">
        <v>2143</v>
      </c>
      <c r="D358" s="182">
        <v>1115</v>
      </c>
    </row>
    <row r="359" spans="1:4" s="21" customFormat="1" ht="19.5" customHeight="1">
      <c r="A359" s="178" t="s">
        <v>2144</v>
      </c>
      <c r="B359" s="85" t="s">
        <v>2299</v>
      </c>
      <c r="C359" s="95" t="s">
        <v>2145</v>
      </c>
      <c r="D359" s="96">
        <v>958</v>
      </c>
    </row>
    <row r="360" spans="1:4" s="21" customFormat="1" ht="19.5" customHeight="1">
      <c r="A360" s="178" t="s">
        <v>2146</v>
      </c>
      <c r="B360" s="85" t="s">
        <v>2299</v>
      </c>
      <c r="C360" s="95" t="s">
        <v>2147</v>
      </c>
      <c r="D360" s="96">
        <v>532</v>
      </c>
    </row>
    <row r="361" spans="1:4" s="21" customFormat="1" ht="19.5" customHeight="1">
      <c r="A361" s="178" t="s">
        <v>2148</v>
      </c>
      <c r="B361" s="85" t="s">
        <v>2294</v>
      </c>
      <c r="C361" s="95" t="s">
        <v>2149</v>
      </c>
      <c r="D361" s="96">
        <v>813</v>
      </c>
    </row>
    <row r="362" spans="1:4" s="21" customFormat="1" ht="19.5" customHeight="1">
      <c r="A362" s="180" t="s">
        <v>2150</v>
      </c>
      <c r="B362" s="80" t="s">
        <v>2294</v>
      </c>
      <c r="C362" s="181" t="s">
        <v>2151</v>
      </c>
      <c r="D362" s="182">
        <v>4129</v>
      </c>
    </row>
    <row r="363" spans="1:4" s="21" customFormat="1" ht="19.5" customHeight="1">
      <c r="A363" s="180" t="s">
        <v>2198</v>
      </c>
      <c r="B363" s="80" t="s">
        <v>2299</v>
      </c>
      <c r="C363" s="181" t="s">
        <v>2199</v>
      </c>
      <c r="D363" s="182">
        <v>800</v>
      </c>
    </row>
    <row r="364" spans="1:4" s="21" customFormat="1" ht="19.5" customHeight="1">
      <c r="A364" s="180" t="s">
        <v>2200</v>
      </c>
      <c r="B364" s="80" t="s">
        <v>2294</v>
      </c>
      <c r="C364" s="181" t="s">
        <v>2201</v>
      </c>
      <c r="D364" s="182">
        <v>1727</v>
      </c>
    </row>
    <row r="365" spans="1:4" s="21" customFormat="1" ht="19.5" customHeight="1">
      <c r="A365" s="178" t="s">
        <v>2202</v>
      </c>
      <c r="B365" s="85" t="s">
        <v>2299</v>
      </c>
      <c r="C365" s="95" t="s">
        <v>2102</v>
      </c>
      <c r="D365" s="96">
        <v>563</v>
      </c>
    </row>
    <row r="366" spans="1:4" s="21" customFormat="1" ht="19.5" customHeight="1">
      <c r="A366" s="180" t="s">
        <v>2103</v>
      </c>
      <c r="B366" s="80" t="s">
        <v>2299</v>
      </c>
      <c r="C366" s="181" t="s">
        <v>2104</v>
      </c>
      <c r="D366" s="182">
        <v>2956</v>
      </c>
    </row>
    <row r="367" spans="1:4" s="21" customFormat="1" ht="19.5" customHeight="1">
      <c r="A367" s="180" t="s">
        <v>1845</v>
      </c>
      <c r="B367" s="80" t="s">
        <v>2299</v>
      </c>
      <c r="C367" s="181" t="s">
        <v>3368</v>
      </c>
      <c r="D367" s="182">
        <v>3048</v>
      </c>
    </row>
    <row r="368" spans="1:4" s="21" customFormat="1" ht="19.5" customHeight="1">
      <c r="A368" s="180" t="s">
        <v>1846</v>
      </c>
      <c r="B368" s="80" t="s">
        <v>2294</v>
      </c>
      <c r="C368" s="181" t="s">
        <v>1847</v>
      </c>
      <c r="D368" s="182">
        <v>976</v>
      </c>
    </row>
    <row r="369" spans="1:4" s="21" customFormat="1" ht="19.5" customHeight="1">
      <c r="A369" s="180" t="s">
        <v>3373</v>
      </c>
      <c r="B369" s="80" t="s">
        <v>2299</v>
      </c>
      <c r="C369" s="181" t="s">
        <v>3369</v>
      </c>
      <c r="D369" s="182">
        <v>870</v>
      </c>
    </row>
    <row r="370" spans="1:4" s="21" customFormat="1" ht="19.5" customHeight="1">
      <c r="A370" s="180" t="s">
        <v>1848</v>
      </c>
      <c r="B370" s="80" t="s">
        <v>2294</v>
      </c>
      <c r="C370" s="181" t="s">
        <v>3370</v>
      </c>
      <c r="D370" s="182">
        <v>483</v>
      </c>
    </row>
    <row r="371" spans="1:4" s="21" customFormat="1" ht="19.5" customHeight="1">
      <c r="A371" s="180" t="s">
        <v>1849</v>
      </c>
      <c r="B371" s="80" t="s">
        <v>117</v>
      </c>
      <c r="C371" s="181" t="s">
        <v>3371</v>
      </c>
      <c r="D371" s="182">
        <v>165</v>
      </c>
    </row>
    <row r="372" spans="1:4" s="21" customFormat="1" ht="19.5" customHeight="1" thickBot="1">
      <c r="A372" s="180" t="s">
        <v>1850</v>
      </c>
      <c r="B372" s="80" t="s">
        <v>2299</v>
      </c>
      <c r="C372" s="181" t="s">
        <v>3372</v>
      </c>
      <c r="D372" s="182">
        <v>1399</v>
      </c>
    </row>
    <row r="373" spans="1:4" s="21" customFormat="1" ht="19.5" customHeight="1" thickTop="1">
      <c r="A373" s="1271" t="s">
        <v>2898</v>
      </c>
      <c r="B373" s="436" t="s">
        <v>513</v>
      </c>
      <c r="C373" s="1273" t="s">
        <v>226</v>
      </c>
      <c r="D373" s="661">
        <v>72000</v>
      </c>
    </row>
    <row r="374" spans="1:4" s="21" customFormat="1" ht="19.5" customHeight="1">
      <c r="A374" s="1272"/>
      <c r="B374" s="186" t="s">
        <v>514</v>
      </c>
      <c r="C374" s="1259"/>
      <c r="D374" s="662"/>
    </row>
    <row r="375" spans="1:4" s="21" customFormat="1" ht="19.5" customHeight="1">
      <c r="A375" s="1250" t="s">
        <v>2899</v>
      </c>
      <c r="B375" s="1256" t="s">
        <v>2294</v>
      </c>
      <c r="C375" s="1252" t="s">
        <v>2136</v>
      </c>
      <c r="D375" s="1254">
        <v>65664</v>
      </c>
    </row>
    <row r="376" spans="1:4" s="21" customFormat="1" ht="19.5" customHeight="1" thickBot="1">
      <c r="A376" s="1251"/>
      <c r="B376" s="1257"/>
      <c r="C376" s="1253"/>
      <c r="D376" s="1255"/>
    </row>
    <row r="377" spans="1:4" s="21" customFormat="1" ht="19.5" customHeight="1">
      <c r="A377" s="35"/>
      <c r="B377" s="64"/>
      <c r="C377" s="35"/>
      <c r="D377" s="56"/>
    </row>
    <row r="378" spans="1:4" s="21" customFormat="1" ht="19.5" customHeight="1">
      <c r="A378" s="35"/>
      <c r="B378" s="64"/>
      <c r="D378" s="56"/>
    </row>
    <row r="379" spans="1:4" s="21" customFormat="1" ht="19.5" customHeight="1">
      <c r="A379" s="35"/>
      <c r="B379" s="64"/>
      <c r="D379" s="56"/>
    </row>
    <row r="380" spans="1:4" s="21" customFormat="1" ht="19.5" customHeight="1">
      <c r="A380" s="35"/>
      <c r="B380" s="64"/>
      <c r="D380" s="56"/>
    </row>
    <row r="381" spans="1:4" s="21" customFormat="1" ht="19.5" customHeight="1">
      <c r="A381" s="71"/>
      <c r="B381" s="71"/>
      <c r="C381" s="71"/>
      <c r="D381" s="72"/>
    </row>
    <row r="382" s="21" customFormat="1" ht="19.5" customHeight="1"/>
    <row r="383" s="21" customFormat="1" ht="19.5" customHeight="1"/>
    <row r="384" s="21" customFormat="1" ht="19.5" customHeight="1"/>
    <row r="385" s="21" customFormat="1" ht="19.5" customHeight="1"/>
    <row r="386" s="21" customFormat="1" ht="19.5" customHeight="1"/>
    <row r="387" s="21" customFormat="1" ht="19.5" customHeight="1"/>
    <row r="388" s="21" customFormat="1" ht="19.5" customHeight="1"/>
    <row r="389" s="21" customFormat="1" ht="19.5" customHeight="1">
      <c r="C389" s="35"/>
    </row>
    <row r="390" s="21" customFormat="1" ht="19.5" customHeight="1"/>
    <row r="391" s="21" customFormat="1" ht="19.5" customHeight="1"/>
    <row r="392" spans="1:4" ht="18.75">
      <c r="A392" s="28"/>
      <c r="B392" s="28"/>
      <c r="C392" s="28"/>
      <c r="D392" s="28"/>
    </row>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8.75" customHeight="1"/>
    <row r="414" ht="18.75" customHeight="1"/>
    <row r="415" ht="19.5" customHeight="1"/>
    <row r="416" ht="18.75" customHeight="1"/>
    <row r="417" ht="19.5" customHeight="1"/>
    <row r="418" ht="19.5" customHeight="1">
      <c r="C418" s="48"/>
    </row>
    <row r="419" ht="19.5" customHeight="1"/>
    <row r="420" ht="19.5" customHeight="1"/>
    <row r="421" ht="19.5" customHeight="1"/>
    <row r="422" ht="19.5" customHeight="1"/>
    <row r="423" spans="2:3" ht="19.5" customHeight="1">
      <c r="B423" s="34"/>
      <c r="C423" s="34"/>
    </row>
    <row r="424" ht="19.5" customHeight="1">
      <c r="C424" s="48"/>
    </row>
    <row r="425" ht="19.5" customHeight="1"/>
    <row r="426" ht="19.5" customHeight="1">
      <c r="C426" s="48"/>
    </row>
  </sheetData>
  <mergeCells count="16">
    <mergeCell ref="B351:B352"/>
    <mergeCell ref="C351:C352"/>
    <mergeCell ref="D351:D352"/>
    <mergeCell ref="A373:A374"/>
    <mergeCell ref="C373:C374"/>
    <mergeCell ref="B103:B104"/>
    <mergeCell ref="C103:C104"/>
    <mergeCell ref="D103:D104"/>
    <mergeCell ref="A20:A21"/>
    <mergeCell ref="B20:B21"/>
    <mergeCell ref="C20:C21"/>
    <mergeCell ref="D20:D21"/>
    <mergeCell ref="A375:A376"/>
    <mergeCell ref="C375:C376"/>
    <mergeCell ref="D375:D376"/>
    <mergeCell ref="B375:B376"/>
  </mergeCells>
  <printOptions/>
  <pageMargins left="0.5905511811023623" right="0.5905511811023623" top="0.5905511811023623" bottom="0.3937007874015748" header="0.5118110236220472" footer="0.5118110236220472"/>
  <pageSetup firstPageNumber="55" useFirstPageNumber="1" horizontalDpi="600" verticalDpi="600" orientation="portrait" paperSize="9" scale="98" r:id="rId1"/>
  <rowBreaks count="6" manualBreakCount="6">
    <brk id="43" max="255" man="1"/>
    <brk id="86" max="255" man="1"/>
    <brk id="129" max="255" man="1"/>
    <brk id="171" max="255" man="1"/>
    <brk id="214" max="255" man="1"/>
    <brk id="340" max="255" man="1"/>
  </rowBreaks>
</worksheet>
</file>

<file path=xl/worksheets/sheet3.xml><?xml version="1.0" encoding="utf-8"?>
<worksheet xmlns="http://schemas.openxmlformats.org/spreadsheetml/2006/main" xmlns:r="http://schemas.openxmlformats.org/officeDocument/2006/relationships">
  <sheetPr>
    <tabColor indexed="50"/>
  </sheetPr>
  <dimension ref="A1:K80"/>
  <sheetViews>
    <sheetView workbookViewId="0" topLeftCell="A1">
      <selection activeCell="A1" sqref="A1"/>
    </sheetView>
  </sheetViews>
  <sheetFormatPr defaultColWidth="9.00390625" defaultRowHeight="13.5"/>
  <cols>
    <col min="1" max="1" width="13.625" style="5" customWidth="1"/>
    <col min="2" max="3" width="8.125" style="5" customWidth="1"/>
    <col min="4" max="6" width="8.625" style="5" customWidth="1"/>
    <col min="7" max="7" width="9.125" style="5" customWidth="1"/>
    <col min="8" max="8" width="8.375" style="5" customWidth="1"/>
    <col min="9" max="10" width="4.625" style="5" customWidth="1"/>
    <col min="11" max="11" width="8.625" style="5" customWidth="1"/>
    <col min="12" max="16384" width="9.00390625" style="5" customWidth="1"/>
  </cols>
  <sheetData>
    <row r="1" spans="1:11" ht="24.75" customHeight="1">
      <c r="A1" s="26" t="s">
        <v>757</v>
      </c>
      <c r="B1" s="1"/>
      <c r="C1" s="1"/>
      <c r="D1" s="1"/>
      <c r="E1" s="1"/>
      <c r="F1" s="1"/>
      <c r="G1" s="1"/>
      <c r="H1" s="1"/>
      <c r="I1" s="1"/>
      <c r="J1" s="1"/>
      <c r="K1" s="1"/>
    </row>
    <row r="2" spans="1:11" ht="13.5">
      <c r="A2" s="104" t="s">
        <v>1544</v>
      </c>
      <c r="B2" s="104"/>
      <c r="C2" s="104"/>
      <c r="D2" s="104"/>
      <c r="E2" s="104"/>
      <c r="F2" s="104"/>
      <c r="G2" s="104"/>
      <c r="H2" s="104"/>
      <c r="I2" s="104"/>
      <c r="J2" s="104"/>
      <c r="K2" s="1"/>
    </row>
    <row r="3" spans="1:11" ht="21.75" customHeight="1">
      <c r="A3" s="1091" t="s">
        <v>44</v>
      </c>
      <c r="B3" s="1091"/>
      <c r="C3" s="1091"/>
      <c r="D3" s="1091"/>
      <c r="E3" s="1091"/>
      <c r="F3" s="1091"/>
      <c r="G3" s="1091"/>
      <c r="H3" s="1091"/>
      <c r="I3" s="1091"/>
      <c r="J3" s="1091"/>
      <c r="K3" s="1"/>
    </row>
    <row r="4" spans="1:11" ht="21.75" customHeight="1">
      <c r="A4" s="1091" t="s">
        <v>2181</v>
      </c>
      <c r="B4" s="1091"/>
      <c r="C4" s="1091"/>
      <c r="D4" s="1091"/>
      <c r="E4" s="1091"/>
      <c r="F4" s="1091"/>
      <c r="G4" s="1091"/>
      <c r="H4" s="1091"/>
      <c r="I4" s="1091"/>
      <c r="J4" s="1091"/>
      <c r="K4" s="1"/>
    </row>
    <row r="5" spans="1:11" ht="13.5">
      <c r="A5" s="1"/>
      <c r="B5" s="1"/>
      <c r="C5" s="1"/>
      <c r="D5" s="1"/>
      <c r="E5" s="1"/>
      <c r="F5" s="1"/>
      <c r="G5" s="1"/>
      <c r="H5" s="1"/>
      <c r="I5" s="1"/>
      <c r="J5" s="1"/>
      <c r="K5" s="1"/>
    </row>
    <row r="6" spans="1:11" ht="15" customHeight="1">
      <c r="A6" s="1105" t="s">
        <v>1471</v>
      </c>
      <c r="B6" s="130" t="s">
        <v>2182</v>
      </c>
      <c r="C6" s="130"/>
      <c r="D6" s="130"/>
      <c r="E6" s="130" t="s">
        <v>2183</v>
      </c>
      <c r="F6" s="130"/>
      <c r="G6" s="130"/>
      <c r="H6" s="1115" t="s">
        <v>1537</v>
      </c>
      <c r="I6" s="1116"/>
      <c r="J6" s="1115" t="s">
        <v>91</v>
      </c>
      <c r="K6" s="1088"/>
    </row>
    <row r="7" spans="1:11" ht="15" customHeight="1">
      <c r="A7" s="1106"/>
      <c r="B7" s="15" t="s">
        <v>2184</v>
      </c>
      <c r="C7" s="15" t="s">
        <v>2185</v>
      </c>
      <c r="D7" s="388" t="s">
        <v>2186</v>
      </c>
      <c r="E7" s="15" t="s">
        <v>2187</v>
      </c>
      <c r="F7" s="15" t="s">
        <v>2188</v>
      </c>
      <c r="G7" s="388" t="s">
        <v>287</v>
      </c>
      <c r="H7" s="145" t="s">
        <v>288</v>
      </c>
      <c r="I7" s="145"/>
      <c r="J7" s="145" t="s">
        <v>289</v>
      </c>
      <c r="K7" s="146"/>
    </row>
    <row r="8" spans="1:11" ht="15" customHeight="1">
      <c r="A8" s="471" t="s">
        <v>1580</v>
      </c>
      <c r="B8" s="38">
        <v>8036</v>
      </c>
      <c r="C8" s="38">
        <v>3207</v>
      </c>
      <c r="D8" s="38">
        <v>4829</v>
      </c>
      <c r="E8" s="38">
        <v>51776</v>
      </c>
      <c r="F8" s="38">
        <v>23586</v>
      </c>
      <c r="G8" s="38">
        <v>28190</v>
      </c>
      <c r="H8" s="38">
        <v>33019</v>
      </c>
      <c r="I8" s="131"/>
      <c r="J8" s="131"/>
      <c r="K8" s="38" t="s">
        <v>3003</v>
      </c>
    </row>
    <row r="9" spans="1:11" ht="15" customHeight="1">
      <c r="A9" s="37">
        <v>23</v>
      </c>
      <c r="B9" s="38">
        <v>9210</v>
      </c>
      <c r="C9" s="38">
        <v>2903</v>
      </c>
      <c r="D9" s="38">
        <v>6307</v>
      </c>
      <c r="E9" s="38" t="s">
        <v>3003</v>
      </c>
      <c r="F9" s="38" t="s">
        <v>3003</v>
      </c>
      <c r="G9" s="38" t="s">
        <v>3003</v>
      </c>
      <c r="H9" s="38" t="s">
        <v>3003</v>
      </c>
      <c r="I9" s="38"/>
      <c r="J9" s="38"/>
      <c r="K9" s="38" t="s">
        <v>3003</v>
      </c>
    </row>
    <row r="10" spans="1:11" ht="15" customHeight="1">
      <c r="A10" s="37">
        <v>24</v>
      </c>
      <c r="B10" s="38">
        <v>8915</v>
      </c>
      <c r="C10" s="38">
        <v>2644</v>
      </c>
      <c r="D10" s="38">
        <v>6271</v>
      </c>
      <c r="E10" s="38">
        <v>40411</v>
      </c>
      <c r="F10" s="38">
        <v>32056</v>
      </c>
      <c r="G10" s="38">
        <v>8355</v>
      </c>
      <c r="H10" s="38">
        <v>14626</v>
      </c>
      <c r="I10" s="38"/>
      <c r="J10" s="38"/>
      <c r="K10" s="38" t="s">
        <v>3003</v>
      </c>
    </row>
    <row r="11" spans="1:11" ht="15" customHeight="1">
      <c r="A11" s="37">
        <v>25</v>
      </c>
      <c r="B11" s="38">
        <v>7772</v>
      </c>
      <c r="C11" s="38">
        <v>2621</v>
      </c>
      <c r="D11" s="38">
        <v>5151</v>
      </c>
      <c r="E11" s="38">
        <v>45978</v>
      </c>
      <c r="F11" s="38">
        <v>39772</v>
      </c>
      <c r="G11" s="38">
        <v>6206</v>
      </c>
      <c r="H11" s="38">
        <v>11357</v>
      </c>
      <c r="I11" s="38"/>
      <c r="J11" s="38"/>
      <c r="K11" s="38" t="s">
        <v>3003</v>
      </c>
    </row>
    <row r="12" spans="1:11" ht="15" customHeight="1">
      <c r="A12" s="37">
        <v>26</v>
      </c>
      <c r="B12" s="38">
        <v>7263</v>
      </c>
      <c r="C12" s="38">
        <v>2333</v>
      </c>
      <c r="D12" s="38">
        <v>4930</v>
      </c>
      <c r="E12" s="38">
        <v>61513</v>
      </c>
      <c r="F12" s="38">
        <v>47670</v>
      </c>
      <c r="G12" s="38">
        <v>13843</v>
      </c>
      <c r="H12" s="38">
        <v>18773</v>
      </c>
      <c r="I12" s="38"/>
      <c r="J12" s="38"/>
      <c r="K12" s="38" t="s">
        <v>3003</v>
      </c>
    </row>
    <row r="13" spans="1:11" ht="15" customHeight="1">
      <c r="A13" s="37">
        <v>27</v>
      </c>
      <c r="B13" s="38">
        <v>6725</v>
      </c>
      <c r="C13" s="38">
        <v>2274</v>
      </c>
      <c r="D13" s="38">
        <v>4451</v>
      </c>
      <c r="E13" s="38">
        <v>54428</v>
      </c>
      <c r="F13" s="38">
        <v>38757</v>
      </c>
      <c r="G13" s="38">
        <v>15671</v>
      </c>
      <c r="H13" s="38">
        <v>20122</v>
      </c>
      <c r="I13" s="38"/>
      <c r="J13" s="38"/>
      <c r="K13" s="38" t="s">
        <v>3003</v>
      </c>
    </row>
    <row r="14" spans="1:11" ht="15" customHeight="1">
      <c r="A14" s="37">
        <v>28</v>
      </c>
      <c r="B14" s="132">
        <v>6153</v>
      </c>
      <c r="C14" s="132">
        <v>2035</v>
      </c>
      <c r="D14" s="132">
        <v>4118</v>
      </c>
      <c r="E14" s="132">
        <v>37681</v>
      </c>
      <c r="F14" s="132">
        <v>17316</v>
      </c>
      <c r="G14" s="132">
        <v>20365</v>
      </c>
      <c r="H14" s="132">
        <v>24483</v>
      </c>
      <c r="I14" s="38"/>
      <c r="J14" s="38"/>
      <c r="K14" s="38" t="s">
        <v>3003</v>
      </c>
    </row>
    <row r="15" spans="1:11" ht="15" customHeight="1">
      <c r="A15" s="37">
        <v>29</v>
      </c>
      <c r="B15" s="38">
        <v>5765</v>
      </c>
      <c r="C15" s="38">
        <v>1952</v>
      </c>
      <c r="D15" s="38">
        <v>3813</v>
      </c>
      <c r="E15" s="38">
        <v>34001</v>
      </c>
      <c r="F15" s="38">
        <v>26452</v>
      </c>
      <c r="G15" s="38">
        <v>7549</v>
      </c>
      <c r="H15" s="38">
        <v>11362</v>
      </c>
      <c r="I15" s="38"/>
      <c r="J15" s="38"/>
      <c r="K15" s="38" t="s">
        <v>3003</v>
      </c>
    </row>
    <row r="16" spans="1:11" ht="15" customHeight="1">
      <c r="A16" s="37">
        <v>30</v>
      </c>
      <c r="B16" s="38">
        <v>5718</v>
      </c>
      <c r="C16" s="38">
        <v>1835</v>
      </c>
      <c r="D16" s="38">
        <v>3883</v>
      </c>
      <c r="E16" s="38">
        <v>30980</v>
      </c>
      <c r="F16" s="38">
        <v>24114</v>
      </c>
      <c r="G16" s="38">
        <v>6866</v>
      </c>
      <c r="H16" s="38">
        <v>10749</v>
      </c>
      <c r="I16" s="38"/>
      <c r="J16" s="38"/>
      <c r="K16" s="38" t="s">
        <v>3003</v>
      </c>
    </row>
    <row r="17" spans="1:11" ht="15" customHeight="1">
      <c r="A17" s="37">
        <v>31</v>
      </c>
      <c r="B17" s="38">
        <v>5850</v>
      </c>
      <c r="C17" s="38">
        <v>1959</v>
      </c>
      <c r="D17" s="38">
        <v>3891</v>
      </c>
      <c r="E17" s="38">
        <v>29282</v>
      </c>
      <c r="F17" s="38">
        <v>22587</v>
      </c>
      <c r="G17" s="38">
        <v>6695</v>
      </c>
      <c r="H17" s="38">
        <v>10586</v>
      </c>
      <c r="I17" s="38"/>
      <c r="J17" s="38"/>
      <c r="K17" s="38">
        <v>337504</v>
      </c>
    </row>
    <row r="18" spans="1:11" ht="15" customHeight="1">
      <c r="A18" s="37">
        <v>32</v>
      </c>
      <c r="B18" s="38">
        <v>5788</v>
      </c>
      <c r="C18" s="38">
        <v>2104</v>
      </c>
      <c r="D18" s="38">
        <v>3684</v>
      </c>
      <c r="E18" s="38">
        <v>37574</v>
      </c>
      <c r="F18" s="38">
        <v>24494</v>
      </c>
      <c r="G18" s="38">
        <v>13080</v>
      </c>
      <c r="H18" s="38">
        <v>16764</v>
      </c>
      <c r="I18" s="38"/>
      <c r="J18" s="38"/>
      <c r="K18" s="38">
        <v>348471</v>
      </c>
    </row>
    <row r="19" spans="1:11" ht="15" customHeight="1">
      <c r="A19" s="37">
        <v>33</v>
      </c>
      <c r="B19" s="38">
        <v>6548</v>
      </c>
      <c r="C19" s="38">
        <v>1893</v>
      </c>
      <c r="D19" s="38">
        <v>4655</v>
      </c>
      <c r="E19" s="38">
        <v>32879</v>
      </c>
      <c r="F19" s="38">
        <v>26826</v>
      </c>
      <c r="G19" s="38">
        <v>6053</v>
      </c>
      <c r="H19" s="38">
        <v>10708</v>
      </c>
      <c r="I19" s="38"/>
      <c r="J19" s="38"/>
      <c r="K19" s="38">
        <v>365765</v>
      </c>
    </row>
    <row r="20" spans="1:11" ht="15" customHeight="1">
      <c r="A20" s="37">
        <v>34</v>
      </c>
      <c r="B20" s="38">
        <v>6555</v>
      </c>
      <c r="C20" s="38">
        <v>2267</v>
      </c>
      <c r="D20" s="38">
        <v>4288</v>
      </c>
      <c r="E20" s="38">
        <v>33475</v>
      </c>
      <c r="F20" s="38">
        <v>27743</v>
      </c>
      <c r="G20" s="38">
        <v>5732</v>
      </c>
      <c r="H20" s="38">
        <v>10020</v>
      </c>
      <c r="I20" s="38"/>
      <c r="J20" s="38"/>
      <c r="K20" s="38">
        <v>378156</v>
      </c>
    </row>
    <row r="21" spans="1:11" ht="15" customHeight="1">
      <c r="A21" s="37">
        <v>35</v>
      </c>
      <c r="B21" s="38">
        <v>7071</v>
      </c>
      <c r="C21" s="38">
        <v>2150</v>
      </c>
      <c r="D21" s="38">
        <v>4921</v>
      </c>
      <c r="E21" s="38">
        <v>38757</v>
      </c>
      <c r="F21" s="38">
        <v>28583</v>
      </c>
      <c r="G21" s="38">
        <v>10174</v>
      </c>
      <c r="H21" s="38">
        <v>15095</v>
      </c>
      <c r="I21" s="38"/>
      <c r="J21" s="38"/>
      <c r="K21" s="38">
        <v>388727</v>
      </c>
    </row>
    <row r="22" spans="1:11" ht="15" customHeight="1">
      <c r="A22" s="37">
        <v>36</v>
      </c>
      <c r="B22" s="38">
        <v>7678</v>
      </c>
      <c r="C22" s="38">
        <v>2134</v>
      </c>
      <c r="D22" s="38">
        <v>5544</v>
      </c>
      <c r="E22" s="38">
        <v>44870</v>
      </c>
      <c r="F22" s="38">
        <v>31049</v>
      </c>
      <c r="G22" s="38">
        <v>13821</v>
      </c>
      <c r="H22" s="38">
        <v>19365</v>
      </c>
      <c r="I22" s="38"/>
      <c r="J22" s="38"/>
      <c r="K22" s="38">
        <v>410215</v>
      </c>
    </row>
    <row r="23" spans="1:11" ht="15" customHeight="1">
      <c r="A23" s="37">
        <v>37</v>
      </c>
      <c r="B23" s="38">
        <v>8081</v>
      </c>
      <c r="C23" s="38">
        <v>1949</v>
      </c>
      <c r="D23" s="38">
        <v>6132</v>
      </c>
      <c r="E23" s="38">
        <v>50198</v>
      </c>
      <c r="F23" s="38">
        <v>33994</v>
      </c>
      <c r="G23" s="38">
        <v>16204</v>
      </c>
      <c r="H23" s="38">
        <v>22336</v>
      </c>
      <c r="I23" s="38"/>
      <c r="J23" s="38"/>
      <c r="K23" s="38">
        <v>432658</v>
      </c>
    </row>
    <row r="24" spans="1:11" ht="15" customHeight="1">
      <c r="A24" s="37">
        <v>38</v>
      </c>
      <c r="B24" s="38">
        <v>8321</v>
      </c>
      <c r="C24" s="38">
        <v>1931</v>
      </c>
      <c r="D24" s="38">
        <v>6390</v>
      </c>
      <c r="E24" s="38">
        <v>51375</v>
      </c>
      <c r="F24" s="38">
        <v>37935</v>
      </c>
      <c r="G24" s="38">
        <v>13440</v>
      </c>
      <c r="H24" s="38">
        <v>19830</v>
      </c>
      <c r="I24" s="38"/>
      <c r="J24" s="38"/>
      <c r="K24" s="38">
        <v>455322</v>
      </c>
    </row>
    <row r="25" spans="1:11" ht="15" customHeight="1">
      <c r="A25" s="37">
        <v>39</v>
      </c>
      <c r="B25" s="38">
        <v>9979</v>
      </c>
      <c r="C25" s="38">
        <v>2089</v>
      </c>
      <c r="D25" s="38">
        <v>7890</v>
      </c>
      <c r="E25" s="38" t="s">
        <v>92</v>
      </c>
      <c r="F25" s="38" t="s">
        <v>93</v>
      </c>
      <c r="G25" s="38">
        <v>9130</v>
      </c>
      <c r="H25" s="38">
        <v>17020</v>
      </c>
      <c r="I25" s="38"/>
      <c r="J25" s="38"/>
      <c r="K25" s="38">
        <v>475415</v>
      </c>
    </row>
    <row r="26" spans="1:11" ht="15" customHeight="1">
      <c r="A26" s="37">
        <v>40</v>
      </c>
      <c r="B26" s="38">
        <v>11441</v>
      </c>
      <c r="C26" s="38">
        <v>2119</v>
      </c>
      <c r="D26" s="38">
        <v>9322</v>
      </c>
      <c r="E26" s="38">
        <v>54648</v>
      </c>
      <c r="F26" s="38">
        <v>46580</v>
      </c>
      <c r="G26" s="38">
        <v>8068</v>
      </c>
      <c r="H26" s="38">
        <v>17390</v>
      </c>
      <c r="I26" s="1092">
        <v>-11833</v>
      </c>
      <c r="J26" s="1092"/>
      <c r="K26" s="38">
        <v>492435</v>
      </c>
    </row>
    <row r="27" spans="1:11" ht="15" customHeight="1">
      <c r="A27" s="37">
        <v>41</v>
      </c>
      <c r="B27" s="38">
        <v>8679</v>
      </c>
      <c r="C27" s="38">
        <v>1991</v>
      </c>
      <c r="D27" s="38">
        <v>6688</v>
      </c>
      <c r="E27" s="38">
        <v>52737</v>
      </c>
      <c r="F27" s="38">
        <v>43020</v>
      </c>
      <c r="G27" s="38">
        <v>4717</v>
      </c>
      <c r="H27" s="38">
        <v>11405</v>
      </c>
      <c r="I27" s="38"/>
      <c r="J27" s="38"/>
      <c r="K27" s="38">
        <v>504318</v>
      </c>
    </row>
    <row r="28" spans="1:11" ht="15" customHeight="1">
      <c r="A28" s="133">
        <v>42</v>
      </c>
      <c r="B28" s="134">
        <v>12410</v>
      </c>
      <c r="C28" s="134">
        <v>2119</v>
      </c>
      <c r="D28" s="134">
        <v>10291</v>
      </c>
      <c r="E28" s="134">
        <v>53330</v>
      </c>
      <c r="F28" s="134">
        <v>49430</v>
      </c>
      <c r="G28" s="135">
        <v>3900</v>
      </c>
      <c r="H28" s="135">
        <v>14191</v>
      </c>
      <c r="I28" s="136"/>
      <c r="J28" s="136"/>
      <c r="K28" s="134">
        <v>515723</v>
      </c>
    </row>
    <row r="29" spans="1:11" ht="15" customHeight="1">
      <c r="A29" s="133">
        <v>43</v>
      </c>
      <c r="B29" s="134">
        <v>12091</v>
      </c>
      <c r="C29" s="134">
        <v>2271</v>
      </c>
      <c r="D29" s="134">
        <v>9820</v>
      </c>
      <c r="E29" s="134">
        <v>53867</v>
      </c>
      <c r="F29" s="134">
        <v>53827</v>
      </c>
      <c r="G29" s="135">
        <v>40</v>
      </c>
      <c r="H29" s="135">
        <v>9860</v>
      </c>
      <c r="I29" s="136"/>
      <c r="J29" s="136"/>
      <c r="K29" s="134">
        <v>529914</v>
      </c>
    </row>
    <row r="30" spans="1:11" ht="15" customHeight="1">
      <c r="A30" s="133">
        <v>44</v>
      </c>
      <c r="B30" s="134">
        <v>12785</v>
      </c>
      <c r="C30" s="134">
        <v>2373</v>
      </c>
      <c r="D30" s="134">
        <v>10412</v>
      </c>
      <c r="E30" s="134">
        <v>55390</v>
      </c>
      <c r="F30" s="134">
        <v>57991</v>
      </c>
      <c r="G30" s="135">
        <v>-2601</v>
      </c>
      <c r="H30" s="135">
        <v>7811</v>
      </c>
      <c r="I30" s="136"/>
      <c r="J30" s="136"/>
      <c r="K30" s="134">
        <v>539774</v>
      </c>
    </row>
    <row r="31" spans="1:11" ht="15" customHeight="1">
      <c r="A31" s="133">
        <v>45</v>
      </c>
      <c r="B31" s="134">
        <v>13468</v>
      </c>
      <c r="C31" s="134">
        <v>2685</v>
      </c>
      <c r="D31" s="134">
        <v>10783</v>
      </c>
      <c r="E31" s="134">
        <v>53104</v>
      </c>
      <c r="F31" s="134">
        <v>59238</v>
      </c>
      <c r="G31" s="135">
        <v>-6134</v>
      </c>
      <c r="H31" s="135">
        <v>4649</v>
      </c>
      <c r="I31" s="1089" t="s">
        <v>290</v>
      </c>
      <c r="J31" s="1089"/>
      <c r="K31" s="134">
        <v>547585</v>
      </c>
    </row>
    <row r="32" spans="1:11" ht="15" customHeight="1">
      <c r="A32" s="133">
        <v>46</v>
      </c>
      <c r="B32" s="134">
        <v>13142</v>
      </c>
      <c r="C32" s="134">
        <v>2617</v>
      </c>
      <c r="D32" s="134">
        <v>10525</v>
      </c>
      <c r="E32" s="134">
        <v>46587</v>
      </c>
      <c r="F32" s="134">
        <v>58345</v>
      </c>
      <c r="G32" s="135">
        <v>-11758</v>
      </c>
      <c r="H32" s="135">
        <v>-1233</v>
      </c>
      <c r="I32" s="136"/>
      <c r="J32" s="136"/>
      <c r="K32" s="134">
        <v>553241</v>
      </c>
    </row>
    <row r="33" spans="1:11" ht="15" customHeight="1">
      <c r="A33" s="133">
        <v>47</v>
      </c>
      <c r="B33" s="134">
        <v>12682</v>
      </c>
      <c r="C33" s="134">
        <v>2443</v>
      </c>
      <c r="D33" s="134">
        <v>10239</v>
      </c>
      <c r="E33" s="134">
        <v>43709</v>
      </c>
      <c r="F33" s="134">
        <v>55813</v>
      </c>
      <c r="G33" s="135">
        <v>-12104</v>
      </c>
      <c r="H33" s="135">
        <v>-1865</v>
      </c>
      <c r="I33" s="1089" t="s">
        <v>291</v>
      </c>
      <c r="J33" s="1089"/>
      <c r="K33" s="134">
        <v>552008</v>
      </c>
    </row>
    <row r="34" spans="1:11" ht="15" customHeight="1">
      <c r="A34" s="133">
        <v>48</v>
      </c>
      <c r="B34" s="134">
        <v>12341</v>
      </c>
      <c r="C34" s="134">
        <v>2663</v>
      </c>
      <c r="D34" s="134">
        <v>9678</v>
      </c>
      <c r="E34" s="134">
        <v>44372</v>
      </c>
      <c r="F34" s="134">
        <v>55462</v>
      </c>
      <c r="G34" s="135">
        <v>-11090</v>
      </c>
      <c r="H34" s="135">
        <v>-1412</v>
      </c>
      <c r="I34" s="136"/>
      <c r="J34" s="136"/>
      <c r="K34" s="134">
        <v>550179</v>
      </c>
    </row>
    <row r="35" spans="1:11" ht="15" customHeight="1">
      <c r="A35" s="133">
        <v>49</v>
      </c>
      <c r="B35" s="134">
        <v>11331</v>
      </c>
      <c r="C35" s="134">
        <v>2703</v>
      </c>
      <c r="D35" s="134">
        <v>8628</v>
      </c>
      <c r="E35" s="134">
        <v>38468</v>
      </c>
      <c r="F35" s="134">
        <v>47773</v>
      </c>
      <c r="G35" s="135">
        <v>-9305</v>
      </c>
      <c r="H35" s="135">
        <v>-677</v>
      </c>
      <c r="I35" s="136"/>
      <c r="J35" s="136"/>
      <c r="K35" s="134">
        <v>548767</v>
      </c>
    </row>
    <row r="36" spans="1:11" ht="15" customHeight="1">
      <c r="A36" s="133">
        <v>50</v>
      </c>
      <c r="B36" s="134">
        <v>10379</v>
      </c>
      <c r="C36" s="134">
        <v>2629</v>
      </c>
      <c r="D36" s="134">
        <v>7750</v>
      </c>
      <c r="E36" s="134">
        <v>34984</v>
      </c>
      <c r="F36" s="134">
        <v>43186</v>
      </c>
      <c r="G36" s="135">
        <v>-8202</v>
      </c>
      <c r="H36" s="135">
        <v>-452</v>
      </c>
      <c r="I36" s="1089" t="s">
        <v>2018</v>
      </c>
      <c r="J36" s="1089"/>
      <c r="K36" s="134">
        <v>548090</v>
      </c>
    </row>
    <row r="37" spans="1:11" ht="15" customHeight="1">
      <c r="A37" s="133">
        <v>51</v>
      </c>
      <c r="B37" s="134">
        <v>9764</v>
      </c>
      <c r="C37" s="134">
        <v>2671</v>
      </c>
      <c r="D37" s="134">
        <v>7093</v>
      </c>
      <c r="E37" s="134">
        <v>33271</v>
      </c>
      <c r="F37" s="134">
        <v>41402</v>
      </c>
      <c r="G37" s="135">
        <v>-8131</v>
      </c>
      <c r="H37" s="135">
        <v>-1038</v>
      </c>
      <c r="I37" s="136"/>
      <c r="J37" s="136"/>
      <c r="K37" s="134">
        <v>545535</v>
      </c>
    </row>
    <row r="38" spans="1:11" ht="15" customHeight="1">
      <c r="A38" s="133">
        <v>52</v>
      </c>
      <c r="B38" s="134">
        <v>8960</v>
      </c>
      <c r="C38" s="134">
        <v>2655</v>
      </c>
      <c r="D38" s="134">
        <v>6305</v>
      </c>
      <c r="E38" s="134">
        <v>31172</v>
      </c>
      <c r="F38" s="134">
        <v>41901</v>
      </c>
      <c r="G38" s="135">
        <v>-10729</v>
      </c>
      <c r="H38" s="135">
        <v>-4424</v>
      </c>
      <c r="I38" s="136"/>
      <c r="J38" s="136"/>
      <c r="K38" s="134">
        <v>544497</v>
      </c>
    </row>
    <row r="39" spans="1:11" ht="15" customHeight="1">
      <c r="A39" s="133">
        <v>53</v>
      </c>
      <c r="B39" s="134">
        <v>8510</v>
      </c>
      <c r="C39" s="134">
        <v>2631</v>
      </c>
      <c r="D39" s="134">
        <v>5879</v>
      </c>
      <c r="E39" s="134">
        <v>29132</v>
      </c>
      <c r="F39" s="134">
        <v>40094</v>
      </c>
      <c r="G39" s="135">
        <v>-10962</v>
      </c>
      <c r="H39" s="135">
        <v>-5083</v>
      </c>
      <c r="I39" s="136"/>
      <c r="J39" s="136"/>
      <c r="K39" s="134">
        <v>540073</v>
      </c>
    </row>
    <row r="40" spans="1:11" ht="15" customHeight="1">
      <c r="A40" s="133">
        <v>54</v>
      </c>
      <c r="B40" s="134">
        <v>7627</v>
      </c>
      <c r="C40" s="134">
        <v>2716</v>
      </c>
      <c r="D40" s="134">
        <v>4911</v>
      </c>
      <c r="E40" s="134">
        <v>30234</v>
      </c>
      <c r="F40" s="134">
        <v>39937</v>
      </c>
      <c r="G40" s="135">
        <v>-9703</v>
      </c>
      <c r="H40" s="135">
        <v>-4792</v>
      </c>
      <c r="I40" s="136"/>
      <c r="J40" s="136"/>
      <c r="K40" s="134">
        <v>534990</v>
      </c>
    </row>
    <row r="41" spans="1:11" ht="15" customHeight="1">
      <c r="A41" s="133">
        <v>55</v>
      </c>
      <c r="B41" s="134">
        <v>7454</v>
      </c>
      <c r="C41" s="134">
        <v>3007</v>
      </c>
      <c r="D41" s="134">
        <v>4447</v>
      </c>
      <c r="E41" s="134">
        <v>27352</v>
      </c>
      <c r="F41" s="134">
        <v>36570</v>
      </c>
      <c r="G41" s="135">
        <v>-9218</v>
      </c>
      <c r="H41" s="135">
        <v>-4771</v>
      </c>
      <c r="I41" s="1089" t="s">
        <v>2019</v>
      </c>
      <c r="J41" s="1089"/>
      <c r="K41" s="134">
        <v>530198</v>
      </c>
    </row>
    <row r="42" spans="1:11" ht="15" customHeight="1">
      <c r="A42" s="133">
        <v>56</v>
      </c>
      <c r="B42" s="134">
        <v>7031</v>
      </c>
      <c r="C42" s="134">
        <v>3019</v>
      </c>
      <c r="D42" s="134">
        <v>4012</v>
      </c>
      <c r="E42" s="134">
        <v>25265</v>
      </c>
      <c r="F42" s="134">
        <v>33689</v>
      </c>
      <c r="G42" s="135">
        <v>-8424</v>
      </c>
      <c r="H42" s="135">
        <v>-4412</v>
      </c>
      <c r="I42" s="136"/>
      <c r="J42" s="136"/>
      <c r="K42" s="134">
        <v>523038</v>
      </c>
    </row>
    <row r="43" spans="1:11" ht="15" customHeight="1">
      <c r="A43" s="133">
        <v>57</v>
      </c>
      <c r="B43" s="134">
        <v>6779</v>
      </c>
      <c r="C43" s="134">
        <v>2798</v>
      </c>
      <c r="D43" s="134">
        <v>3981</v>
      </c>
      <c r="E43" s="134">
        <v>26182</v>
      </c>
      <c r="F43" s="134">
        <v>32435</v>
      </c>
      <c r="G43" s="135">
        <v>-6253</v>
      </c>
      <c r="H43" s="135">
        <v>-2272</v>
      </c>
      <c r="I43" s="136"/>
      <c r="J43" s="136"/>
      <c r="K43" s="134">
        <v>518626</v>
      </c>
    </row>
    <row r="44" spans="1:11" ht="15" customHeight="1">
      <c r="A44" s="133">
        <v>58</v>
      </c>
      <c r="B44" s="134">
        <v>6742</v>
      </c>
      <c r="C44" s="134">
        <v>2972</v>
      </c>
      <c r="D44" s="134">
        <v>3770</v>
      </c>
      <c r="E44" s="134">
        <v>25221</v>
      </c>
      <c r="F44" s="134">
        <v>30560</v>
      </c>
      <c r="G44" s="135">
        <v>-5339</v>
      </c>
      <c r="H44" s="135">
        <v>-1569</v>
      </c>
      <c r="I44" s="136"/>
      <c r="J44" s="136"/>
      <c r="K44" s="134">
        <v>516354</v>
      </c>
    </row>
    <row r="45" spans="1:11" ht="15" customHeight="1">
      <c r="A45" s="133">
        <v>59</v>
      </c>
      <c r="B45" s="134">
        <v>6371</v>
      </c>
      <c r="C45" s="134">
        <v>2989</v>
      </c>
      <c r="D45" s="134">
        <v>3382</v>
      </c>
      <c r="E45" s="134">
        <v>24391</v>
      </c>
      <c r="F45" s="134">
        <v>31014</v>
      </c>
      <c r="G45" s="135">
        <v>-6623</v>
      </c>
      <c r="H45" s="135">
        <v>-3241</v>
      </c>
      <c r="I45" s="136"/>
      <c r="J45" s="136"/>
      <c r="K45" s="134">
        <v>514785</v>
      </c>
    </row>
    <row r="46" spans="1:11" ht="15" customHeight="1">
      <c r="A46" s="133">
        <v>60</v>
      </c>
      <c r="B46" s="134">
        <v>6116</v>
      </c>
      <c r="C46" s="134">
        <v>3090</v>
      </c>
      <c r="D46" s="134">
        <v>3026</v>
      </c>
      <c r="E46" s="134">
        <v>24651</v>
      </c>
      <c r="F46" s="134">
        <v>29628</v>
      </c>
      <c r="G46" s="135">
        <v>-4977</v>
      </c>
      <c r="H46" s="135">
        <v>-1951</v>
      </c>
      <c r="I46" s="1089" t="s">
        <v>2020</v>
      </c>
      <c r="J46" s="1089"/>
      <c r="K46" s="134">
        <v>511544</v>
      </c>
    </row>
    <row r="47" spans="1:11" ht="15" customHeight="1">
      <c r="A47" s="133">
        <v>61</v>
      </c>
      <c r="B47" s="134">
        <v>6032</v>
      </c>
      <c r="C47" s="134">
        <v>3179</v>
      </c>
      <c r="D47" s="134">
        <v>2853</v>
      </c>
      <c r="E47" s="134">
        <v>23785</v>
      </c>
      <c r="F47" s="134">
        <v>28290</v>
      </c>
      <c r="G47" s="135">
        <v>-4505</v>
      </c>
      <c r="H47" s="135">
        <v>-1652</v>
      </c>
      <c r="I47" s="136"/>
      <c r="J47" s="136"/>
      <c r="K47" s="134">
        <v>509405</v>
      </c>
    </row>
    <row r="48" spans="1:11" ht="15" customHeight="1">
      <c r="A48" s="133">
        <v>62</v>
      </c>
      <c r="B48" s="134">
        <v>5638</v>
      </c>
      <c r="C48" s="134">
        <v>3173</v>
      </c>
      <c r="D48" s="134">
        <v>2465</v>
      </c>
      <c r="E48" s="134">
        <v>24138</v>
      </c>
      <c r="F48" s="134">
        <v>29477</v>
      </c>
      <c r="G48" s="135">
        <v>-5339</v>
      </c>
      <c r="H48" s="135">
        <v>-2874</v>
      </c>
      <c r="I48" s="136"/>
      <c r="J48" s="136"/>
      <c r="K48" s="134">
        <v>507753</v>
      </c>
    </row>
    <row r="49" spans="1:11" ht="15" customHeight="1">
      <c r="A49" s="133">
        <v>63</v>
      </c>
      <c r="B49" s="134">
        <v>5668</v>
      </c>
      <c r="C49" s="134">
        <v>3336</v>
      </c>
      <c r="D49" s="134">
        <v>2332</v>
      </c>
      <c r="E49" s="134">
        <v>24128</v>
      </c>
      <c r="F49" s="134">
        <v>28612</v>
      </c>
      <c r="G49" s="135">
        <v>-4484</v>
      </c>
      <c r="H49" s="135">
        <v>-2152</v>
      </c>
      <c r="I49" s="136"/>
      <c r="J49" s="136"/>
      <c r="K49" s="134">
        <v>504879</v>
      </c>
    </row>
    <row r="50" spans="1:11" ht="15" customHeight="1">
      <c r="A50" s="111" t="s">
        <v>94</v>
      </c>
      <c r="B50" s="111"/>
      <c r="C50" s="111"/>
      <c r="D50" s="111"/>
      <c r="E50" s="111"/>
      <c r="F50" s="111"/>
      <c r="G50" s="111"/>
      <c r="H50" s="111"/>
      <c r="I50" s="111"/>
      <c r="J50" s="111"/>
      <c r="K50" s="111"/>
    </row>
    <row r="51" spans="1:11" ht="15" customHeight="1">
      <c r="A51" s="6" t="s">
        <v>3159</v>
      </c>
      <c r="B51" s="6"/>
      <c r="C51" s="6"/>
      <c r="D51" s="6"/>
      <c r="E51" s="6"/>
      <c r="F51" s="6"/>
      <c r="G51" s="6"/>
      <c r="H51" s="6"/>
      <c r="I51" s="6"/>
      <c r="J51" s="6"/>
      <c r="K51" s="6"/>
    </row>
    <row r="52" spans="1:11" ht="15" customHeight="1">
      <c r="A52" s="5" t="s">
        <v>1335</v>
      </c>
      <c r="B52" s="6"/>
      <c r="C52" s="6"/>
      <c r="D52" s="6"/>
      <c r="E52" s="6"/>
      <c r="F52" s="6"/>
      <c r="G52" s="6"/>
      <c r="H52" s="6"/>
      <c r="I52" s="6"/>
      <c r="J52" s="6"/>
      <c r="K52" s="6"/>
    </row>
    <row r="53" spans="2:11" ht="6.75" customHeight="1">
      <c r="B53" s="6"/>
      <c r="C53" s="6"/>
      <c r="D53" s="6"/>
      <c r="E53" s="6"/>
      <c r="F53" s="6"/>
      <c r="G53" s="6"/>
      <c r="H53" s="6"/>
      <c r="I53" s="6"/>
      <c r="J53" s="6"/>
      <c r="K53" s="6"/>
    </row>
    <row r="54" spans="1:11" s="3" customFormat="1" ht="16.5" customHeight="1">
      <c r="A54" s="3" t="s">
        <v>1234</v>
      </c>
      <c r="B54" s="367"/>
      <c r="C54" s="367"/>
      <c r="D54" s="367"/>
      <c r="E54" s="367"/>
      <c r="F54" s="367"/>
      <c r="G54" s="367"/>
      <c r="H54" s="367"/>
      <c r="I54" s="367"/>
      <c r="J54" s="367"/>
      <c r="K54" s="367"/>
    </row>
    <row r="55" spans="1:11" ht="16.5" customHeight="1">
      <c r="A55" s="1105" t="s">
        <v>1471</v>
      </c>
      <c r="B55" s="130" t="s">
        <v>2182</v>
      </c>
      <c r="C55" s="130"/>
      <c r="D55" s="130"/>
      <c r="E55" s="130" t="s">
        <v>2183</v>
      </c>
      <c r="F55" s="130"/>
      <c r="G55" s="130"/>
      <c r="H55" s="1115" t="s">
        <v>1537</v>
      </c>
      <c r="I55" s="1116"/>
      <c r="J55" s="1115" t="s">
        <v>91</v>
      </c>
      <c r="K55" s="1088"/>
    </row>
    <row r="56" spans="1:11" ht="16.5" customHeight="1">
      <c r="A56" s="1106"/>
      <c r="B56" s="15" t="s">
        <v>2184</v>
      </c>
      <c r="C56" s="15" t="s">
        <v>2185</v>
      </c>
      <c r="D56" s="388" t="s">
        <v>2186</v>
      </c>
      <c r="E56" s="15" t="s">
        <v>2187</v>
      </c>
      <c r="F56" s="15" t="s">
        <v>2188</v>
      </c>
      <c r="G56" s="388" t="s">
        <v>287</v>
      </c>
      <c r="H56" s="145" t="s">
        <v>288</v>
      </c>
      <c r="I56" s="145"/>
      <c r="J56" s="145" t="s">
        <v>289</v>
      </c>
      <c r="K56" s="146"/>
    </row>
    <row r="57" spans="1:11" ht="16.5" customHeight="1">
      <c r="A57" s="133" t="s">
        <v>2022</v>
      </c>
      <c r="B57" s="134">
        <v>5385</v>
      </c>
      <c r="C57" s="134">
        <v>3240</v>
      </c>
      <c r="D57" s="134">
        <v>2145</v>
      </c>
      <c r="E57" s="134">
        <v>23880</v>
      </c>
      <c r="F57" s="134">
        <v>27904</v>
      </c>
      <c r="G57" s="135">
        <v>-4024</v>
      </c>
      <c r="H57" s="135">
        <v>-1879</v>
      </c>
      <c r="I57" s="136"/>
      <c r="J57" s="136"/>
      <c r="K57" s="134">
        <v>502727</v>
      </c>
    </row>
    <row r="58" spans="1:11" ht="16.5" customHeight="1">
      <c r="A58" s="133">
        <v>2</v>
      </c>
      <c r="B58" s="134">
        <v>5233</v>
      </c>
      <c r="C58" s="134">
        <v>3331</v>
      </c>
      <c r="D58" s="134">
        <v>1902</v>
      </c>
      <c r="E58" s="134">
        <v>23351</v>
      </c>
      <c r="F58" s="134">
        <v>27224</v>
      </c>
      <c r="G58" s="135">
        <v>-3873</v>
      </c>
      <c r="H58" s="135">
        <v>-1971</v>
      </c>
      <c r="I58" s="1089" t="s">
        <v>2023</v>
      </c>
      <c r="J58" s="1089"/>
      <c r="K58" s="134">
        <v>500848</v>
      </c>
    </row>
    <row r="59" spans="1:11" ht="16.5" customHeight="1">
      <c r="A59" s="133">
        <v>3</v>
      </c>
      <c r="B59" s="134">
        <v>5259</v>
      </c>
      <c r="C59" s="134">
        <v>3468</v>
      </c>
      <c r="D59" s="134">
        <v>1791</v>
      </c>
      <c r="E59" s="134">
        <v>23835</v>
      </c>
      <c r="F59" s="134">
        <v>26764</v>
      </c>
      <c r="G59" s="135">
        <v>-2929</v>
      </c>
      <c r="H59" s="135">
        <v>-1138</v>
      </c>
      <c r="I59" s="136"/>
      <c r="J59" s="136"/>
      <c r="K59" s="134">
        <v>499068</v>
      </c>
    </row>
    <row r="60" spans="1:11" ht="16.5" customHeight="1">
      <c r="A60" s="133">
        <v>4</v>
      </c>
      <c r="B60" s="134">
        <v>5390</v>
      </c>
      <c r="C60" s="134">
        <v>3526</v>
      </c>
      <c r="D60" s="134">
        <v>1864</v>
      </c>
      <c r="E60" s="134">
        <v>24108</v>
      </c>
      <c r="F60" s="134">
        <v>26619</v>
      </c>
      <c r="G60" s="135">
        <v>-2511</v>
      </c>
      <c r="H60" s="135">
        <v>-647</v>
      </c>
      <c r="I60" s="136"/>
      <c r="J60" s="136"/>
      <c r="K60" s="134">
        <v>497930</v>
      </c>
    </row>
    <row r="61" spans="1:11" ht="15" customHeight="1">
      <c r="A61" s="137">
        <v>5</v>
      </c>
      <c r="B61" s="134">
        <v>5143</v>
      </c>
      <c r="C61" s="134">
        <v>3649</v>
      </c>
      <c r="D61" s="134">
        <v>1494</v>
      </c>
      <c r="E61" s="134">
        <v>24463</v>
      </c>
      <c r="F61" s="134">
        <v>27346</v>
      </c>
      <c r="G61" s="135">
        <v>-2883</v>
      </c>
      <c r="H61" s="135">
        <v>-1389</v>
      </c>
      <c r="I61" s="136"/>
      <c r="J61" s="136"/>
      <c r="K61" s="134">
        <v>497283</v>
      </c>
    </row>
    <row r="62" spans="1:11" ht="15" customHeight="1">
      <c r="A62" s="133">
        <v>6</v>
      </c>
      <c r="B62" s="134">
        <v>5422</v>
      </c>
      <c r="C62" s="134">
        <v>3599</v>
      </c>
      <c r="D62" s="134">
        <v>1823</v>
      </c>
      <c r="E62" s="134">
        <v>24253</v>
      </c>
      <c r="F62" s="134">
        <v>29177</v>
      </c>
      <c r="G62" s="135">
        <v>-4924</v>
      </c>
      <c r="H62" s="135">
        <v>-3101</v>
      </c>
      <c r="I62" s="136"/>
      <c r="J62" s="136"/>
      <c r="K62" s="134">
        <v>495894</v>
      </c>
    </row>
    <row r="63" spans="1:11" ht="15" customHeight="1">
      <c r="A63" s="133">
        <v>7</v>
      </c>
      <c r="B63" s="134">
        <v>5115</v>
      </c>
      <c r="C63" s="134">
        <v>3665</v>
      </c>
      <c r="D63" s="134">
        <v>1450</v>
      </c>
      <c r="E63" s="134">
        <v>25179</v>
      </c>
      <c r="F63" s="134">
        <v>33216</v>
      </c>
      <c r="G63" s="135">
        <v>-8037</v>
      </c>
      <c r="H63" s="135">
        <v>-6587</v>
      </c>
      <c r="I63" s="1089" t="s">
        <v>2024</v>
      </c>
      <c r="J63" s="1089"/>
      <c r="K63" s="134">
        <v>492793</v>
      </c>
    </row>
    <row r="64" spans="1:11" ht="15" customHeight="1">
      <c r="A64" s="133">
        <v>8</v>
      </c>
      <c r="B64" s="134">
        <v>5003</v>
      </c>
      <c r="C64" s="134">
        <v>3491</v>
      </c>
      <c r="D64" s="134">
        <v>1512</v>
      </c>
      <c r="E64" s="134">
        <v>24970</v>
      </c>
      <c r="F64" s="134">
        <v>29423</v>
      </c>
      <c r="G64" s="135">
        <v>-4453</v>
      </c>
      <c r="H64" s="135">
        <v>-2941</v>
      </c>
      <c r="I64" s="136"/>
      <c r="J64" s="136"/>
      <c r="K64" s="134">
        <v>487665</v>
      </c>
    </row>
    <row r="65" spans="1:11" ht="15" customHeight="1">
      <c r="A65" s="133">
        <v>9</v>
      </c>
      <c r="B65" s="134">
        <v>4966</v>
      </c>
      <c r="C65" s="134">
        <v>3545</v>
      </c>
      <c r="D65" s="134">
        <v>1421</v>
      </c>
      <c r="E65" s="134">
        <v>23602</v>
      </c>
      <c r="F65" s="134">
        <v>29365</v>
      </c>
      <c r="G65" s="135">
        <v>-5763</v>
      </c>
      <c r="H65" s="135">
        <v>-4342</v>
      </c>
      <c r="I65" s="136"/>
      <c r="J65" s="136"/>
      <c r="K65" s="134">
        <v>484724</v>
      </c>
    </row>
    <row r="66" spans="1:11" ht="15" customHeight="1">
      <c r="A66" s="137">
        <v>10</v>
      </c>
      <c r="B66" s="134">
        <v>5068</v>
      </c>
      <c r="C66" s="134">
        <v>3772</v>
      </c>
      <c r="D66" s="134">
        <v>1296</v>
      </c>
      <c r="E66" s="134">
        <v>23526</v>
      </c>
      <c r="F66" s="134">
        <v>27204</v>
      </c>
      <c r="G66" s="135">
        <v>-3678</v>
      </c>
      <c r="H66" s="135">
        <v>-2382</v>
      </c>
      <c r="I66" s="136"/>
      <c r="J66" s="136"/>
      <c r="K66" s="134">
        <v>480382</v>
      </c>
    </row>
    <row r="67" spans="1:11" ht="15" customHeight="1">
      <c r="A67" s="133">
        <v>11</v>
      </c>
      <c r="B67" s="134">
        <v>4856</v>
      </c>
      <c r="C67" s="134">
        <v>3818</v>
      </c>
      <c r="D67" s="134">
        <v>1038</v>
      </c>
      <c r="E67" s="134">
        <v>22552</v>
      </c>
      <c r="F67" s="134">
        <v>26617</v>
      </c>
      <c r="G67" s="135">
        <v>-4065</v>
      </c>
      <c r="H67" s="135">
        <v>-3027</v>
      </c>
      <c r="I67" s="136"/>
      <c r="J67" s="136"/>
      <c r="K67" s="134">
        <v>478000</v>
      </c>
    </row>
    <row r="68" spans="1:11" ht="15" customHeight="1">
      <c r="A68" s="133">
        <v>12</v>
      </c>
      <c r="B68" s="134">
        <v>4754</v>
      </c>
      <c r="C68" s="134">
        <v>3752</v>
      </c>
      <c r="D68" s="134">
        <v>1002</v>
      </c>
      <c r="E68" s="134">
        <v>21688</v>
      </c>
      <c r="F68" s="134">
        <v>25883</v>
      </c>
      <c r="G68" s="135">
        <v>-4195</v>
      </c>
      <c r="H68" s="135">
        <v>-3193</v>
      </c>
      <c r="I68" s="1089" t="s">
        <v>2025</v>
      </c>
      <c r="J68" s="1089"/>
      <c r="K68" s="134">
        <v>474973</v>
      </c>
    </row>
    <row r="69" spans="1:11" ht="15" customHeight="1">
      <c r="A69" s="133">
        <v>13</v>
      </c>
      <c r="B69" s="134">
        <v>4613</v>
      </c>
      <c r="C69" s="134">
        <v>3715</v>
      </c>
      <c r="D69" s="134">
        <v>898</v>
      </c>
      <c r="E69" s="134">
        <v>22388</v>
      </c>
      <c r="F69" s="134">
        <v>24135</v>
      </c>
      <c r="G69" s="135">
        <v>-1747</v>
      </c>
      <c r="H69" s="135">
        <v>-849</v>
      </c>
      <c r="I69" s="136"/>
      <c r="J69" s="136"/>
      <c r="K69" s="134">
        <v>465135</v>
      </c>
    </row>
    <row r="70" spans="1:11" ht="15" customHeight="1">
      <c r="A70" s="133">
        <v>14</v>
      </c>
      <c r="B70" s="134">
        <v>4671</v>
      </c>
      <c r="C70" s="134">
        <v>3741</v>
      </c>
      <c r="D70" s="134">
        <v>930</v>
      </c>
      <c r="E70" s="134">
        <v>21517</v>
      </c>
      <c r="F70" s="134">
        <v>23189</v>
      </c>
      <c r="G70" s="135">
        <v>-1672</v>
      </c>
      <c r="H70" s="135">
        <v>-742</v>
      </c>
      <c r="I70" s="136"/>
      <c r="J70" s="136"/>
      <c r="K70" s="134">
        <v>464286</v>
      </c>
    </row>
    <row r="71" spans="1:11" ht="15" customHeight="1">
      <c r="A71" s="133">
        <v>15</v>
      </c>
      <c r="B71" s="134">
        <v>4473</v>
      </c>
      <c r="C71" s="134">
        <v>3890</v>
      </c>
      <c r="D71" s="134">
        <v>583</v>
      </c>
      <c r="E71" s="134">
        <v>21577</v>
      </c>
      <c r="F71" s="134">
        <v>22855</v>
      </c>
      <c r="G71" s="135">
        <v>-1278</v>
      </c>
      <c r="H71" s="135">
        <v>-695</v>
      </c>
      <c r="I71" s="136"/>
      <c r="J71" s="136"/>
      <c r="K71" s="134">
        <v>463544</v>
      </c>
    </row>
    <row r="72" spans="1:11" ht="15" customHeight="1">
      <c r="A72" s="133">
        <v>16</v>
      </c>
      <c r="B72" s="138">
        <v>4492</v>
      </c>
      <c r="C72" s="138">
        <v>4040</v>
      </c>
      <c r="D72" s="138">
        <v>452</v>
      </c>
      <c r="E72" s="138">
        <v>20299</v>
      </c>
      <c r="F72" s="138">
        <v>21887</v>
      </c>
      <c r="G72" s="139">
        <v>-1588</v>
      </c>
      <c r="H72" s="139">
        <v>-1136</v>
      </c>
      <c r="I72" s="12"/>
      <c r="J72" s="12"/>
      <c r="K72" s="138">
        <v>462849</v>
      </c>
    </row>
    <row r="73" spans="1:11" ht="15" customHeight="1">
      <c r="A73" s="133">
        <v>17</v>
      </c>
      <c r="B73" s="138">
        <v>4136</v>
      </c>
      <c r="C73" s="138">
        <v>4198</v>
      </c>
      <c r="D73" s="140">
        <v>-62</v>
      </c>
      <c r="E73" s="138">
        <v>19626</v>
      </c>
      <c r="F73" s="138">
        <v>21129</v>
      </c>
      <c r="G73" s="139">
        <v>-1503</v>
      </c>
      <c r="H73" s="139">
        <v>-1565</v>
      </c>
      <c r="I73" s="1090" t="s">
        <v>2026</v>
      </c>
      <c r="J73" s="1090"/>
      <c r="K73" s="138">
        <v>461713</v>
      </c>
    </row>
    <row r="74" spans="1:11" ht="15" customHeight="1">
      <c r="A74" s="133">
        <v>18</v>
      </c>
      <c r="B74" s="134">
        <v>4406</v>
      </c>
      <c r="C74" s="134">
        <v>4143</v>
      </c>
      <c r="D74" s="141">
        <v>263</v>
      </c>
      <c r="E74" s="134">
        <v>20017</v>
      </c>
      <c r="F74" s="134">
        <v>20833</v>
      </c>
      <c r="G74" s="135">
        <v>-816</v>
      </c>
      <c r="H74" s="135">
        <v>-553</v>
      </c>
      <c r="I74" s="136"/>
      <c r="J74" s="136"/>
      <c r="K74" s="134">
        <v>462753</v>
      </c>
    </row>
    <row r="75" spans="1:11" ht="15" customHeight="1">
      <c r="A75" s="133">
        <v>19</v>
      </c>
      <c r="B75" s="134">
        <v>4370</v>
      </c>
      <c r="C75" s="134">
        <v>4319</v>
      </c>
      <c r="D75" s="141">
        <v>51</v>
      </c>
      <c r="E75" s="134">
        <v>19516</v>
      </c>
      <c r="F75" s="134">
        <v>20565</v>
      </c>
      <c r="G75" s="135">
        <v>-1049</v>
      </c>
      <c r="H75" s="135">
        <v>-998</v>
      </c>
      <c r="I75" s="136"/>
      <c r="J75" s="136"/>
      <c r="K75" s="134">
        <v>462200</v>
      </c>
    </row>
    <row r="76" spans="1:11" ht="15" customHeight="1">
      <c r="A76" s="133">
        <v>20</v>
      </c>
      <c r="B76" s="138">
        <v>4431</v>
      </c>
      <c r="C76" s="138">
        <v>4370</v>
      </c>
      <c r="D76" s="360">
        <v>61</v>
      </c>
      <c r="E76" s="138">
        <v>20324</v>
      </c>
      <c r="F76" s="138">
        <v>19585</v>
      </c>
      <c r="G76" s="139">
        <v>739</v>
      </c>
      <c r="H76" s="139">
        <v>800</v>
      </c>
      <c r="I76" s="12"/>
      <c r="J76" s="12"/>
      <c r="K76" s="138">
        <v>461202</v>
      </c>
    </row>
    <row r="77" spans="1:11" ht="15" customHeight="1">
      <c r="A77" s="133">
        <v>21</v>
      </c>
      <c r="B77" s="138">
        <v>4194</v>
      </c>
      <c r="C77" s="138">
        <v>4239</v>
      </c>
      <c r="D77" s="571" t="s">
        <v>2537</v>
      </c>
      <c r="E77" s="138">
        <v>19763</v>
      </c>
      <c r="F77" s="138">
        <v>18972</v>
      </c>
      <c r="G77" s="139">
        <v>791</v>
      </c>
      <c r="H77" s="139">
        <v>746</v>
      </c>
      <c r="I77" s="12"/>
      <c r="J77" s="12"/>
      <c r="K77" s="138">
        <v>462002</v>
      </c>
    </row>
    <row r="78" spans="1:11" s="6" customFormat="1" ht="15" customHeight="1">
      <c r="A78" s="553">
        <v>22</v>
      </c>
      <c r="B78" s="142">
        <v>4362</v>
      </c>
      <c r="C78" s="142">
        <v>4503</v>
      </c>
      <c r="D78" s="572">
        <v>-141</v>
      </c>
      <c r="E78" s="142">
        <v>18072</v>
      </c>
      <c r="F78" s="142">
        <v>19152</v>
      </c>
      <c r="G78" s="143">
        <v>-1080</v>
      </c>
      <c r="H78" s="143">
        <v>-1221</v>
      </c>
      <c r="I78" s="144"/>
      <c r="J78" s="144"/>
      <c r="K78" s="142">
        <v>462748</v>
      </c>
    </row>
    <row r="79" spans="1:11" ht="16.5" customHeight="1">
      <c r="A79" s="8"/>
      <c r="B79" s="1"/>
      <c r="C79" s="1"/>
      <c r="D79" s="1"/>
      <c r="E79" s="1"/>
      <c r="F79" s="1"/>
      <c r="G79" s="1"/>
      <c r="H79" s="1"/>
      <c r="I79" s="1"/>
      <c r="J79" s="1"/>
      <c r="K79" s="1"/>
    </row>
    <row r="80" spans="1:11" ht="13.5">
      <c r="A80" s="1"/>
      <c r="B80" s="1"/>
      <c r="C80" s="1"/>
      <c r="D80" s="1"/>
      <c r="E80" s="1"/>
      <c r="F80" s="1"/>
      <c r="G80" s="1"/>
      <c r="H80" s="1"/>
      <c r="I80" s="1"/>
      <c r="J80" s="1"/>
      <c r="K80" s="1"/>
    </row>
  </sheetData>
  <mergeCells count="18">
    <mergeCell ref="A3:J3"/>
    <mergeCell ref="A4:J4"/>
    <mergeCell ref="A6:A7"/>
    <mergeCell ref="I31:J31"/>
    <mergeCell ref="I26:J26"/>
    <mergeCell ref="I73:J73"/>
    <mergeCell ref="I58:J58"/>
    <mergeCell ref="I63:J63"/>
    <mergeCell ref="I68:J68"/>
    <mergeCell ref="A55:A56"/>
    <mergeCell ref="H55:I55"/>
    <mergeCell ref="J55:K55"/>
    <mergeCell ref="H6:I6"/>
    <mergeCell ref="J6:K6"/>
    <mergeCell ref="I33:J33"/>
    <mergeCell ref="I36:J36"/>
    <mergeCell ref="I41:J41"/>
    <mergeCell ref="I46:J46"/>
  </mergeCells>
  <printOptions/>
  <pageMargins left="0.3937007874015748" right="0.3937007874015748" top="0.5905511811023623" bottom="0.5905511811023623" header="0.5118110236220472" footer="0.5118110236220472"/>
  <pageSetup firstPageNumber="5" useFirstPageNumber="1"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60"/>
  </sheetPr>
  <dimension ref="A1:I732"/>
  <sheetViews>
    <sheetView workbookViewId="0" topLeftCell="A1">
      <selection activeCell="A1" sqref="A1"/>
    </sheetView>
  </sheetViews>
  <sheetFormatPr defaultColWidth="9.00390625" defaultRowHeight="13.5"/>
  <cols>
    <col min="1" max="2" width="7.625" style="149" customWidth="1"/>
    <col min="3" max="3" width="13.625" style="149" customWidth="1"/>
    <col min="4" max="4" width="8.125" style="149" customWidth="1"/>
    <col min="5" max="5" width="9.625" style="149" customWidth="1"/>
    <col min="6" max="6" width="9.75390625" style="149" customWidth="1"/>
    <col min="7" max="8" width="9.625" style="149" customWidth="1"/>
    <col min="9" max="9" width="18.375" style="149" customWidth="1"/>
    <col min="10" max="10" width="1.875" style="149" customWidth="1"/>
    <col min="11" max="16384" width="9.00390625" style="149" customWidth="1"/>
  </cols>
  <sheetData>
    <row r="1" ht="30.75" customHeight="1" thickBot="1">
      <c r="A1" s="73" t="s">
        <v>1079</v>
      </c>
    </row>
    <row r="2" spans="1:9" ht="24.75" customHeight="1">
      <c r="A2" s="1274" t="s">
        <v>2760</v>
      </c>
      <c r="B2" s="1275"/>
      <c r="C2" s="1275" t="s">
        <v>3201</v>
      </c>
      <c r="D2" s="1275"/>
      <c r="E2" s="1275"/>
      <c r="F2" s="1275"/>
      <c r="G2" s="1275"/>
      <c r="H2" s="1278"/>
      <c r="I2" s="1278"/>
    </row>
    <row r="3" spans="1:9" ht="24.75" customHeight="1" thickBot="1">
      <c r="A3" s="1276"/>
      <c r="B3" s="1277"/>
      <c r="C3" s="75" t="s">
        <v>3200</v>
      </c>
      <c r="D3" s="76"/>
      <c r="E3" s="1277" t="s">
        <v>3202</v>
      </c>
      <c r="F3" s="1277"/>
      <c r="G3" s="1277"/>
      <c r="H3" s="1279"/>
      <c r="I3" s="1279"/>
    </row>
    <row r="4" spans="1:9" s="5" customFormat="1" ht="15.75" customHeight="1">
      <c r="A4" s="232" t="s">
        <v>3203</v>
      </c>
      <c r="B4" s="232"/>
      <c r="C4" s="233" t="s">
        <v>3204</v>
      </c>
      <c r="D4" s="233" t="s">
        <v>1854</v>
      </c>
      <c r="E4" s="232" t="s">
        <v>3205</v>
      </c>
      <c r="F4" s="232"/>
      <c r="G4" s="232"/>
      <c r="H4" s="232"/>
      <c r="I4" s="232"/>
    </row>
    <row r="5" spans="1:9" s="5" customFormat="1" ht="15.75" customHeight="1">
      <c r="A5" s="234"/>
      <c r="B5" s="234"/>
      <c r="C5" s="235"/>
      <c r="D5" s="236" t="s">
        <v>1855</v>
      </c>
      <c r="E5" s="237"/>
      <c r="F5" s="237"/>
      <c r="G5" s="237"/>
      <c r="H5" s="237"/>
      <c r="I5" s="237"/>
    </row>
    <row r="6" spans="1:9" s="5" customFormat="1" ht="15.75" customHeight="1">
      <c r="A6" s="234"/>
      <c r="B6" s="234"/>
      <c r="C6" s="238" t="s">
        <v>3206</v>
      </c>
      <c r="D6" s="238" t="s">
        <v>1854</v>
      </c>
      <c r="E6" s="239" t="s">
        <v>21</v>
      </c>
      <c r="F6" s="239"/>
      <c r="G6" s="239"/>
      <c r="H6" s="239"/>
      <c r="I6" s="239"/>
    </row>
    <row r="7" spans="1:9" s="5" customFormat="1" ht="15.75" customHeight="1">
      <c r="A7" s="234"/>
      <c r="B7" s="234"/>
      <c r="C7" s="235"/>
      <c r="D7" s="236" t="s">
        <v>1855</v>
      </c>
      <c r="E7" s="237"/>
      <c r="F7" s="237"/>
      <c r="G7" s="237"/>
      <c r="H7" s="237"/>
      <c r="I7" s="237"/>
    </row>
    <row r="8" spans="1:9" s="5" customFormat="1" ht="15.75" customHeight="1">
      <c r="A8" s="234"/>
      <c r="B8" s="234"/>
      <c r="C8" s="238" t="s">
        <v>1654</v>
      </c>
      <c r="D8" s="238"/>
      <c r="E8" s="239"/>
      <c r="F8" s="239"/>
      <c r="G8" s="239"/>
      <c r="H8" s="239"/>
      <c r="I8" s="239"/>
    </row>
    <row r="9" spans="1:9" s="5" customFormat="1" ht="15.75" customHeight="1">
      <c r="A9" s="234"/>
      <c r="B9" s="234"/>
      <c r="C9" s="236" t="s">
        <v>1852</v>
      </c>
      <c r="D9" s="236"/>
      <c r="E9" s="237"/>
      <c r="F9" s="237"/>
      <c r="G9" s="237"/>
      <c r="H9" s="237"/>
      <c r="I9" s="237"/>
    </row>
    <row r="10" spans="1:9" s="5" customFormat="1" ht="15.75" customHeight="1">
      <c r="A10" s="234"/>
      <c r="B10" s="234"/>
      <c r="C10" s="236" t="s">
        <v>2151</v>
      </c>
      <c r="D10" s="236"/>
      <c r="E10" s="237"/>
      <c r="F10" s="237"/>
      <c r="G10" s="237"/>
      <c r="H10" s="237"/>
      <c r="I10" s="237"/>
    </row>
    <row r="11" spans="1:9" s="5" customFormat="1" ht="15.75" customHeight="1">
      <c r="A11" s="234"/>
      <c r="B11" s="234"/>
      <c r="C11" s="235" t="s">
        <v>1853</v>
      </c>
      <c r="D11" s="235" t="s">
        <v>1854</v>
      </c>
      <c r="E11" s="234"/>
      <c r="F11" s="234"/>
      <c r="G11" s="234"/>
      <c r="H11" s="234"/>
      <c r="I11" s="234"/>
    </row>
    <row r="12" spans="1:9" s="5" customFormat="1" ht="15.75" customHeight="1">
      <c r="A12" s="234"/>
      <c r="B12" s="234"/>
      <c r="C12" s="235"/>
      <c r="D12" s="236" t="s">
        <v>1855</v>
      </c>
      <c r="E12" s="240"/>
      <c r="F12" s="237"/>
      <c r="G12" s="237"/>
      <c r="H12" s="237"/>
      <c r="I12" s="237"/>
    </row>
    <row r="13" spans="1:9" s="5" customFormat="1" ht="15.75" customHeight="1">
      <c r="A13" s="234"/>
      <c r="B13" s="234"/>
      <c r="C13" s="235"/>
      <c r="D13" s="236" t="s">
        <v>1856</v>
      </c>
      <c r="E13" s="240"/>
      <c r="F13" s="237"/>
      <c r="G13" s="237"/>
      <c r="H13" s="237"/>
      <c r="I13" s="237"/>
    </row>
    <row r="14" spans="1:9" s="5" customFormat="1" ht="15.75" customHeight="1">
      <c r="A14" s="234"/>
      <c r="B14" s="234"/>
      <c r="C14" s="235"/>
      <c r="D14" s="235" t="s">
        <v>1857</v>
      </c>
      <c r="E14" s="234"/>
      <c r="F14" s="234"/>
      <c r="G14" s="234"/>
      <c r="H14" s="234"/>
      <c r="I14" s="234"/>
    </row>
    <row r="15" spans="1:9" s="5" customFormat="1" ht="15.75" customHeight="1">
      <c r="A15" s="234"/>
      <c r="B15" s="234"/>
      <c r="C15" s="238" t="s">
        <v>1858</v>
      </c>
      <c r="D15" s="238"/>
      <c r="E15" s="239"/>
      <c r="F15" s="239"/>
      <c r="G15" s="239"/>
      <c r="H15" s="239"/>
      <c r="I15" s="239"/>
    </row>
    <row r="16" spans="1:9" s="5" customFormat="1" ht="15.75" customHeight="1">
      <c r="A16" s="234"/>
      <c r="B16" s="234"/>
      <c r="C16" s="236" t="s">
        <v>1859</v>
      </c>
      <c r="D16" s="236"/>
      <c r="E16" s="237"/>
      <c r="F16" s="237"/>
      <c r="G16" s="237"/>
      <c r="H16" s="237"/>
      <c r="I16" s="237"/>
    </row>
    <row r="17" spans="1:9" s="5" customFormat="1" ht="15.75" customHeight="1">
      <c r="A17" s="234"/>
      <c r="B17" s="234"/>
      <c r="C17" s="235" t="s">
        <v>1958</v>
      </c>
      <c r="D17" s="235" t="s">
        <v>1854</v>
      </c>
      <c r="E17" s="234"/>
      <c r="F17" s="234"/>
      <c r="G17" s="234"/>
      <c r="H17" s="234"/>
      <c r="I17" s="234"/>
    </row>
    <row r="18" spans="1:9" s="5" customFormat="1" ht="15.75" customHeight="1">
      <c r="A18" s="234"/>
      <c r="B18" s="234"/>
      <c r="C18" s="235"/>
      <c r="D18" s="236" t="s">
        <v>1855</v>
      </c>
      <c r="E18" s="237"/>
      <c r="F18" s="237"/>
      <c r="G18" s="237"/>
      <c r="H18" s="237"/>
      <c r="I18" s="237"/>
    </row>
    <row r="19" spans="1:9" s="5" customFormat="1" ht="15.75" customHeight="1">
      <c r="A19" s="234"/>
      <c r="B19" s="234"/>
      <c r="C19" s="235"/>
      <c r="D19" s="236" t="s">
        <v>1856</v>
      </c>
      <c r="E19" s="237"/>
      <c r="F19" s="237"/>
      <c r="G19" s="237"/>
      <c r="H19" s="237"/>
      <c r="I19" s="237"/>
    </row>
    <row r="20" spans="1:9" s="5" customFormat="1" ht="15.75" customHeight="1">
      <c r="A20" s="234"/>
      <c r="B20" s="234"/>
      <c r="C20" s="235"/>
      <c r="D20" s="236" t="s">
        <v>1857</v>
      </c>
      <c r="E20" s="237"/>
      <c r="F20" s="237"/>
      <c r="G20" s="237"/>
      <c r="H20" s="237"/>
      <c r="I20" s="237"/>
    </row>
    <row r="21" spans="1:9" s="5" customFormat="1" ht="15.75" customHeight="1">
      <c r="A21" s="234"/>
      <c r="B21" s="234"/>
      <c r="C21" s="235"/>
      <c r="D21" s="236" t="s">
        <v>1864</v>
      </c>
      <c r="E21" s="237"/>
      <c r="F21" s="237"/>
      <c r="G21" s="237"/>
      <c r="H21" s="237"/>
      <c r="I21" s="237"/>
    </row>
    <row r="22" spans="1:9" s="5" customFormat="1" ht="15.75" customHeight="1">
      <c r="A22" s="234"/>
      <c r="B22" s="234"/>
      <c r="C22" s="238" t="s">
        <v>22</v>
      </c>
      <c r="D22" s="235"/>
      <c r="E22" s="234"/>
      <c r="F22" s="234"/>
      <c r="G22" s="234"/>
      <c r="H22" s="234"/>
      <c r="I22" s="234"/>
    </row>
    <row r="23" spans="1:9" s="5" customFormat="1" ht="15.75" customHeight="1">
      <c r="A23" s="234"/>
      <c r="B23" s="234"/>
      <c r="C23" s="236" t="s">
        <v>571</v>
      </c>
      <c r="D23" s="236"/>
      <c r="E23" s="237"/>
      <c r="F23" s="237"/>
      <c r="G23" s="237"/>
      <c r="H23" s="237"/>
      <c r="I23" s="237"/>
    </row>
    <row r="24" spans="1:9" s="5" customFormat="1" ht="15.75" customHeight="1">
      <c r="A24" s="234"/>
      <c r="B24" s="234"/>
      <c r="C24" s="236" t="s">
        <v>23</v>
      </c>
      <c r="D24" s="236"/>
      <c r="E24" s="237"/>
      <c r="F24" s="237"/>
      <c r="G24" s="237"/>
      <c r="H24" s="237"/>
      <c r="I24" s="237"/>
    </row>
    <row r="25" spans="1:9" s="5" customFormat="1" ht="15.75" customHeight="1">
      <c r="A25" s="234"/>
      <c r="B25" s="234"/>
      <c r="C25" s="235" t="s">
        <v>1863</v>
      </c>
      <c r="D25" s="236" t="s">
        <v>1854</v>
      </c>
      <c r="E25" s="240" t="s">
        <v>24</v>
      </c>
      <c r="F25" s="237"/>
      <c r="G25" s="237"/>
      <c r="H25" s="237"/>
      <c r="I25" s="237"/>
    </row>
    <row r="26" spans="1:9" s="5" customFormat="1" ht="15.75" customHeight="1">
      <c r="A26" s="234"/>
      <c r="B26" s="234"/>
      <c r="C26" s="235"/>
      <c r="D26" s="236" t="s">
        <v>1855</v>
      </c>
      <c r="E26" s="240" t="s">
        <v>25</v>
      </c>
      <c r="F26" s="237"/>
      <c r="G26" s="237"/>
      <c r="H26" s="237"/>
      <c r="I26" s="237"/>
    </row>
    <row r="27" spans="1:9" s="5" customFormat="1" ht="15.75" customHeight="1">
      <c r="A27" s="234"/>
      <c r="B27" s="234"/>
      <c r="C27" s="235"/>
      <c r="D27" s="236" t="s">
        <v>1856</v>
      </c>
      <c r="E27" s="240"/>
      <c r="F27" s="237"/>
      <c r="G27" s="237"/>
      <c r="H27" s="237"/>
      <c r="I27" s="237"/>
    </row>
    <row r="28" spans="1:9" s="5" customFormat="1" ht="15.75" customHeight="1">
      <c r="A28" s="234"/>
      <c r="B28" s="234"/>
      <c r="C28" s="235"/>
      <c r="D28" s="236" t="s">
        <v>1857</v>
      </c>
      <c r="E28" s="240" t="s">
        <v>26</v>
      </c>
      <c r="F28" s="237"/>
      <c r="G28" s="237"/>
      <c r="H28" s="237"/>
      <c r="I28" s="237"/>
    </row>
    <row r="29" spans="1:9" s="5" customFormat="1" ht="15.75" customHeight="1">
      <c r="A29" s="234"/>
      <c r="B29" s="234"/>
      <c r="C29" s="236" t="s">
        <v>1883</v>
      </c>
      <c r="D29" s="235"/>
      <c r="E29" s="234"/>
      <c r="F29" s="234"/>
      <c r="G29" s="234"/>
      <c r="H29" s="234"/>
      <c r="I29" s="234"/>
    </row>
    <row r="30" spans="1:9" s="5" customFormat="1" ht="15.75" customHeight="1">
      <c r="A30" s="234"/>
      <c r="B30" s="234"/>
      <c r="C30" s="235" t="s">
        <v>1884</v>
      </c>
      <c r="D30" s="236" t="s">
        <v>1854</v>
      </c>
      <c r="E30" s="237"/>
      <c r="F30" s="237"/>
      <c r="G30" s="237"/>
      <c r="H30" s="237"/>
      <c r="I30" s="237"/>
    </row>
    <row r="31" spans="1:9" s="5" customFormat="1" ht="15.75" customHeight="1">
      <c r="A31" s="234"/>
      <c r="B31" s="234"/>
      <c r="C31" s="235"/>
      <c r="D31" s="235" t="s">
        <v>1855</v>
      </c>
      <c r="E31" s="234"/>
      <c r="F31" s="234"/>
      <c r="G31" s="234"/>
      <c r="H31" s="234"/>
      <c r="I31" s="234"/>
    </row>
    <row r="32" spans="1:9" s="5" customFormat="1" ht="15.75" customHeight="1">
      <c r="A32" s="234"/>
      <c r="B32" s="234"/>
      <c r="C32" s="235"/>
      <c r="D32" s="236" t="s">
        <v>1856</v>
      </c>
      <c r="E32" s="237"/>
      <c r="F32" s="237"/>
      <c r="G32" s="237"/>
      <c r="H32" s="237"/>
      <c r="I32" s="237"/>
    </row>
    <row r="33" spans="1:9" s="5" customFormat="1" ht="15.75" customHeight="1">
      <c r="A33" s="234"/>
      <c r="B33" s="234"/>
      <c r="C33" s="236" t="s">
        <v>2574</v>
      </c>
      <c r="D33" s="235"/>
      <c r="E33" s="234"/>
      <c r="F33" s="234"/>
      <c r="G33" s="234"/>
      <c r="H33" s="234"/>
      <c r="I33" s="234"/>
    </row>
    <row r="34" spans="1:9" s="5" customFormat="1" ht="15.75" customHeight="1">
      <c r="A34" s="234"/>
      <c r="B34" s="234"/>
      <c r="C34" s="235" t="s">
        <v>27</v>
      </c>
      <c r="D34" s="238"/>
      <c r="E34" s="239"/>
      <c r="F34" s="239"/>
      <c r="G34" s="239"/>
      <c r="H34" s="239"/>
      <c r="I34" s="239"/>
    </row>
    <row r="35" spans="1:9" s="5" customFormat="1" ht="15.75" customHeight="1">
      <c r="A35" s="234"/>
      <c r="B35" s="234"/>
      <c r="C35" s="238" t="s">
        <v>219</v>
      </c>
      <c r="D35" s="236" t="s">
        <v>1854</v>
      </c>
      <c r="E35" s="237"/>
      <c r="F35" s="237"/>
      <c r="G35" s="237"/>
      <c r="H35" s="237"/>
      <c r="I35" s="237"/>
    </row>
    <row r="36" spans="1:9" s="5" customFormat="1" ht="15.75" customHeight="1">
      <c r="A36" s="234"/>
      <c r="B36" s="234"/>
      <c r="C36" s="235"/>
      <c r="D36" s="235" t="s">
        <v>1855</v>
      </c>
      <c r="E36" s="234"/>
      <c r="F36" s="234"/>
      <c r="G36" s="234"/>
      <c r="H36" s="234"/>
      <c r="I36" s="234"/>
    </row>
    <row r="37" spans="1:9" s="5" customFormat="1" ht="15.75" customHeight="1">
      <c r="A37" s="234"/>
      <c r="B37" s="234"/>
      <c r="C37" s="235"/>
      <c r="D37" s="236" t="s">
        <v>1856</v>
      </c>
      <c r="E37" s="240"/>
      <c r="F37" s="237"/>
      <c r="G37" s="237"/>
      <c r="H37" s="237"/>
      <c r="I37" s="237"/>
    </row>
    <row r="38" spans="1:9" s="5" customFormat="1" ht="15.75" customHeight="1">
      <c r="A38" s="234"/>
      <c r="B38" s="234"/>
      <c r="C38" s="235"/>
      <c r="D38" s="236" t="s">
        <v>1857</v>
      </c>
      <c r="E38" s="240"/>
      <c r="F38" s="237"/>
      <c r="G38" s="237"/>
      <c r="H38" s="237"/>
      <c r="I38" s="237"/>
    </row>
    <row r="39" spans="1:9" s="5" customFormat="1" ht="15.75" customHeight="1">
      <c r="A39" s="234"/>
      <c r="B39" s="234"/>
      <c r="C39" s="235"/>
      <c r="D39" s="236" t="s">
        <v>1864</v>
      </c>
      <c r="E39" s="240"/>
      <c r="F39" s="237"/>
      <c r="G39" s="237"/>
      <c r="H39" s="237"/>
      <c r="I39" s="237"/>
    </row>
    <row r="40" spans="1:9" s="5" customFormat="1" ht="15.75" customHeight="1">
      <c r="A40" s="234"/>
      <c r="B40" s="234"/>
      <c r="C40" s="235"/>
      <c r="D40" s="235" t="s">
        <v>1865</v>
      </c>
      <c r="E40" s="240"/>
      <c r="F40" s="237"/>
      <c r="G40" s="237"/>
      <c r="H40" s="237"/>
      <c r="I40" s="237"/>
    </row>
    <row r="41" spans="1:9" s="5" customFormat="1" ht="15.75" customHeight="1">
      <c r="A41" s="234"/>
      <c r="B41" s="234"/>
      <c r="C41" s="238" t="s">
        <v>218</v>
      </c>
      <c r="D41" s="236" t="s">
        <v>1856</v>
      </c>
      <c r="E41" s="237"/>
      <c r="F41" s="237"/>
      <c r="G41" s="237"/>
      <c r="H41" s="237"/>
      <c r="I41" s="237"/>
    </row>
    <row r="42" spans="1:9" s="5" customFormat="1" ht="15.75" customHeight="1">
      <c r="A42" s="234"/>
      <c r="B42" s="234"/>
      <c r="C42" s="235"/>
      <c r="D42" s="236" t="s">
        <v>1857</v>
      </c>
      <c r="E42" s="237"/>
      <c r="F42" s="237"/>
      <c r="G42" s="237"/>
      <c r="H42" s="237"/>
      <c r="I42" s="237"/>
    </row>
    <row r="43" spans="1:9" s="5" customFormat="1" ht="15.75" customHeight="1">
      <c r="A43" s="234"/>
      <c r="B43" s="234"/>
      <c r="C43" s="235"/>
      <c r="D43" s="236" t="s">
        <v>1864</v>
      </c>
      <c r="E43" s="237"/>
      <c r="F43" s="237"/>
      <c r="G43" s="237"/>
      <c r="H43" s="237"/>
      <c r="I43" s="237"/>
    </row>
    <row r="44" spans="1:9" s="5" customFormat="1" ht="15.75" customHeight="1">
      <c r="A44" s="234"/>
      <c r="B44" s="234"/>
      <c r="C44" s="238" t="s">
        <v>2581</v>
      </c>
      <c r="D44" s="236" t="s">
        <v>1854</v>
      </c>
      <c r="E44" s="237"/>
      <c r="F44" s="237"/>
      <c r="G44" s="237"/>
      <c r="H44" s="237"/>
      <c r="I44" s="237"/>
    </row>
    <row r="45" spans="1:9" s="5" customFormat="1" ht="15.75" customHeight="1">
      <c r="A45" s="234"/>
      <c r="B45" s="234"/>
      <c r="C45" s="235"/>
      <c r="D45" s="236" t="s">
        <v>1855</v>
      </c>
      <c r="E45" s="237"/>
      <c r="F45" s="237"/>
      <c r="G45" s="237"/>
      <c r="H45" s="237"/>
      <c r="I45" s="237"/>
    </row>
    <row r="46" spans="1:9" s="5" customFormat="1" ht="15.75" customHeight="1">
      <c r="A46" s="234"/>
      <c r="B46" s="234"/>
      <c r="C46" s="235"/>
      <c r="D46" s="236" t="s">
        <v>1856</v>
      </c>
      <c r="E46" s="237"/>
      <c r="F46" s="237"/>
      <c r="G46" s="237"/>
      <c r="H46" s="237"/>
      <c r="I46" s="237"/>
    </row>
    <row r="47" spans="1:9" s="5" customFormat="1" ht="15.75" customHeight="1">
      <c r="A47" s="234"/>
      <c r="B47" s="234"/>
      <c r="C47" s="241"/>
      <c r="D47" s="238" t="s">
        <v>1857</v>
      </c>
      <c r="E47" s="239"/>
      <c r="F47" s="239"/>
      <c r="G47" s="239"/>
      <c r="H47" s="239"/>
      <c r="I47" s="239"/>
    </row>
    <row r="48" spans="1:9" s="5" customFormat="1" ht="15.75" customHeight="1" thickBot="1">
      <c r="A48" s="234"/>
      <c r="B48" s="234"/>
      <c r="C48" s="242" t="s">
        <v>28</v>
      </c>
      <c r="D48" s="238"/>
      <c r="E48" s="239"/>
      <c r="F48" s="239"/>
      <c r="G48" s="239"/>
      <c r="H48" s="239"/>
      <c r="I48" s="239"/>
    </row>
    <row r="49" spans="1:9" s="5" customFormat="1" ht="13.5" customHeight="1">
      <c r="A49" s="232"/>
      <c r="B49" s="232"/>
      <c r="C49" s="243"/>
      <c r="D49" s="232"/>
      <c r="E49" s="232"/>
      <c r="F49" s="232"/>
      <c r="G49" s="232"/>
      <c r="H49" s="232"/>
      <c r="I49" s="232"/>
    </row>
    <row r="50" spans="1:9" s="5" customFormat="1" ht="18" customHeight="1">
      <c r="A50" s="65" t="s">
        <v>2900</v>
      </c>
      <c r="B50" s="218"/>
      <c r="C50" s="218"/>
      <c r="D50" s="218"/>
      <c r="E50" s="218"/>
      <c r="F50" s="218"/>
      <c r="G50" s="218"/>
      <c r="H50" s="218"/>
      <c r="I50" s="218"/>
    </row>
    <row r="51" spans="1:9" s="5" customFormat="1" ht="15.75" customHeight="1">
      <c r="A51" s="6"/>
      <c r="B51" s="218"/>
      <c r="C51" s="218"/>
      <c r="D51" s="218"/>
      <c r="E51" s="218"/>
      <c r="F51" s="218"/>
      <c r="G51" s="218"/>
      <c r="H51" s="218"/>
      <c r="I51" s="218"/>
    </row>
    <row r="52" spans="1:9" s="5" customFormat="1" ht="15.75" customHeight="1" thickBot="1">
      <c r="A52" s="6"/>
      <c r="B52" s="218"/>
      <c r="C52" s="218"/>
      <c r="D52" s="218"/>
      <c r="E52" s="218"/>
      <c r="F52" s="218"/>
      <c r="G52" s="218"/>
      <c r="H52" s="218"/>
      <c r="I52" s="218"/>
    </row>
    <row r="53" spans="1:9" ht="24.75" customHeight="1">
      <c r="A53" s="1274" t="s">
        <v>2760</v>
      </c>
      <c r="B53" s="1275"/>
      <c r="C53" s="1275" t="s">
        <v>3201</v>
      </c>
      <c r="D53" s="1275"/>
      <c r="E53" s="1275"/>
      <c r="F53" s="1275"/>
      <c r="G53" s="1275"/>
      <c r="H53" s="1278"/>
      <c r="I53" s="1278"/>
    </row>
    <row r="54" spans="1:9" ht="24.75" customHeight="1" thickBot="1">
      <c r="A54" s="1276"/>
      <c r="B54" s="1277"/>
      <c r="C54" s="75" t="s">
        <v>3200</v>
      </c>
      <c r="D54" s="76"/>
      <c r="E54" s="1277" t="s">
        <v>3202</v>
      </c>
      <c r="F54" s="1277"/>
      <c r="G54" s="1277"/>
      <c r="H54" s="1279"/>
      <c r="I54" s="1279"/>
    </row>
    <row r="55" spans="1:9" ht="15.75" customHeight="1">
      <c r="A55" s="266" t="s">
        <v>3203</v>
      </c>
      <c r="B55" s="217"/>
      <c r="C55" s="244" t="s">
        <v>29</v>
      </c>
      <c r="D55" s="244"/>
      <c r="E55" s="245"/>
      <c r="F55" s="245"/>
      <c r="G55" s="245"/>
      <c r="H55" s="245"/>
      <c r="I55" s="245"/>
    </row>
    <row r="56" spans="1:9" ht="15.75" customHeight="1">
      <c r="A56" s="217"/>
      <c r="B56" s="217"/>
      <c r="C56" s="244" t="s">
        <v>30</v>
      </c>
      <c r="D56" s="244"/>
      <c r="E56" s="245" t="s">
        <v>31</v>
      </c>
      <c r="F56" s="245"/>
      <c r="G56" s="245"/>
      <c r="H56" s="245"/>
      <c r="I56" s="245"/>
    </row>
    <row r="57" spans="1:9" ht="15.75" customHeight="1">
      <c r="A57" s="217"/>
      <c r="B57" s="217"/>
      <c r="C57" s="244" t="s">
        <v>1026</v>
      </c>
      <c r="D57" s="244"/>
      <c r="E57" s="245"/>
      <c r="F57" s="245"/>
      <c r="G57" s="245"/>
      <c r="H57" s="245"/>
      <c r="I57" s="245"/>
    </row>
    <row r="58" spans="1:9" ht="15.75" customHeight="1">
      <c r="A58" s="217"/>
      <c r="B58" s="217"/>
      <c r="C58" s="244" t="s">
        <v>1028</v>
      </c>
      <c r="D58" s="244"/>
      <c r="E58" s="245"/>
      <c r="F58" s="245"/>
      <c r="G58" s="245"/>
      <c r="H58" s="245"/>
      <c r="I58" s="245"/>
    </row>
    <row r="59" spans="1:9" ht="15.75" customHeight="1">
      <c r="A59" s="217"/>
      <c r="B59" s="217"/>
      <c r="C59" s="246" t="s">
        <v>1000</v>
      </c>
      <c r="D59" s="246"/>
      <c r="E59" s="217"/>
      <c r="F59" s="217"/>
      <c r="G59" s="217"/>
      <c r="H59" s="217"/>
      <c r="I59" s="217"/>
    </row>
    <row r="60" spans="1:9" ht="15.75" customHeight="1">
      <c r="A60" s="217"/>
      <c r="B60" s="217"/>
      <c r="C60" s="244" t="s">
        <v>1504</v>
      </c>
      <c r="D60" s="244"/>
      <c r="E60" s="245"/>
      <c r="F60" s="245"/>
      <c r="G60" s="245"/>
      <c r="H60" s="245"/>
      <c r="I60" s="245"/>
    </row>
    <row r="61" spans="1:9" ht="15.75" customHeight="1">
      <c r="A61" s="217"/>
      <c r="B61" s="217"/>
      <c r="C61" s="246" t="s">
        <v>2884</v>
      </c>
      <c r="D61" s="244" t="s">
        <v>1856</v>
      </c>
      <c r="E61" s="245"/>
      <c r="F61" s="245"/>
      <c r="G61" s="245"/>
      <c r="H61" s="245"/>
      <c r="I61" s="245"/>
    </row>
    <row r="62" spans="1:9" ht="15.75" customHeight="1">
      <c r="A62" s="217"/>
      <c r="B62" s="217"/>
      <c r="C62" s="246"/>
      <c r="D62" s="244" t="s">
        <v>1857</v>
      </c>
      <c r="E62" s="245" t="s">
        <v>1505</v>
      </c>
      <c r="F62" s="245"/>
      <c r="G62" s="245"/>
      <c r="H62" s="245"/>
      <c r="I62" s="245"/>
    </row>
    <row r="63" spans="1:9" ht="15.75" customHeight="1">
      <c r="A63" s="217"/>
      <c r="B63" s="217"/>
      <c r="C63" s="247" t="s">
        <v>1869</v>
      </c>
      <c r="D63" s="244" t="s">
        <v>1854</v>
      </c>
      <c r="E63" s="245"/>
      <c r="F63" s="245"/>
      <c r="G63" s="245"/>
      <c r="H63" s="245"/>
      <c r="I63" s="245"/>
    </row>
    <row r="64" spans="1:9" ht="15.75" customHeight="1">
      <c r="A64" s="217"/>
      <c r="B64" s="217"/>
      <c r="C64" s="248"/>
      <c r="D64" s="244" t="s">
        <v>1855</v>
      </c>
      <c r="E64" s="245"/>
      <c r="F64" s="245"/>
      <c r="G64" s="245"/>
      <c r="H64" s="245"/>
      <c r="I64" s="245"/>
    </row>
    <row r="65" spans="1:9" ht="15.75" customHeight="1">
      <c r="A65" s="217"/>
      <c r="B65" s="217"/>
      <c r="C65" s="247" t="s">
        <v>1881</v>
      </c>
      <c r="D65" s="244" t="s">
        <v>1854</v>
      </c>
      <c r="E65" s="245"/>
      <c r="F65" s="245"/>
      <c r="G65" s="245"/>
      <c r="H65" s="245"/>
      <c r="I65" s="245"/>
    </row>
    <row r="66" spans="1:9" ht="15.75" customHeight="1">
      <c r="A66" s="217"/>
      <c r="B66" s="217"/>
      <c r="C66" s="248"/>
      <c r="D66" s="244" t="s">
        <v>1855</v>
      </c>
      <c r="E66" s="245"/>
      <c r="F66" s="245"/>
      <c r="G66" s="245"/>
      <c r="H66" s="245"/>
      <c r="I66" s="245"/>
    </row>
    <row r="67" spans="1:9" ht="15.75" customHeight="1">
      <c r="A67" s="217"/>
      <c r="B67" s="217"/>
      <c r="C67" s="246" t="s">
        <v>1506</v>
      </c>
      <c r="D67" s="246"/>
      <c r="E67" s="217"/>
      <c r="F67" s="217"/>
      <c r="G67" s="217"/>
      <c r="H67" s="217"/>
      <c r="I67" s="217"/>
    </row>
    <row r="68" spans="1:9" ht="15.75" customHeight="1">
      <c r="A68" s="217"/>
      <c r="B68" s="217"/>
      <c r="C68" s="244" t="s">
        <v>1885</v>
      </c>
      <c r="D68" s="244"/>
      <c r="E68" s="245"/>
      <c r="F68" s="245"/>
      <c r="G68" s="245"/>
      <c r="H68" s="245"/>
      <c r="I68" s="245"/>
    </row>
    <row r="69" spans="1:9" ht="15.75" customHeight="1">
      <c r="A69" s="217"/>
      <c r="B69" s="217"/>
      <c r="C69" s="244" t="s">
        <v>1023</v>
      </c>
      <c r="D69" s="244"/>
      <c r="E69" s="245"/>
      <c r="F69" s="245"/>
      <c r="G69" s="245"/>
      <c r="H69" s="245"/>
      <c r="I69" s="245"/>
    </row>
    <row r="70" spans="1:9" ht="15.75" customHeight="1">
      <c r="A70" s="265" t="s">
        <v>1507</v>
      </c>
      <c r="B70" s="249"/>
      <c r="C70" s="246" t="s">
        <v>1862</v>
      </c>
      <c r="D70" s="246"/>
      <c r="E70" s="217"/>
      <c r="F70" s="217"/>
      <c r="G70" s="217"/>
      <c r="H70" s="217"/>
      <c r="I70" s="217"/>
    </row>
    <row r="71" spans="1:9" ht="15.75" customHeight="1">
      <c r="A71" s="217"/>
      <c r="B71" s="217"/>
      <c r="C71" s="247" t="s">
        <v>1508</v>
      </c>
      <c r="D71" s="244" t="s">
        <v>1855</v>
      </c>
      <c r="E71" s="245" t="s">
        <v>1509</v>
      </c>
      <c r="F71" s="245"/>
      <c r="G71" s="245"/>
      <c r="H71" s="245"/>
      <c r="I71" s="245"/>
    </row>
    <row r="72" spans="1:9" ht="15.75" customHeight="1">
      <c r="A72" s="217"/>
      <c r="B72" s="217"/>
      <c r="C72" s="246"/>
      <c r="D72" s="244" t="s">
        <v>1856</v>
      </c>
      <c r="E72" s="245"/>
      <c r="F72" s="245"/>
      <c r="G72" s="245"/>
      <c r="H72" s="245"/>
      <c r="I72" s="245"/>
    </row>
    <row r="73" spans="1:9" ht="15.75" customHeight="1">
      <c r="A73" s="217"/>
      <c r="B73" s="217"/>
      <c r="C73" s="246"/>
      <c r="D73" s="244" t="s">
        <v>1857</v>
      </c>
      <c r="E73" s="245"/>
      <c r="F73" s="245"/>
      <c r="G73" s="245"/>
      <c r="H73" s="245"/>
      <c r="I73" s="245"/>
    </row>
    <row r="74" spans="1:9" ht="15.75" customHeight="1">
      <c r="A74" s="217"/>
      <c r="B74" s="217"/>
      <c r="C74" s="248"/>
      <c r="D74" s="244" t="s">
        <v>1864</v>
      </c>
      <c r="E74" s="245" t="s">
        <v>1510</v>
      </c>
      <c r="F74" s="245"/>
      <c r="G74" s="245"/>
      <c r="H74" s="245"/>
      <c r="I74" s="245"/>
    </row>
    <row r="75" spans="1:9" ht="15.75" customHeight="1">
      <c r="A75" s="217"/>
      <c r="B75" s="217"/>
      <c r="C75" s="246" t="s">
        <v>568</v>
      </c>
      <c r="D75" s="246" t="s">
        <v>1857</v>
      </c>
      <c r="E75" s="217"/>
      <c r="F75" s="217"/>
      <c r="G75" s="217"/>
      <c r="H75" s="217"/>
      <c r="I75" s="217"/>
    </row>
    <row r="76" spans="1:9" ht="15.75" customHeight="1">
      <c r="A76" s="217"/>
      <c r="B76" s="217"/>
      <c r="C76" s="246"/>
      <c r="D76" s="244" t="s">
        <v>1864</v>
      </c>
      <c r="E76" s="250"/>
      <c r="F76" s="245"/>
      <c r="G76" s="245"/>
      <c r="H76" s="245"/>
      <c r="I76" s="245"/>
    </row>
    <row r="77" spans="1:9" ht="15.75" customHeight="1">
      <c r="A77" s="217"/>
      <c r="B77" s="217"/>
      <c r="C77" s="244" t="s">
        <v>2156</v>
      </c>
      <c r="D77" s="244" t="s">
        <v>1855</v>
      </c>
      <c r="E77" s="245" t="s">
        <v>1511</v>
      </c>
      <c r="F77" s="245"/>
      <c r="G77" s="245"/>
      <c r="H77" s="245"/>
      <c r="I77" s="245"/>
    </row>
    <row r="78" spans="1:9" ht="15.75" customHeight="1">
      <c r="A78" s="265" t="s">
        <v>1512</v>
      </c>
      <c r="B78" s="249"/>
      <c r="C78" s="246" t="s">
        <v>1508</v>
      </c>
      <c r="D78" s="246" t="s">
        <v>1854</v>
      </c>
      <c r="E78" s="217"/>
      <c r="F78" s="217"/>
      <c r="G78" s="217"/>
      <c r="H78" s="217"/>
      <c r="I78" s="217"/>
    </row>
    <row r="79" spans="1:9" s="5" customFormat="1" ht="15.75" customHeight="1">
      <c r="A79" s="217"/>
      <c r="B79" s="217"/>
      <c r="C79" s="246"/>
      <c r="D79" s="244" t="s">
        <v>1855</v>
      </c>
      <c r="E79" s="251" t="s">
        <v>1513</v>
      </c>
      <c r="F79" s="252"/>
      <c r="G79" s="252"/>
      <c r="H79" s="252"/>
      <c r="I79" s="252"/>
    </row>
    <row r="80" spans="1:9" s="5" customFormat="1" ht="15.75" customHeight="1">
      <c r="A80" s="218"/>
      <c r="B80" s="218"/>
      <c r="C80" s="253"/>
      <c r="D80" s="254" t="s">
        <v>1864</v>
      </c>
      <c r="E80" s="251" t="s">
        <v>3127</v>
      </c>
      <c r="F80" s="252"/>
      <c r="G80" s="252"/>
      <c r="H80" s="252"/>
      <c r="I80" s="252"/>
    </row>
    <row r="81" spans="1:9" s="5" customFormat="1" ht="15.75" customHeight="1">
      <c r="A81" s="218"/>
      <c r="B81" s="218"/>
      <c r="C81" s="253"/>
      <c r="D81" s="254" t="s">
        <v>1865</v>
      </c>
      <c r="E81" s="252"/>
      <c r="F81" s="252"/>
      <c r="G81" s="252"/>
      <c r="H81" s="252"/>
      <c r="I81" s="252"/>
    </row>
    <row r="82" spans="1:9" s="5" customFormat="1" ht="15.75" customHeight="1">
      <c r="A82" s="218"/>
      <c r="B82" s="218"/>
      <c r="C82" s="242" t="s">
        <v>2545</v>
      </c>
      <c r="D82" s="253" t="s">
        <v>1854</v>
      </c>
      <c r="E82" s="218"/>
      <c r="F82" s="218"/>
      <c r="G82" s="218"/>
      <c r="H82" s="218"/>
      <c r="I82" s="218"/>
    </row>
    <row r="83" spans="1:9" s="5" customFormat="1" ht="15.75" customHeight="1">
      <c r="A83" s="255" t="s">
        <v>1514</v>
      </c>
      <c r="B83" s="255"/>
      <c r="C83" s="242" t="s">
        <v>569</v>
      </c>
      <c r="D83" s="242"/>
      <c r="E83" s="255"/>
      <c r="F83" s="255"/>
      <c r="G83" s="255"/>
      <c r="H83" s="255"/>
      <c r="I83" s="255"/>
    </row>
    <row r="84" spans="1:9" s="5" customFormat="1" ht="15.75" customHeight="1">
      <c r="A84" s="218"/>
      <c r="B84" s="218"/>
      <c r="C84" s="242" t="s">
        <v>568</v>
      </c>
      <c r="D84" s="254" t="s">
        <v>1854</v>
      </c>
      <c r="E84" s="256"/>
      <c r="F84" s="252"/>
      <c r="G84" s="252"/>
      <c r="H84" s="252"/>
      <c r="I84" s="252"/>
    </row>
    <row r="85" spans="1:9" s="5" customFormat="1" ht="15.75" customHeight="1">
      <c r="A85" s="218"/>
      <c r="B85" s="218"/>
      <c r="C85" s="253"/>
      <c r="D85" s="242" t="s">
        <v>1855</v>
      </c>
      <c r="E85" s="257"/>
      <c r="F85" s="255"/>
      <c r="G85" s="255"/>
      <c r="H85" s="255"/>
      <c r="I85" s="255"/>
    </row>
    <row r="86" spans="1:9" s="5" customFormat="1" ht="15.75" customHeight="1">
      <c r="A86" s="218"/>
      <c r="B86" s="218"/>
      <c r="C86" s="253"/>
      <c r="D86" s="254" t="s">
        <v>1856</v>
      </c>
      <c r="E86" s="252"/>
      <c r="F86" s="252"/>
      <c r="G86" s="252"/>
      <c r="H86" s="252"/>
      <c r="I86" s="252"/>
    </row>
    <row r="87" spans="1:9" s="5" customFormat="1" ht="15.75" customHeight="1">
      <c r="A87" s="218"/>
      <c r="B87" s="218"/>
      <c r="C87" s="254" t="s">
        <v>2545</v>
      </c>
      <c r="D87" s="253" t="s">
        <v>1855</v>
      </c>
      <c r="E87" s="218"/>
      <c r="F87" s="218"/>
      <c r="G87" s="218"/>
      <c r="H87" s="218"/>
      <c r="I87" s="218"/>
    </row>
    <row r="88" spans="1:9" s="5" customFormat="1" ht="15.75" customHeight="1">
      <c r="A88" s="255" t="s">
        <v>1515</v>
      </c>
      <c r="B88" s="258"/>
      <c r="C88" s="242" t="s">
        <v>1863</v>
      </c>
      <c r="D88" s="254" t="s">
        <v>1857</v>
      </c>
      <c r="E88" s="252" t="s">
        <v>1282</v>
      </c>
      <c r="F88" s="252"/>
      <c r="G88" s="252"/>
      <c r="H88" s="252"/>
      <c r="I88" s="252"/>
    </row>
    <row r="89" spans="1:9" s="5" customFormat="1" ht="15.75" customHeight="1">
      <c r="A89" s="218"/>
      <c r="B89" s="218"/>
      <c r="C89" s="253"/>
      <c r="D89" s="254" t="s">
        <v>1864</v>
      </c>
      <c r="E89" s="252"/>
      <c r="F89" s="252"/>
      <c r="G89" s="252"/>
      <c r="H89" s="252"/>
      <c r="I89" s="252"/>
    </row>
    <row r="90" spans="1:9" s="5" customFormat="1" ht="15.75" customHeight="1">
      <c r="A90" s="218"/>
      <c r="B90" s="218"/>
      <c r="C90" s="253"/>
      <c r="D90" s="254" t="s">
        <v>1865</v>
      </c>
      <c r="E90" s="252"/>
      <c r="F90" s="252"/>
      <c r="G90" s="252"/>
      <c r="H90" s="252"/>
      <c r="I90" s="252"/>
    </row>
    <row r="91" spans="1:9" s="5" customFormat="1" ht="15.75" customHeight="1">
      <c r="A91" s="218"/>
      <c r="B91" s="218"/>
      <c r="C91" s="253"/>
      <c r="D91" s="254" t="s">
        <v>1866</v>
      </c>
      <c r="E91" s="252"/>
      <c r="F91" s="252"/>
      <c r="G91" s="252"/>
      <c r="H91" s="252"/>
      <c r="I91" s="252"/>
    </row>
    <row r="92" spans="1:9" s="5" customFormat="1" ht="15.75" customHeight="1">
      <c r="A92" s="218"/>
      <c r="B92" s="218"/>
      <c r="C92" s="253"/>
      <c r="D92" s="254" t="s">
        <v>1867</v>
      </c>
      <c r="E92" s="252"/>
      <c r="F92" s="252"/>
      <c r="G92" s="252"/>
      <c r="H92" s="252"/>
      <c r="I92" s="252"/>
    </row>
    <row r="93" spans="1:9" s="5" customFormat="1" ht="15.75" customHeight="1">
      <c r="A93" s="218"/>
      <c r="B93" s="218"/>
      <c r="C93" s="241"/>
      <c r="D93" s="254" t="s">
        <v>1868</v>
      </c>
      <c r="E93" s="252"/>
      <c r="F93" s="252"/>
      <c r="G93" s="252"/>
      <c r="H93" s="252"/>
      <c r="I93" s="252"/>
    </row>
    <row r="94" spans="1:9" s="5" customFormat="1" ht="15.75" customHeight="1">
      <c r="A94" s="218"/>
      <c r="B94" s="218"/>
      <c r="C94" s="253" t="s">
        <v>2884</v>
      </c>
      <c r="D94" s="253" t="s">
        <v>1857</v>
      </c>
      <c r="E94" s="218" t="s">
        <v>1283</v>
      </c>
      <c r="F94" s="218"/>
      <c r="G94" s="218"/>
      <c r="H94" s="218"/>
      <c r="I94" s="218"/>
    </row>
    <row r="95" spans="1:9" s="5" customFormat="1" ht="15.75" customHeight="1">
      <c r="A95" s="218"/>
      <c r="B95" s="218"/>
      <c r="C95" s="253"/>
      <c r="D95" s="254" t="s">
        <v>1864</v>
      </c>
      <c r="E95" s="256"/>
      <c r="F95" s="252"/>
      <c r="G95" s="252"/>
      <c r="H95" s="252"/>
      <c r="I95" s="252"/>
    </row>
    <row r="96" spans="1:9" s="5" customFormat="1" ht="15.75" customHeight="1">
      <c r="A96" s="218"/>
      <c r="B96" s="218"/>
      <c r="C96" s="253"/>
      <c r="D96" s="254" t="s">
        <v>1865</v>
      </c>
      <c r="E96" s="256"/>
      <c r="F96" s="252"/>
      <c r="G96" s="252"/>
      <c r="H96" s="252"/>
      <c r="I96" s="252"/>
    </row>
    <row r="97" spans="1:9" s="5" customFormat="1" ht="15.75" customHeight="1">
      <c r="A97" s="218"/>
      <c r="B97" s="218"/>
      <c r="C97" s="253"/>
      <c r="D97" s="254" t="s">
        <v>1866</v>
      </c>
      <c r="E97" s="256"/>
      <c r="F97" s="252"/>
      <c r="G97" s="252"/>
      <c r="H97" s="252"/>
      <c r="I97" s="252"/>
    </row>
    <row r="98" spans="1:9" s="5" customFormat="1" ht="15.75" customHeight="1">
      <c r="A98" s="218"/>
      <c r="B98" s="218"/>
      <c r="C98" s="253"/>
      <c r="D98" s="254" t="s">
        <v>1867</v>
      </c>
      <c r="E98" s="256"/>
      <c r="F98" s="252"/>
      <c r="G98" s="252"/>
      <c r="H98" s="252"/>
      <c r="I98" s="252"/>
    </row>
    <row r="99" spans="1:9" s="5" customFormat="1" ht="15.75" customHeight="1">
      <c r="A99" s="218"/>
      <c r="B99" s="218"/>
      <c r="C99" s="253"/>
      <c r="D99" s="254" t="s">
        <v>1868</v>
      </c>
      <c r="E99" s="256"/>
      <c r="F99" s="252"/>
      <c r="G99" s="252"/>
      <c r="H99" s="252"/>
      <c r="I99" s="252"/>
    </row>
    <row r="100" spans="1:9" s="5" customFormat="1" ht="15.75" customHeight="1">
      <c r="A100" s="218"/>
      <c r="B100" s="218"/>
      <c r="C100" s="242" t="s">
        <v>1869</v>
      </c>
      <c r="D100" s="253" t="s">
        <v>1856</v>
      </c>
      <c r="E100" s="218"/>
      <c r="F100" s="218"/>
      <c r="G100" s="218"/>
      <c r="H100" s="218"/>
      <c r="I100" s="218"/>
    </row>
    <row r="101" spans="1:9" s="5" customFormat="1" ht="15.75" customHeight="1" thickBot="1">
      <c r="A101" s="218"/>
      <c r="B101" s="218"/>
      <c r="C101" s="253"/>
      <c r="D101" s="254" t="s">
        <v>1857</v>
      </c>
      <c r="E101" s="252"/>
      <c r="F101" s="252"/>
      <c r="G101" s="252"/>
      <c r="H101" s="252"/>
      <c r="I101" s="252"/>
    </row>
    <row r="102" spans="1:9" s="5" customFormat="1" ht="15.75" customHeight="1">
      <c r="A102" s="243"/>
      <c r="B102" s="243"/>
      <c r="C102" s="243"/>
      <c r="D102" s="243"/>
      <c r="E102" s="243"/>
      <c r="F102" s="243"/>
      <c r="G102" s="243"/>
      <c r="H102" s="243"/>
      <c r="I102" s="243"/>
    </row>
    <row r="103" spans="1:9" s="5" customFormat="1" ht="15.75" customHeight="1">
      <c r="A103" s="218"/>
      <c r="B103" s="218"/>
      <c r="C103" s="218"/>
      <c r="D103" s="218"/>
      <c r="E103" s="218"/>
      <c r="F103" s="218"/>
      <c r="G103" s="218"/>
      <c r="H103" s="218"/>
      <c r="I103" s="218"/>
    </row>
    <row r="104" spans="1:9" s="5" customFormat="1" ht="15.75" customHeight="1" thickBot="1">
      <c r="A104" s="218"/>
      <c r="B104" s="218"/>
      <c r="C104" s="218"/>
      <c r="D104" s="218"/>
      <c r="E104" s="218"/>
      <c r="F104" s="218"/>
      <c r="G104" s="218"/>
      <c r="H104" s="218"/>
      <c r="I104" s="218"/>
    </row>
    <row r="105" spans="1:9" ht="24.75" customHeight="1">
      <c r="A105" s="1274" t="s">
        <v>2760</v>
      </c>
      <c r="B105" s="1275"/>
      <c r="C105" s="1275" t="s">
        <v>3201</v>
      </c>
      <c r="D105" s="1275"/>
      <c r="E105" s="1275"/>
      <c r="F105" s="1275"/>
      <c r="G105" s="1275"/>
      <c r="H105" s="1278"/>
      <c r="I105" s="1278"/>
    </row>
    <row r="106" spans="1:9" ht="24.75" customHeight="1" thickBot="1">
      <c r="A106" s="1276"/>
      <c r="B106" s="1277"/>
      <c r="C106" s="75" t="s">
        <v>3200</v>
      </c>
      <c r="D106" s="76"/>
      <c r="E106" s="1277" t="s">
        <v>3202</v>
      </c>
      <c r="F106" s="1277"/>
      <c r="G106" s="1277"/>
      <c r="H106" s="1279"/>
      <c r="I106" s="1279"/>
    </row>
    <row r="107" spans="1:9" ht="15.75" customHeight="1">
      <c r="A107" s="266" t="s">
        <v>1515</v>
      </c>
      <c r="B107" s="217"/>
      <c r="C107" s="246" t="s">
        <v>1869</v>
      </c>
      <c r="D107" s="259" t="s">
        <v>1864</v>
      </c>
      <c r="E107" s="260"/>
      <c r="F107" s="261"/>
      <c r="G107" s="261"/>
      <c r="H107" s="261"/>
      <c r="I107" s="261"/>
    </row>
    <row r="108" spans="1:9" ht="15.75" customHeight="1">
      <c r="A108" s="151"/>
      <c r="B108" s="262"/>
      <c r="C108" s="151"/>
      <c r="D108" s="248" t="s">
        <v>1865</v>
      </c>
      <c r="E108" s="263"/>
      <c r="F108" s="263"/>
      <c r="G108" s="263"/>
      <c r="H108" s="263"/>
      <c r="I108" s="263"/>
    </row>
    <row r="109" spans="1:9" ht="15.75" customHeight="1">
      <c r="A109" s="217"/>
      <c r="B109" s="217"/>
      <c r="C109" s="246"/>
      <c r="D109" s="244" t="s">
        <v>1866</v>
      </c>
      <c r="E109" s="245"/>
      <c r="F109" s="245"/>
      <c r="G109" s="245"/>
      <c r="H109" s="245"/>
      <c r="I109" s="245"/>
    </row>
    <row r="110" spans="1:9" ht="15.75" customHeight="1">
      <c r="A110" s="217"/>
      <c r="B110" s="217"/>
      <c r="C110" s="246"/>
      <c r="D110" s="244" t="s">
        <v>1867</v>
      </c>
      <c r="E110" s="245"/>
      <c r="F110" s="245"/>
      <c r="G110" s="245"/>
      <c r="H110" s="245"/>
      <c r="I110" s="245"/>
    </row>
    <row r="111" spans="1:9" ht="15.75" customHeight="1">
      <c r="A111" s="217"/>
      <c r="B111" s="217"/>
      <c r="C111" s="248"/>
      <c r="D111" s="244" t="s">
        <v>1868</v>
      </c>
      <c r="E111" s="245"/>
      <c r="F111" s="245"/>
      <c r="G111" s="245"/>
      <c r="H111" s="245"/>
      <c r="I111" s="245"/>
    </row>
    <row r="112" spans="1:9" ht="15.75" customHeight="1">
      <c r="A112" s="217"/>
      <c r="B112" s="264"/>
      <c r="C112" s="246" t="s">
        <v>1881</v>
      </c>
      <c r="D112" s="246" t="s">
        <v>1856</v>
      </c>
      <c r="E112" s="217"/>
      <c r="F112" s="217"/>
      <c r="G112" s="217"/>
      <c r="H112" s="217"/>
      <c r="I112" s="217"/>
    </row>
    <row r="113" spans="1:9" ht="15.75" customHeight="1">
      <c r="A113" s="217"/>
      <c r="B113" s="217"/>
      <c r="C113" s="246"/>
      <c r="D113" s="244" t="s">
        <v>1284</v>
      </c>
      <c r="E113" s="245"/>
      <c r="F113" s="245"/>
      <c r="G113" s="245"/>
      <c r="H113" s="245"/>
      <c r="I113" s="245"/>
    </row>
    <row r="114" spans="1:9" ht="15.75" customHeight="1">
      <c r="A114" s="217"/>
      <c r="B114" s="217"/>
      <c r="C114" s="246"/>
      <c r="D114" s="244" t="s">
        <v>1864</v>
      </c>
      <c r="E114" s="245"/>
      <c r="F114" s="245"/>
      <c r="G114" s="245"/>
      <c r="H114" s="245"/>
      <c r="I114" s="245"/>
    </row>
    <row r="115" spans="1:9" ht="15.75" customHeight="1">
      <c r="A115" s="217"/>
      <c r="B115" s="217"/>
      <c r="C115" s="246"/>
      <c r="D115" s="244" t="s">
        <v>1865</v>
      </c>
      <c r="E115" s="245"/>
      <c r="F115" s="245"/>
      <c r="G115" s="245"/>
      <c r="H115" s="245"/>
      <c r="I115" s="245"/>
    </row>
    <row r="116" spans="1:9" ht="15.75" customHeight="1">
      <c r="A116" s="217"/>
      <c r="B116" s="217"/>
      <c r="C116" s="246"/>
      <c r="D116" s="244" t="s">
        <v>1866</v>
      </c>
      <c r="E116" s="245"/>
      <c r="F116" s="245"/>
      <c r="G116" s="245"/>
      <c r="H116" s="245"/>
      <c r="I116" s="245"/>
    </row>
    <row r="117" spans="1:9" ht="15.75" customHeight="1">
      <c r="A117" s="217"/>
      <c r="B117" s="217"/>
      <c r="C117" s="246"/>
      <c r="D117" s="244" t="s">
        <v>1867</v>
      </c>
      <c r="E117" s="245"/>
      <c r="F117" s="245"/>
      <c r="G117" s="245"/>
      <c r="H117" s="245"/>
      <c r="I117" s="245"/>
    </row>
    <row r="118" spans="1:9" ht="15.75" customHeight="1">
      <c r="A118" s="217"/>
      <c r="B118" s="217"/>
      <c r="C118" s="246"/>
      <c r="D118" s="244" t="s">
        <v>1868</v>
      </c>
      <c r="E118" s="245"/>
      <c r="F118" s="245"/>
      <c r="G118" s="245"/>
      <c r="H118" s="245"/>
      <c r="I118" s="245"/>
    </row>
    <row r="119" spans="1:9" ht="15.75" customHeight="1">
      <c r="A119" s="217"/>
      <c r="B119" s="264"/>
      <c r="C119" s="247" t="s">
        <v>1882</v>
      </c>
      <c r="D119" s="246" t="s">
        <v>1854</v>
      </c>
      <c r="E119" s="217"/>
      <c r="F119" s="217"/>
      <c r="G119" s="217"/>
      <c r="H119" s="217"/>
      <c r="I119" s="217"/>
    </row>
    <row r="120" spans="1:9" ht="15.75" customHeight="1">
      <c r="A120" s="217"/>
      <c r="B120" s="264"/>
      <c r="C120" s="246"/>
      <c r="D120" s="244" t="s">
        <v>1855</v>
      </c>
      <c r="E120" s="245"/>
      <c r="F120" s="245"/>
      <c r="G120" s="245"/>
      <c r="H120" s="245"/>
      <c r="I120" s="245"/>
    </row>
    <row r="121" spans="1:9" ht="15.75" customHeight="1">
      <c r="A121" s="217"/>
      <c r="B121" s="217"/>
      <c r="C121" s="246"/>
      <c r="D121" s="244" t="s">
        <v>1856</v>
      </c>
      <c r="E121" s="245"/>
      <c r="F121" s="245"/>
      <c r="G121" s="245"/>
      <c r="H121" s="245"/>
      <c r="I121" s="245"/>
    </row>
    <row r="122" spans="1:9" ht="15.75" customHeight="1">
      <c r="A122" s="217"/>
      <c r="B122" s="217"/>
      <c r="C122" s="246"/>
      <c r="D122" s="244" t="s">
        <v>1284</v>
      </c>
      <c r="E122" s="245"/>
      <c r="F122" s="245"/>
      <c r="G122" s="245"/>
      <c r="H122" s="245"/>
      <c r="I122" s="245"/>
    </row>
    <row r="123" spans="1:9" ht="15.75" customHeight="1">
      <c r="A123" s="217"/>
      <c r="B123" s="217"/>
      <c r="C123" s="246"/>
      <c r="D123" s="244" t="s">
        <v>1864</v>
      </c>
      <c r="E123" s="245"/>
      <c r="F123" s="245"/>
      <c r="G123" s="245"/>
      <c r="H123" s="245"/>
      <c r="I123" s="245"/>
    </row>
    <row r="124" spans="1:9" ht="15.75" customHeight="1">
      <c r="A124" s="217"/>
      <c r="B124" s="217"/>
      <c r="C124" s="246"/>
      <c r="D124" s="244" t="s">
        <v>1865</v>
      </c>
      <c r="E124" s="245"/>
      <c r="F124" s="245"/>
      <c r="G124" s="245"/>
      <c r="H124" s="245"/>
      <c r="I124" s="245"/>
    </row>
    <row r="125" spans="1:9" ht="15.75" customHeight="1">
      <c r="A125" s="217"/>
      <c r="B125" s="217"/>
      <c r="C125" s="247" t="s">
        <v>1285</v>
      </c>
      <c r="D125" s="246"/>
      <c r="E125" s="217"/>
      <c r="F125" s="217"/>
      <c r="G125" s="217"/>
      <c r="H125" s="217"/>
      <c r="I125" s="217"/>
    </row>
    <row r="126" spans="1:9" ht="15.75" customHeight="1">
      <c r="A126" s="217"/>
      <c r="B126" s="217"/>
      <c r="C126" s="244" t="s">
        <v>1286</v>
      </c>
      <c r="D126" s="244"/>
      <c r="E126" s="245"/>
      <c r="F126" s="245"/>
      <c r="G126" s="245"/>
      <c r="H126" s="245"/>
      <c r="I126" s="245"/>
    </row>
    <row r="127" spans="1:9" ht="15.75" customHeight="1">
      <c r="A127" s="217"/>
      <c r="B127" s="217"/>
      <c r="C127" s="244" t="s">
        <v>1287</v>
      </c>
      <c r="D127" s="244"/>
      <c r="E127" s="245"/>
      <c r="F127" s="245"/>
      <c r="G127" s="245"/>
      <c r="H127" s="245"/>
      <c r="I127" s="245"/>
    </row>
    <row r="128" spans="1:9" ht="15.75" customHeight="1">
      <c r="A128" s="217"/>
      <c r="B128" s="217"/>
      <c r="C128" s="246" t="s">
        <v>1024</v>
      </c>
      <c r="D128" s="244" t="s">
        <v>1866</v>
      </c>
      <c r="E128" s="245"/>
      <c r="F128" s="245"/>
      <c r="G128" s="245"/>
      <c r="H128" s="245"/>
      <c r="I128" s="245"/>
    </row>
    <row r="129" spans="1:9" ht="15.75" customHeight="1">
      <c r="A129" s="217"/>
      <c r="B129" s="217"/>
      <c r="C129" s="246"/>
      <c r="D129" s="244" t="s">
        <v>1867</v>
      </c>
      <c r="E129" s="245"/>
      <c r="F129" s="245"/>
      <c r="G129" s="245"/>
      <c r="H129" s="245"/>
      <c r="I129" s="245"/>
    </row>
    <row r="130" spans="1:9" ht="15.75" customHeight="1">
      <c r="A130" s="217"/>
      <c r="B130" s="217"/>
      <c r="C130" s="247" t="s">
        <v>1025</v>
      </c>
      <c r="D130" s="246" t="s">
        <v>1854</v>
      </c>
      <c r="E130" s="217"/>
      <c r="F130" s="217"/>
      <c r="G130" s="217"/>
      <c r="H130" s="217"/>
      <c r="I130" s="217"/>
    </row>
    <row r="131" spans="1:9" ht="15.75" customHeight="1">
      <c r="A131" s="217"/>
      <c r="B131" s="217"/>
      <c r="C131" s="246"/>
      <c r="D131" s="244" t="s">
        <v>1855</v>
      </c>
      <c r="E131" s="245"/>
      <c r="F131" s="245"/>
      <c r="G131" s="245"/>
      <c r="H131" s="245"/>
      <c r="I131" s="245"/>
    </row>
    <row r="132" spans="1:9" ht="15.75" customHeight="1">
      <c r="A132" s="217"/>
      <c r="B132" s="217"/>
      <c r="C132" s="246"/>
      <c r="D132" s="244" t="s">
        <v>1856</v>
      </c>
      <c r="E132" s="245"/>
      <c r="F132" s="245"/>
      <c r="G132" s="245"/>
      <c r="H132" s="245"/>
      <c r="I132" s="245"/>
    </row>
    <row r="133" spans="1:9" ht="15.75" customHeight="1">
      <c r="A133" s="217"/>
      <c r="B133" s="217"/>
      <c r="C133" s="247" t="s">
        <v>220</v>
      </c>
      <c r="D133" s="246" t="s">
        <v>1854</v>
      </c>
      <c r="E133" s="217"/>
      <c r="F133" s="217"/>
      <c r="G133" s="217"/>
      <c r="H133" s="217"/>
      <c r="I133" s="217"/>
    </row>
    <row r="134" spans="1:9" ht="15.75" customHeight="1">
      <c r="A134" s="217"/>
      <c r="B134" s="217"/>
      <c r="C134" s="246"/>
      <c r="D134" s="244" t="s">
        <v>1855</v>
      </c>
      <c r="E134" s="245"/>
      <c r="F134" s="245"/>
      <c r="G134" s="245"/>
      <c r="H134" s="245"/>
      <c r="I134" s="245"/>
    </row>
    <row r="135" spans="1:9" ht="15.75" customHeight="1">
      <c r="A135" s="217"/>
      <c r="B135" s="217"/>
      <c r="C135" s="246"/>
      <c r="D135" s="244" t="s">
        <v>1856</v>
      </c>
      <c r="E135" s="245"/>
      <c r="F135" s="245"/>
      <c r="G135" s="245"/>
      <c r="H135" s="245"/>
      <c r="I135" s="245"/>
    </row>
    <row r="136" spans="1:9" ht="15.75" customHeight="1">
      <c r="A136" s="217"/>
      <c r="B136" s="217"/>
      <c r="C136" s="247" t="s">
        <v>78</v>
      </c>
      <c r="D136" s="246" t="s">
        <v>1854</v>
      </c>
      <c r="E136" s="217"/>
      <c r="F136" s="217"/>
      <c r="G136" s="217"/>
      <c r="H136" s="217"/>
      <c r="I136" s="217"/>
    </row>
    <row r="137" spans="1:9" ht="15.75" customHeight="1">
      <c r="A137" s="217"/>
      <c r="B137" s="217"/>
      <c r="C137" s="246"/>
      <c r="D137" s="244" t="s">
        <v>1855</v>
      </c>
      <c r="E137" s="245"/>
      <c r="F137" s="245"/>
      <c r="G137" s="245"/>
      <c r="H137" s="245"/>
      <c r="I137" s="245"/>
    </row>
    <row r="138" spans="1:9" ht="15.75" customHeight="1">
      <c r="A138" s="217"/>
      <c r="B138" s="217"/>
      <c r="C138" s="246"/>
      <c r="D138" s="244" t="s">
        <v>1856</v>
      </c>
      <c r="E138" s="245"/>
      <c r="F138" s="245"/>
      <c r="G138" s="245"/>
      <c r="H138" s="245"/>
      <c r="I138" s="245"/>
    </row>
    <row r="139" spans="1:9" ht="15.75" customHeight="1">
      <c r="A139" s="217"/>
      <c r="B139" s="217"/>
      <c r="C139" s="247" t="s">
        <v>79</v>
      </c>
      <c r="D139" s="246" t="s">
        <v>1854</v>
      </c>
      <c r="E139" s="217"/>
      <c r="F139" s="217"/>
      <c r="G139" s="217"/>
      <c r="H139" s="217"/>
      <c r="I139" s="217"/>
    </row>
    <row r="140" spans="1:9" ht="15.75" customHeight="1">
      <c r="A140" s="217"/>
      <c r="B140" s="217"/>
      <c r="C140" s="246"/>
      <c r="D140" s="244" t="s">
        <v>1855</v>
      </c>
      <c r="E140" s="245"/>
      <c r="F140" s="245"/>
      <c r="G140" s="245"/>
      <c r="H140" s="245"/>
      <c r="I140" s="245"/>
    </row>
    <row r="141" spans="1:9" ht="15.75" customHeight="1">
      <c r="A141" s="217"/>
      <c r="B141" s="217"/>
      <c r="C141" s="246"/>
      <c r="D141" s="244" t="s">
        <v>1856</v>
      </c>
      <c r="E141" s="245"/>
      <c r="F141" s="245"/>
      <c r="G141" s="245"/>
      <c r="H141" s="245"/>
      <c r="I141" s="245"/>
    </row>
    <row r="142" spans="1:9" ht="15.75" customHeight="1">
      <c r="A142" s="217"/>
      <c r="B142" s="217"/>
      <c r="C142" s="247" t="s">
        <v>80</v>
      </c>
      <c r="D142" s="246"/>
      <c r="E142" s="217" t="s">
        <v>81</v>
      </c>
      <c r="F142" s="217"/>
      <c r="G142" s="217"/>
      <c r="H142" s="217"/>
      <c r="I142" s="217"/>
    </row>
    <row r="143" spans="1:9" ht="15.75" customHeight="1">
      <c r="A143" s="217"/>
      <c r="B143" s="217"/>
      <c r="C143" s="244" t="s">
        <v>1027</v>
      </c>
      <c r="D143" s="244"/>
      <c r="E143" s="245"/>
      <c r="F143" s="245"/>
      <c r="G143" s="245"/>
      <c r="H143" s="245"/>
      <c r="I143" s="245"/>
    </row>
    <row r="144" spans="1:9" ht="15.75" customHeight="1">
      <c r="A144" s="217"/>
      <c r="B144" s="217"/>
      <c r="C144" s="244" t="s">
        <v>999</v>
      </c>
      <c r="D144" s="244"/>
      <c r="E144" s="245"/>
      <c r="F144" s="245"/>
      <c r="G144" s="245"/>
      <c r="H144" s="245"/>
      <c r="I144" s="245"/>
    </row>
    <row r="145" spans="1:9" ht="15.75" customHeight="1">
      <c r="A145" s="265" t="s">
        <v>2395</v>
      </c>
      <c r="B145" s="249"/>
      <c r="C145" s="246" t="s">
        <v>2311</v>
      </c>
      <c r="D145" s="246" t="s">
        <v>1854</v>
      </c>
      <c r="E145" s="217" t="s">
        <v>2396</v>
      </c>
      <c r="F145" s="217"/>
      <c r="G145" s="217"/>
      <c r="H145" s="217"/>
      <c r="I145" s="217"/>
    </row>
    <row r="146" spans="1:9" ht="15.75" customHeight="1">
      <c r="A146" s="217"/>
      <c r="B146" s="217"/>
      <c r="C146" s="246"/>
      <c r="D146" s="244" t="s">
        <v>1855</v>
      </c>
      <c r="E146" s="245" t="s">
        <v>2397</v>
      </c>
      <c r="F146" s="245"/>
      <c r="G146" s="245"/>
      <c r="H146" s="245"/>
      <c r="I146" s="245"/>
    </row>
    <row r="147" spans="1:9" ht="15.75" customHeight="1">
      <c r="A147" s="217"/>
      <c r="B147" s="217"/>
      <c r="C147" s="247" t="s">
        <v>2398</v>
      </c>
      <c r="D147" s="246" t="s">
        <v>1854</v>
      </c>
      <c r="E147" s="217"/>
      <c r="F147" s="217"/>
      <c r="G147" s="217"/>
      <c r="H147" s="217"/>
      <c r="I147" s="217"/>
    </row>
    <row r="148" spans="1:9" ht="15.75" customHeight="1">
      <c r="A148" s="217"/>
      <c r="B148" s="217"/>
      <c r="C148" s="246"/>
      <c r="D148" s="244" t="s">
        <v>1855</v>
      </c>
      <c r="E148" s="245" t="s">
        <v>2399</v>
      </c>
      <c r="F148" s="245"/>
      <c r="G148" s="245"/>
      <c r="H148" s="245"/>
      <c r="I148" s="245"/>
    </row>
    <row r="149" spans="1:9" ht="15.75" customHeight="1">
      <c r="A149" s="217"/>
      <c r="B149" s="217"/>
      <c r="C149" s="246"/>
      <c r="D149" s="244" t="s">
        <v>1856</v>
      </c>
      <c r="E149" s="245" t="s">
        <v>2400</v>
      </c>
      <c r="F149" s="245"/>
      <c r="G149" s="245"/>
      <c r="H149" s="245"/>
      <c r="I149" s="245"/>
    </row>
    <row r="150" spans="1:9" ht="15.75" customHeight="1">
      <c r="A150" s="217"/>
      <c r="B150" s="217"/>
      <c r="C150" s="246"/>
      <c r="D150" s="244" t="s">
        <v>1284</v>
      </c>
      <c r="E150" s="245" t="s">
        <v>2401</v>
      </c>
      <c r="F150" s="245"/>
      <c r="G150" s="245"/>
      <c r="H150" s="245"/>
      <c r="I150" s="245"/>
    </row>
    <row r="151" spans="1:9" ht="15.75" customHeight="1">
      <c r="A151" s="217"/>
      <c r="B151" s="217"/>
      <c r="C151" s="244" t="s">
        <v>1305</v>
      </c>
      <c r="D151" s="244" t="s">
        <v>1856</v>
      </c>
      <c r="E151" s="245" t="s">
        <v>2402</v>
      </c>
      <c r="F151" s="245"/>
      <c r="G151" s="245"/>
      <c r="H151" s="245"/>
      <c r="I151" s="245"/>
    </row>
    <row r="152" spans="1:9" ht="15.75" customHeight="1">
      <c r="A152" s="217"/>
      <c r="B152" s="217"/>
      <c r="C152" s="246" t="s">
        <v>2664</v>
      </c>
      <c r="D152" s="246" t="s">
        <v>1854</v>
      </c>
      <c r="E152" s="217" t="s">
        <v>2403</v>
      </c>
      <c r="F152" s="217"/>
      <c r="G152" s="217"/>
      <c r="H152" s="217"/>
      <c r="I152" s="217"/>
    </row>
    <row r="153" spans="1:9" ht="15.75" customHeight="1" thickBot="1">
      <c r="A153" s="217"/>
      <c r="B153" s="217"/>
      <c r="C153" s="246"/>
      <c r="D153" s="247" t="s">
        <v>1855</v>
      </c>
      <c r="E153" s="265"/>
      <c r="F153" s="265"/>
      <c r="G153" s="265"/>
      <c r="H153" s="265"/>
      <c r="I153" s="265"/>
    </row>
    <row r="154" spans="1:9" ht="15.75" customHeight="1">
      <c r="A154" s="266"/>
      <c r="B154" s="266"/>
      <c r="C154" s="266"/>
      <c r="D154" s="266"/>
      <c r="E154" s="266"/>
      <c r="F154" s="266"/>
      <c r="G154" s="266"/>
      <c r="H154" s="266"/>
      <c r="I154" s="266"/>
    </row>
    <row r="155" spans="1:9" ht="15.75" customHeight="1">
      <c r="A155" s="217"/>
      <c r="B155" s="217"/>
      <c r="C155" s="217"/>
      <c r="D155" s="217"/>
      <c r="E155" s="217"/>
      <c r="F155" s="217"/>
      <c r="G155" s="217"/>
      <c r="H155" s="217"/>
      <c r="I155" s="217"/>
    </row>
    <row r="156" spans="1:9" ht="15.75" customHeight="1" thickBot="1">
      <c r="A156" s="217"/>
      <c r="B156" s="217"/>
      <c r="C156" s="217"/>
      <c r="D156" s="217"/>
      <c r="E156" s="217"/>
      <c r="F156" s="217"/>
      <c r="G156" s="217"/>
      <c r="H156" s="217"/>
      <c r="I156" s="217"/>
    </row>
    <row r="157" spans="1:9" ht="24.75" customHeight="1">
      <c r="A157" s="1274" t="s">
        <v>2760</v>
      </c>
      <c r="B157" s="1275"/>
      <c r="C157" s="1275" t="s">
        <v>3201</v>
      </c>
      <c r="D157" s="1275"/>
      <c r="E157" s="1275"/>
      <c r="F157" s="1275"/>
      <c r="G157" s="1275"/>
      <c r="H157" s="1278"/>
      <c r="I157" s="1278"/>
    </row>
    <row r="158" spans="1:9" ht="24.75" customHeight="1" thickBot="1">
      <c r="A158" s="1276"/>
      <c r="B158" s="1277"/>
      <c r="C158" s="75" t="s">
        <v>3200</v>
      </c>
      <c r="D158" s="76"/>
      <c r="E158" s="1277" t="s">
        <v>3202</v>
      </c>
      <c r="F158" s="1277"/>
      <c r="G158" s="1277"/>
      <c r="H158" s="1279"/>
      <c r="I158" s="1279"/>
    </row>
    <row r="159" spans="1:9" ht="15.75" customHeight="1">
      <c r="A159" s="266" t="s">
        <v>2395</v>
      </c>
      <c r="B159" s="32"/>
      <c r="C159" s="246" t="s">
        <v>2664</v>
      </c>
      <c r="D159" s="314" t="s">
        <v>1856</v>
      </c>
      <c r="E159" s="301" t="s">
        <v>2404</v>
      </c>
      <c r="F159" s="313"/>
      <c r="G159" s="313"/>
      <c r="H159" s="313"/>
      <c r="I159" s="313"/>
    </row>
    <row r="160" spans="1:9" ht="15.75" customHeight="1">
      <c r="A160" s="151"/>
      <c r="B160" s="217"/>
      <c r="C160" s="247" t="s">
        <v>2117</v>
      </c>
      <c r="D160" s="244" t="s">
        <v>1855</v>
      </c>
      <c r="E160" s="245" t="s">
        <v>2405</v>
      </c>
      <c r="F160" s="245"/>
      <c r="G160" s="245"/>
      <c r="H160" s="245"/>
      <c r="I160" s="245"/>
    </row>
    <row r="161" spans="1:9" ht="15.75" customHeight="1">
      <c r="A161" s="217"/>
      <c r="B161" s="217"/>
      <c r="C161" s="246"/>
      <c r="D161" s="244" t="s">
        <v>1856</v>
      </c>
      <c r="E161" s="245" t="s">
        <v>2406</v>
      </c>
      <c r="F161" s="245"/>
      <c r="G161" s="245"/>
      <c r="H161" s="245"/>
      <c r="I161" s="245"/>
    </row>
    <row r="162" spans="1:9" ht="15.75" customHeight="1">
      <c r="A162" s="217"/>
      <c r="B162" s="217"/>
      <c r="C162" s="246"/>
      <c r="D162" s="244" t="s">
        <v>1284</v>
      </c>
      <c r="E162" s="245" t="s">
        <v>2407</v>
      </c>
      <c r="F162" s="245"/>
      <c r="G162" s="245"/>
      <c r="H162" s="245"/>
      <c r="I162" s="245"/>
    </row>
    <row r="163" spans="1:9" ht="15.75" customHeight="1">
      <c r="A163" s="217"/>
      <c r="B163" s="217"/>
      <c r="C163" s="247" t="s">
        <v>2667</v>
      </c>
      <c r="D163" s="246" t="s">
        <v>1856</v>
      </c>
      <c r="E163" s="217" t="s">
        <v>2408</v>
      </c>
      <c r="F163" s="217"/>
      <c r="G163" s="217"/>
      <c r="H163" s="217"/>
      <c r="I163" s="217"/>
    </row>
    <row r="164" spans="1:9" ht="15.75" customHeight="1">
      <c r="A164" s="217"/>
      <c r="B164" s="217"/>
      <c r="C164" s="246"/>
      <c r="D164" s="246"/>
      <c r="E164" s="217" t="s">
        <v>2409</v>
      </c>
      <c r="F164" s="217"/>
      <c r="G164" s="217"/>
      <c r="H164" s="217"/>
      <c r="I164" s="217"/>
    </row>
    <row r="165" spans="1:9" ht="15.75" customHeight="1">
      <c r="A165" s="265" t="s">
        <v>2410</v>
      </c>
      <c r="B165" s="249"/>
      <c r="C165" s="247" t="s">
        <v>2117</v>
      </c>
      <c r="D165" s="247" t="s">
        <v>1854</v>
      </c>
      <c r="E165" s="265"/>
      <c r="F165" s="265"/>
      <c r="G165" s="265"/>
      <c r="H165" s="265"/>
      <c r="I165" s="265"/>
    </row>
    <row r="166" spans="1:9" ht="15.75" customHeight="1">
      <c r="A166" s="217"/>
      <c r="B166" s="217"/>
      <c r="C166" s="246"/>
      <c r="D166" s="247" t="s">
        <v>1855</v>
      </c>
      <c r="E166" s="267" t="s">
        <v>3319</v>
      </c>
      <c r="F166" s="265"/>
      <c r="G166" s="265"/>
      <c r="H166" s="265"/>
      <c r="I166" s="265"/>
    </row>
    <row r="167" spans="1:9" ht="15.75" customHeight="1">
      <c r="A167" s="217"/>
      <c r="B167" s="217"/>
      <c r="C167" s="246"/>
      <c r="D167" s="248"/>
      <c r="E167" s="268" t="s">
        <v>2411</v>
      </c>
      <c r="F167" s="263"/>
      <c r="G167" s="263"/>
      <c r="H167" s="263"/>
      <c r="I167" s="263"/>
    </row>
    <row r="168" spans="1:9" ht="15.75" customHeight="1">
      <c r="A168" s="217"/>
      <c r="B168" s="217"/>
      <c r="C168" s="246"/>
      <c r="D168" s="246" t="s">
        <v>1856</v>
      </c>
      <c r="E168" s="217" t="s">
        <v>2412</v>
      </c>
      <c r="F168" s="217"/>
      <c r="G168" s="217"/>
      <c r="H168" s="217"/>
      <c r="I168" s="217"/>
    </row>
    <row r="169" spans="1:9" ht="15.75" customHeight="1">
      <c r="A169" s="217"/>
      <c r="B169" s="217"/>
      <c r="C169" s="246"/>
      <c r="D169" s="244" t="s">
        <v>1284</v>
      </c>
      <c r="E169" s="245" t="s">
        <v>2413</v>
      </c>
      <c r="F169" s="245"/>
      <c r="G169" s="245"/>
      <c r="H169" s="245"/>
      <c r="I169" s="245"/>
    </row>
    <row r="170" spans="1:9" ht="15.75" customHeight="1">
      <c r="A170" s="217"/>
      <c r="B170" s="217"/>
      <c r="C170" s="246"/>
      <c r="D170" s="244" t="s">
        <v>1864</v>
      </c>
      <c r="E170" s="245" t="s">
        <v>2414</v>
      </c>
      <c r="F170" s="245"/>
      <c r="G170" s="245"/>
      <c r="H170" s="245"/>
      <c r="I170" s="245"/>
    </row>
    <row r="171" spans="1:9" ht="15.75" customHeight="1">
      <c r="A171" s="263"/>
      <c r="B171" s="269"/>
      <c r="C171" s="247" t="s">
        <v>2664</v>
      </c>
      <c r="D171" s="246" t="s">
        <v>1856</v>
      </c>
      <c r="E171" s="217" t="s">
        <v>2415</v>
      </c>
      <c r="F171" s="217"/>
      <c r="G171" s="217"/>
      <c r="H171" s="217"/>
      <c r="I171" s="217"/>
    </row>
    <row r="172" spans="1:9" ht="15.75" customHeight="1">
      <c r="A172" s="217" t="s">
        <v>2745</v>
      </c>
      <c r="B172" s="217"/>
      <c r="C172" s="247" t="s">
        <v>848</v>
      </c>
      <c r="D172" s="247" t="s">
        <v>1856</v>
      </c>
      <c r="E172" s="265" t="s">
        <v>1312</v>
      </c>
      <c r="F172" s="265"/>
      <c r="G172" s="265"/>
      <c r="H172" s="265"/>
      <c r="I172" s="265"/>
    </row>
    <row r="173" spans="1:9" ht="15.75" customHeight="1">
      <c r="A173" s="217"/>
      <c r="B173" s="217"/>
      <c r="C173" s="246"/>
      <c r="D173" s="248"/>
      <c r="E173" s="263" t="s">
        <v>3128</v>
      </c>
      <c r="F173" s="263"/>
      <c r="G173" s="263"/>
      <c r="H173" s="263"/>
      <c r="I173" s="263"/>
    </row>
    <row r="174" spans="1:9" ht="15.75" customHeight="1">
      <c r="A174" s="217"/>
      <c r="B174" s="217"/>
      <c r="C174" s="246"/>
      <c r="D174" s="244" t="s">
        <v>1284</v>
      </c>
      <c r="E174" s="245"/>
      <c r="F174" s="245"/>
      <c r="G174" s="245"/>
      <c r="H174" s="245"/>
      <c r="I174" s="245"/>
    </row>
    <row r="175" spans="1:9" ht="15.75" customHeight="1">
      <c r="A175" s="217"/>
      <c r="B175" s="217"/>
      <c r="C175" s="247" t="s">
        <v>1659</v>
      </c>
      <c r="D175" s="246" t="s">
        <v>1855</v>
      </c>
      <c r="E175" s="217" t="s">
        <v>2416</v>
      </c>
      <c r="F175" s="217"/>
      <c r="G175" s="217"/>
      <c r="H175" s="217"/>
      <c r="I175" s="217"/>
    </row>
    <row r="176" spans="1:9" ht="15.75" customHeight="1">
      <c r="A176" s="217"/>
      <c r="B176" s="217"/>
      <c r="C176" s="246"/>
      <c r="D176" s="244" t="s">
        <v>1856</v>
      </c>
      <c r="E176" s="250"/>
      <c r="F176" s="245"/>
      <c r="G176" s="245"/>
      <c r="H176" s="245"/>
      <c r="I176" s="245"/>
    </row>
    <row r="177" spans="1:9" ht="15.75" customHeight="1">
      <c r="A177" s="217"/>
      <c r="B177" s="217"/>
      <c r="C177" s="247" t="s">
        <v>1660</v>
      </c>
      <c r="D177" s="247" t="s">
        <v>1855</v>
      </c>
      <c r="E177" s="217"/>
      <c r="F177" s="217"/>
      <c r="G177" s="217"/>
      <c r="H177" s="217"/>
      <c r="I177" s="217"/>
    </row>
    <row r="178" spans="1:9" ht="15.75" customHeight="1">
      <c r="A178" s="217"/>
      <c r="B178" s="217"/>
      <c r="C178" s="246"/>
      <c r="D178" s="244" t="s">
        <v>1856</v>
      </c>
      <c r="E178" s="245"/>
      <c r="F178" s="245"/>
      <c r="G178" s="245"/>
      <c r="H178" s="245"/>
      <c r="I178" s="245"/>
    </row>
    <row r="179" spans="1:9" ht="15.75" customHeight="1">
      <c r="A179" s="217"/>
      <c r="B179" s="217"/>
      <c r="C179" s="247" t="s">
        <v>2417</v>
      </c>
      <c r="D179" s="246" t="s">
        <v>1855</v>
      </c>
      <c r="E179" s="217"/>
      <c r="F179" s="217"/>
      <c r="G179" s="217"/>
      <c r="H179" s="217"/>
      <c r="I179" s="217"/>
    </row>
    <row r="180" spans="1:9" ht="15.75" customHeight="1">
      <c r="A180" s="217"/>
      <c r="B180" s="217"/>
      <c r="C180" s="246"/>
      <c r="D180" s="244" t="s">
        <v>1856</v>
      </c>
      <c r="E180" s="245" t="s">
        <v>2418</v>
      </c>
      <c r="F180" s="245"/>
      <c r="G180" s="245"/>
      <c r="H180" s="245"/>
      <c r="I180" s="245"/>
    </row>
    <row r="181" spans="1:9" ht="15.75" customHeight="1">
      <c r="A181" s="263"/>
      <c r="B181" s="269"/>
      <c r="C181" s="244" t="s">
        <v>1661</v>
      </c>
      <c r="D181" s="244" t="s">
        <v>1855</v>
      </c>
      <c r="E181" s="245"/>
      <c r="F181" s="245"/>
      <c r="G181" s="245"/>
      <c r="H181" s="245"/>
      <c r="I181" s="245"/>
    </row>
    <row r="182" spans="1:9" ht="15.75" customHeight="1">
      <c r="A182" s="217" t="s">
        <v>2419</v>
      </c>
      <c r="B182" s="217"/>
      <c r="C182" s="246" t="s">
        <v>1659</v>
      </c>
      <c r="D182" s="246" t="s">
        <v>1854</v>
      </c>
      <c r="E182" s="217" t="s">
        <v>2420</v>
      </c>
      <c r="F182" s="217"/>
      <c r="G182" s="217"/>
      <c r="H182" s="217"/>
      <c r="I182" s="217"/>
    </row>
    <row r="183" spans="1:9" ht="15.75" customHeight="1">
      <c r="A183" s="217"/>
      <c r="B183" s="217"/>
      <c r="C183" s="244" t="s">
        <v>1660</v>
      </c>
      <c r="D183" s="244" t="s">
        <v>1854</v>
      </c>
      <c r="E183" s="245"/>
      <c r="F183" s="245"/>
      <c r="G183" s="245"/>
      <c r="H183" s="245"/>
      <c r="I183" s="245"/>
    </row>
    <row r="184" spans="1:9" ht="15.75" customHeight="1">
      <c r="A184" s="217"/>
      <c r="B184" s="217"/>
      <c r="C184" s="244" t="s">
        <v>2417</v>
      </c>
      <c r="D184" s="244" t="s">
        <v>1854</v>
      </c>
      <c r="E184" s="245"/>
      <c r="F184" s="245"/>
      <c r="G184" s="245"/>
      <c r="H184" s="245"/>
      <c r="I184" s="245"/>
    </row>
    <row r="185" spans="1:9" ht="15.75" customHeight="1">
      <c r="A185" s="217"/>
      <c r="B185" s="217"/>
      <c r="C185" s="244" t="s">
        <v>1661</v>
      </c>
      <c r="D185" s="244" t="s">
        <v>1854</v>
      </c>
      <c r="E185" s="245"/>
      <c r="F185" s="245"/>
      <c r="G185" s="245"/>
      <c r="H185" s="245"/>
      <c r="I185" s="245"/>
    </row>
    <row r="186" spans="1:9" ht="15.75" customHeight="1">
      <c r="A186" s="265" t="s">
        <v>2421</v>
      </c>
      <c r="B186" s="249"/>
      <c r="C186" s="246" t="s">
        <v>846</v>
      </c>
      <c r="D186" s="246" t="s">
        <v>1854</v>
      </c>
      <c r="E186" s="217"/>
      <c r="F186" s="217"/>
      <c r="G186" s="217"/>
      <c r="H186" s="217"/>
      <c r="I186" s="217"/>
    </row>
    <row r="187" spans="1:9" ht="15.75" customHeight="1">
      <c r="A187" s="217"/>
      <c r="B187" s="217"/>
      <c r="C187" s="246"/>
      <c r="D187" s="244" t="s">
        <v>1855</v>
      </c>
      <c r="E187" s="245"/>
      <c r="F187" s="245"/>
      <c r="G187" s="245"/>
      <c r="H187" s="245"/>
      <c r="I187" s="245"/>
    </row>
    <row r="188" spans="1:9" ht="15.75" customHeight="1">
      <c r="A188" s="217"/>
      <c r="B188" s="217"/>
      <c r="C188" s="246"/>
      <c r="D188" s="244" t="s">
        <v>1856</v>
      </c>
      <c r="E188" s="245"/>
      <c r="F188" s="245"/>
      <c r="G188" s="245"/>
      <c r="H188" s="245"/>
      <c r="I188" s="245"/>
    </row>
    <row r="189" spans="1:9" ht="15.75" customHeight="1">
      <c r="A189" s="217"/>
      <c r="B189" s="217"/>
      <c r="C189" s="246"/>
      <c r="D189" s="244" t="s">
        <v>1284</v>
      </c>
      <c r="E189" s="245"/>
      <c r="F189" s="245"/>
      <c r="G189" s="245"/>
      <c r="H189" s="245"/>
      <c r="I189" s="245"/>
    </row>
    <row r="190" spans="1:9" ht="15.75" customHeight="1">
      <c r="A190" s="217"/>
      <c r="B190" s="217"/>
      <c r="C190" s="247" t="s">
        <v>2303</v>
      </c>
      <c r="D190" s="246" t="s">
        <v>1854</v>
      </c>
      <c r="E190" s="217"/>
      <c r="F190" s="217"/>
      <c r="G190" s="217"/>
      <c r="H190" s="217"/>
      <c r="I190" s="217"/>
    </row>
    <row r="191" spans="1:9" ht="15.75" customHeight="1">
      <c r="A191" s="217"/>
      <c r="B191" s="217"/>
      <c r="C191" s="246"/>
      <c r="D191" s="244" t="s">
        <v>1855</v>
      </c>
      <c r="E191" s="245"/>
      <c r="F191" s="245"/>
      <c r="G191" s="245"/>
      <c r="H191" s="245"/>
      <c r="I191" s="245"/>
    </row>
    <row r="192" spans="1:9" ht="15.75" customHeight="1">
      <c r="A192" s="217"/>
      <c r="B192" s="217"/>
      <c r="C192" s="247" t="s">
        <v>849</v>
      </c>
      <c r="D192" s="247" t="s">
        <v>1854</v>
      </c>
      <c r="E192" s="245" t="s">
        <v>2422</v>
      </c>
      <c r="F192" s="265"/>
      <c r="G192" s="265"/>
      <c r="H192" s="265"/>
      <c r="I192" s="265"/>
    </row>
    <row r="193" spans="1:9" ht="15.75" customHeight="1">
      <c r="A193" s="217"/>
      <c r="B193" s="217"/>
      <c r="C193" s="246"/>
      <c r="D193" s="244" t="s">
        <v>1855</v>
      </c>
      <c r="E193" s="245"/>
      <c r="F193" s="245"/>
      <c r="G193" s="245"/>
      <c r="H193" s="245"/>
      <c r="I193" s="245"/>
    </row>
    <row r="194" spans="1:9" ht="15.75" customHeight="1">
      <c r="A194" s="217"/>
      <c r="B194" s="217"/>
      <c r="C194" s="247" t="s">
        <v>850</v>
      </c>
      <c r="D194" s="247" t="s">
        <v>1854</v>
      </c>
      <c r="E194" s="265"/>
      <c r="F194" s="265"/>
      <c r="G194" s="265"/>
      <c r="H194" s="265"/>
      <c r="I194" s="265"/>
    </row>
    <row r="195" spans="1:9" ht="15.75" customHeight="1">
      <c r="A195" s="217"/>
      <c r="B195" s="217"/>
      <c r="C195" s="246"/>
      <c r="D195" s="244" t="s">
        <v>1855</v>
      </c>
      <c r="E195" s="245"/>
      <c r="F195" s="245"/>
      <c r="G195" s="245"/>
      <c r="H195" s="245"/>
      <c r="I195" s="245"/>
    </row>
    <row r="196" spans="1:9" ht="15.75" customHeight="1">
      <c r="A196" s="217"/>
      <c r="B196" s="217"/>
      <c r="C196" s="247" t="s">
        <v>848</v>
      </c>
      <c r="D196" s="247" t="s">
        <v>1854</v>
      </c>
      <c r="E196" s="265"/>
      <c r="F196" s="265"/>
      <c r="G196" s="265"/>
      <c r="H196" s="265"/>
      <c r="I196" s="265"/>
    </row>
    <row r="197" spans="1:9" ht="15.75" customHeight="1">
      <c r="A197" s="217"/>
      <c r="B197" s="217"/>
      <c r="C197" s="246"/>
      <c r="D197" s="244" t="s">
        <v>1855</v>
      </c>
      <c r="E197" s="245"/>
      <c r="F197" s="245"/>
      <c r="G197" s="245"/>
      <c r="H197" s="245"/>
      <c r="I197" s="245"/>
    </row>
    <row r="198" spans="1:9" ht="15.75" customHeight="1">
      <c r="A198" s="217"/>
      <c r="B198" s="217"/>
      <c r="C198" s="246"/>
      <c r="D198" s="246" t="s">
        <v>1856</v>
      </c>
      <c r="E198" s="217" t="s">
        <v>2423</v>
      </c>
      <c r="F198" s="217"/>
      <c r="G198" s="217"/>
      <c r="H198" s="217"/>
      <c r="I198" s="217"/>
    </row>
    <row r="199" spans="1:9" ht="15.75" customHeight="1">
      <c r="A199" s="217"/>
      <c r="B199" s="217"/>
      <c r="C199" s="247" t="s">
        <v>1659</v>
      </c>
      <c r="D199" s="247" t="s">
        <v>1854</v>
      </c>
      <c r="E199" s="265" t="s">
        <v>3414</v>
      </c>
      <c r="F199" s="265"/>
      <c r="G199" s="265"/>
      <c r="H199" s="265"/>
      <c r="I199" s="265"/>
    </row>
    <row r="200" spans="1:9" ht="15.75" customHeight="1">
      <c r="A200" s="217"/>
      <c r="B200" s="217"/>
      <c r="C200" s="248"/>
      <c r="D200" s="244" t="s">
        <v>1855</v>
      </c>
      <c r="E200" s="245" t="s">
        <v>3415</v>
      </c>
      <c r="F200" s="245"/>
      <c r="G200" s="245"/>
      <c r="H200" s="245"/>
      <c r="I200" s="245"/>
    </row>
    <row r="201" spans="1:9" ht="15.75" customHeight="1">
      <c r="A201" s="265" t="s">
        <v>3416</v>
      </c>
      <c r="B201" s="249"/>
      <c r="C201" s="246" t="s">
        <v>3417</v>
      </c>
      <c r="D201" s="246"/>
      <c r="E201" s="217"/>
      <c r="F201" s="217"/>
      <c r="G201" s="217"/>
      <c r="H201" s="217"/>
      <c r="I201" s="217"/>
    </row>
    <row r="202" spans="1:9" ht="15.75" customHeight="1">
      <c r="A202" s="217"/>
      <c r="B202" s="217"/>
      <c r="C202" s="247" t="s">
        <v>778</v>
      </c>
      <c r="D202" s="244" t="s">
        <v>1854</v>
      </c>
      <c r="E202" s="245"/>
      <c r="F202" s="245"/>
      <c r="G202" s="245"/>
      <c r="H202" s="245"/>
      <c r="I202" s="245"/>
    </row>
    <row r="203" spans="1:9" ht="15.75" customHeight="1">
      <c r="A203" s="217"/>
      <c r="B203" s="217"/>
      <c r="C203" s="246"/>
      <c r="D203" s="244" t="s">
        <v>1855</v>
      </c>
      <c r="E203" s="245"/>
      <c r="F203" s="245"/>
      <c r="G203" s="245"/>
      <c r="H203" s="245"/>
      <c r="I203" s="245"/>
    </row>
    <row r="204" spans="1:9" ht="15.75" customHeight="1">
      <c r="A204" s="217"/>
      <c r="B204" s="217"/>
      <c r="C204" s="246"/>
      <c r="D204" s="244" t="s">
        <v>1856</v>
      </c>
      <c r="E204" s="245"/>
      <c r="F204" s="245"/>
      <c r="G204" s="245"/>
      <c r="H204" s="245"/>
      <c r="I204" s="245"/>
    </row>
    <row r="205" spans="1:9" ht="15.75" customHeight="1" thickBot="1">
      <c r="A205" s="270"/>
      <c r="B205" s="270"/>
      <c r="C205" s="271"/>
      <c r="D205" s="272" t="s">
        <v>1284</v>
      </c>
      <c r="E205" s="273"/>
      <c r="F205" s="273"/>
      <c r="G205" s="273"/>
      <c r="H205" s="273"/>
      <c r="I205" s="273"/>
    </row>
    <row r="206" spans="1:9" ht="15.75" customHeight="1">
      <c r="A206" s="151"/>
      <c r="B206" s="151"/>
      <c r="C206" s="151"/>
      <c r="D206" s="151"/>
      <c r="E206" s="151"/>
      <c r="F206" s="151"/>
      <c r="G206" s="151"/>
      <c r="H206" s="151"/>
      <c r="I206" s="151"/>
    </row>
    <row r="207" spans="1:9" ht="15.75" customHeight="1">
      <c r="A207" s="217"/>
      <c r="B207" s="217"/>
      <c r="C207" s="217"/>
      <c r="D207" s="217"/>
      <c r="E207" s="217"/>
      <c r="F207" s="217"/>
      <c r="G207" s="217"/>
      <c r="H207" s="217"/>
      <c r="I207" s="217"/>
    </row>
    <row r="208" spans="1:9" ht="15.75" customHeight="1" thickBot="1">
      <c r="A208" s="217"/>
      <c r="B208" s="217"/>
      <c r="C208" s="217"/>
      <c r="D208" s="217"/>
      <c r="E208" s="217"/>
      <c r="F208" s="217"/>
      <c r="G208" s="217"/>
      <c r="H208" s="217"/>
      <c r="I208" s="217"/>
    </row>
    <row r="209" spans="1:9" ht="24.75" customHeight="1">
      <c r="A209" s="1274" t="s">
        <v>2760</v>
      </c>
      <c r="B209" s="1275"/>
      <c r="C209" s="1275" t="s">
        <v>3201</v>
      </c>
      <c r="D209" s="1275"/>
      <c r="E209" s="1275"/>
      <c r="F209" s="1275"/>
      <c r="G209" s="1275"/>
      <c r="H209" s="1278"/>
      <c r="I209" s="1278"/>
    </row>
    <row r="210" spans="1:9" ht="24.75" customHeight="1" thickBot="1">
      <c r="A210" s="1276"/>
      <c r="B210" s="1277"/>
      <c r="C210" s="75" t="s">
        <v>3200</v>
      </c>
      <c r="D210" s="76"/>
      <c r="E210" s="1277" t="s">
        <v>3202</v>
      </c>
      <c r="F210" s="1277"/>
      <c r="G210" s="1277"/>
      <c r="H210" s="1279"/>
      <c r="I210" s="1279"/>
    </row>
    <row r="211" spans="1:9" ht="15.75" customHeight="1">
      <c r="A211" s="266" t="s">
        <v>3416</v>
      </c>
      <c r="B211" s="217"/>
      <c r="C211" s="246" t="s">
        <v>849</v>
      </c>
      <c r="D211" s="246" t="s">
        <v>1854</v>
      </c>
      <c r="E211" s="217" t="s">
        <v>3121</v>
      </c>
      <c r="F211" s="217"/>
      <c r="G211" s="217"/>
      <c r="H211" s="217"/>
      <c r="I211" s="217"/>
    </row>
    <row r="212" spans="1:9" ht="15.75" customHeight="1">
      <c r="A212" s="151"/>
      <c r="B212" s="264"/>
      <c r="C212" s="248"/>
      <c r="D212" s="244" t="s">
        <v>1856</v>
      </c>
      <c r="E212" s="245"/>
      <c r="F212" s="245"/>
      <c r="G212" s="245"/>
      <c r="H212" s="245"/>
      <c r="I212" s="245"/>
    </row>
    <row r="213" spans="1:9" ht="15.75" customHeight="1">
      <c r="A213" s="217"/>
      <c r="B213" s="217"/>
      <c r="C213" s="246" t="s">
        <v>3206</v>
      </c>
      <c r="D213" s="246" t="s">
        <v>1854</v>
      </c>
      <c r="E213" s="217" t="s">
        <v>3122</v>
      </c>
      <c r="F213" s="217"/>
      <c r="G213" s="217"/>
      <c r="H213" s="217"/>
      <c r="I213" s="217"/>
    </row>
    <row r="214" spans="1:9" ht="15.75" customHeight="1">
      <c r="A214" s="217"/>
      <c r="B214" s="217"/>
      <c r="C214" s="244" t="s">
        <v>3204</v>
      </c>
      <c r="D214" s="244" t="s">
        <v>1854</v>
      </c>
      <c r="E214" s="245" t="s">
        <v>3123</v>
      </c>
      <c r="F214" s="245"/>
      <c r="G214" s="245"/>
      <c r="H214" s="245"/>
      <c r="I214" s="245"/>
    </row>
    <row r="215" spans="1:9" ht="15.75" customHeight="1">
      <c r="A215" s="265" t="s">
        <v>3124</v>
      </c>
      <c r="B215" s="249"/>
      <c r="C215" s="246" t="s">
        <v>570</v>
      </c>
      <c r="D215" s="246"/>
      <c r="E215" s="217"/>
      <c r="F215" s="217"/>
      <c r="G215" s="217"/>
      <c r="H215" s="217"/>
      <c r="I215" s="217"/>
    </row>
    <row r="216" spans="1:9" ht="15.75" customHeight="1">
      <c r="A216" s="217"/>
      <c r="B216" s="217"/>
      <c r="C216" s="247" t="s">
        <v>1863</v>
      </c>
      <c r="D216" s="247" t="s">
        <v>1854</v>
      </c>
      <c r="E216" s="265" t="s">
        <v>3125</v>
      </c>
      <c r="F216" s="265"/>
      <c r="G216" s="265"/>
      <c r="H216" s="265"/>
      <c r="I216" s="265"/>
    </row>
    <row r="217" spans="1:9" ht="15.75" customHeight="1">
      <c r="A217" s="217"/>
      <c r="B217" s="217"/>
      <c r="C217" s="248"/>
      <c r="D217" s="244" t="s">
        <v>1855</v>
      </c>
      <c r="E217" s="245" t="s">
        <v>3126</v>
      </c>
      <c r="F217" s="245"/>
      <c r="G217" s="245"/>
      <c r="H217" s="245"/>
      <c r="I217" s="245"/>
    </row>
    <row r="218" spans="1:9" ht="15.75" customHeight="1">
      <c r="A218" s="217"/>
      <c r="B218" s="217"/>
      <c r="C218" s="246" t="s">
        <v>1662</v>
      </c>
      <c r="D218" s="246" t="s">
        <v>1854</v>
      </c>
      <c r="E218" s="217"/>
      <c r="F218" s="217"/>
      <c r="G218" s="217"/>
      <c r="H218" s="217"/>
      <c r="I218" s="217"/>
    </row>
    <row r="219" spans="1:9" ht="15.75" customHeight="1">
      <c r="A219" s="217"/>
      <c r="B219" s="217"/>
      <c r="C219" s="246"/>
      <c r="D219" s="244" t="s">
        <v>1855</v>
      </c>
      <c r="E219" s="245"/>
      <c r="F219" s="245"/>
      <c r="G219" s="245"/>
      <c r="H219" s="245"/>
      <c r="I219" s="245"/>
    </row>
    <row r="220" spans="1:9" ht="15.75" customHeight="1">
      <c r="A220" s="217"/>
      <c r="B220" s="217"/>
      <c r="C220" s="247" t="s">
        <v>1663</v>
      </c>
      <c r="D220" s="247" t="s">
        <v>1854</v>
      </c>
      <c r="E220" s="265"/>
      <c r="F220" s="265"/>
      <c r="G220" s="265"/>
      <c r="H220" s="265"/>
      <c r="I220" s="265"/>
    </row>
    <row r="221" spans="1:9" ht="15.75" customHeight="1">
      <c r="A221" s="217"/>
      <c r="B221" s="217"/>
      <c r="C221" s="246"/>
      <c r="D221" s="244" t="s">
        <v>1855</v>
      </c>
      <c r="E221" s="245"/>
      <c r="F221" s="245"/>
      <c r="G221" s="245"/>
      <c r="H221" s="245"/>
      <c r="I221" s="245"/>
    </row>
    <row r="222" spans="1:9" ht="15.75" customHeight="1">
      <c r="A222" s="217"/>
      <c r="B222" s="217"/>
      <c r="C222" s="246"/>
      <c r="D222" s="246" t="s">
        <v>1856</v>
      </c>
      <c r="E222" s="217"/>
      <c r="F222" s="217"/>
      <c r="G222" s="217"/>
      <c r="H222" s="217"/>
      <c r="I222" s="217"/>
    </row>
    <row r="223" spans="1:9" ht="15.75" customHeight="1">
      <c r="A223" s="217"/>
      <c r="B223" s="217"/>
      <c r="C223" s="244" t="s">
        <v>2298</v>
      </c>
      <c r="D223" s="244" t="s">
        <v>1856</v>
      </c>
      <c r="E223" s="245" t="s">
        <v>3227</v>
      </c>
      <c r="F223" s="245"/>
      <c r="G223" s="245"/>
      <c r="H223" s="245"/>
      <c r="I223" s="245"/>
    </row>
    <row r="224" spans="1:9" ht="15.75" customHeight="1">
      <c r="A224" s="263"/>
      <c r="B224" s="263"/>
      <c r="C224" s="248" t="s">
        <v>2117</v>
      </c>
      <c r="D224" s="248" t="s">
        <v>1864</v>
      </c>
      <c r="E224" s="263" t="s">
        <v>3122</v>
      </c>
      <c r="F224" s="263"/>
      <c r="G224" s="263"/>
      <c r="H224" s="263"/>
      <c r="I224" s="263"/>
    </row>
    <row r="225" spans="1:9" ht="15.75" customHeight="1">
      <c r="A225" s="217" t="s">
        <v>3228</v>
      </c>
      <c r="B225" s="217"/>
      <c r="C225" s="246" t="s">
        <v>2670</v>
      </c>
      <c r="D225" s="246"/>
      <c r="E225" s="217" t="s">
        <v>3230</v>
      </c>
      <c r="F225" s="217"/>
      <c r="G225" s="217"/>
      <c r="H225" s="217"/>
      <c r="I225" s="217"/>
    </row>
    <row r="226" spans="1:9" ht="15.75" customHeight="1">
      <c r="A226" s="217"/>
      <c r="B226" s="217"/>
      <c r="C226" s="244" t="s">
        <v>3229</v>
      </c>
      <c r="D226" s="244"/>
      <c r="E226" s="245" t="s">
        <v>3231</v>
      </c>
      <c r="F226" s="245"/>
      <c r="G226" s="245"/>
      <c r="H226" s="245"/>
      <c r="I226" s="245"/>
    </row>
    <row r="227" spans="1:9" ht="15.75" customHeight="1">
      <c r="A227" s="217"/>
      <c r="B227" s="217"/>
      <c r="C227" s="244" t="s">
        <v>3232</v>
      </c>
      <c r="D227" s="244"/>
      <c r="E227" s="245" t="s">
        <v>3233</v>
      </c>
      <c r="F227" s="245"/>
      <c r="G227" s="245"/>
      <c r="H227" s="245"/>
      <c r="I227" s="245"/>
    </row>
    <row r="228" spans="1:9" ht="15.75" customHeight="1">
      <c r="A228" s="217"/>
      <c r="B228" s="217"/>
      <c r="C228" s="246" t="s">
        <v>2311</v>
      </c>
      <c r="D228" s="246" t="s">
        <v>1854</v>
      </c>
      <c r="E228" s="217" t="s">
        <v>3234</v>
      </c>
      <c r="F228" s="217"/>
      <c r="G228" s="217"/>
      <c r="H228" s="217"/>
      <c r="I228" s="217"/>
    </row>
    <row r="229" spans="1:9" ht="15.75" customHeight="1">
      <c r="A229" s="217"/>
      <c r="B229" s="217"/>
      <c r="C229" s="246"/>
      <c r="D229" s="244" t="s">
        <v>1855</v>
      </c>
      <c r="E229" s="245" t="s">
        <v>3235</v>
      </c>
      <c r="F229" s="245"/>
      <c r="G229" s="245"/>
      <c r="H229" s="245"/>
      <c r="I229" s="245"/>
    </row>
    <row r="230" spans="1:9" ht="15.75" customHeight="1">
      <c r="A230" s="217"/>
      <c r="B230" s="217"/>
      <c r="C230" s="246"/>
      <c r="D230" s="244" t="s">
        <v>1856</v>
      </c>
      <c r="E230" s="245" t="s">
        <v>3236</v>
      </c>
      <c r="F230" s="245"/>
      <c r="G230" s="245"/>
      <c r="H230" s="245"/>
      <c r="I230" s="245"/>
    </row>
    <row r="231" spans="1:9" ht="15.75" customHeight="1">
      <c r="A231" s="217"/>
      <c r="B231" s="217"/>
      <c r="C231" s="246"/>
      <c r="D231" s="246" t="s">
        <v>1284</v>
      </c>
      <c r="E231" s="217"/>
      <c r="F231" s="217"/>
      <c r="G231" s="217"/>
      <c r="H231" s="217"/>
      <c r="I231" s="217"/>
    </row>
    <row r="232" spans="1:9" ht="15.75" customHeight="1">
      <c r="A232" s="217"/>
      <c r="B232" s="217"/>
      <c r="C232" s="244" t="s">
        <v>2398</v>
      </c>
      <c r="D232" s="244" t="s">
        <v>1856</v>
      </c>
      <c r="E232" s="245" t="s">
        <v>3237</v>
      </c>
      <c r="F232" s="245"/>
      <c r="G232" s="245"/>
      <c r="H232" s="245"/>
      <c r="I232" s="245"/>
    </row>
    <row r="233" spans="1:9" ht="15.75" customHeight="1">
      <c r="A233" s="217"/>
      <c r="B233" s="217"/>
      <c r="C233" s="246" t="s">
        <v>590</v>
      </c>
      <c r="D233" s="246" t="s">
        <v>1854</v>
      </c>
      <c r="E233" s="217"/>
      <c r="F233" s="217"/>
      <c r="G233" s="217"/>
      <c r="H233" s="217"/>
      <c r="I233" s="217"/>
    </row>
    <row r="234" spans="1:9" ht="15.75" customHeight="1">
      <c r="A234" s="217"/>
      <c r="B234" s="217"/>
      <c r="C234" s="246"/>
      <c r="D234" s="244" t="s">
        <v>1855</v>
      </c>
      <c r="E234" s="245"/>
      <c r="F234" s="245"/>
      <c r="G234" s="245"/>
      <c r="H234" s="245"/>
      <c r="I234" s="245"/>
    </row>
    <row r="235" spans="1:9" ht="15.75" customHeight="1">
      <c r="A235" s="217"/>
      <c r="B235" s="217"/>
      <c r="C235" s="247" t="s">
        <v>2667</v>
      </c>
      <c r="D235" s="247" t="s">
        <v>1854</v>
      </c>
      <c r="E235" s="265"/>
      <c r="F235" s="265"/>
      <c r="G235" s="265"/>
      <c r="H235" s="265"/>
      <c r="I235" s="265"/>
    </row>
    <row r="236" spans="1:9" ht="15.75" customHeight="1">
      <c r="A236" s="217"/>
      <c r="B236" s="217"/>
      <c r="C236" s="246"/>
      <c r="D236" s="244" t="s">
        <v>1855</v>
      </c>
      <c r="E236" s="245"/>
      <c r="F236" s="245"/>
      <c r="G236" s="245"/>
      <c r="H236" s="245"/>
      <c r="I236" s="245"/>
    </row>
    <row r="237" spans="1:9" s="5" customFormat="1" ht="15.75" customHeight="1">
      <c r="A237" s="217"/>
      <c r="B237" s="217"/>
      <c r="C237" s="246"/>
      <c r="D237" s="246" t="s">
        <v>1856</v>
      </c>
      <c r="E237" s="274" t="s">
        <v>3238</v>
      </c>
      <c r="F237" s="218"/>
      <c r="G237" s="218"/>
      <c r="H237" s="218"/>
      <c r="I237" s="218"/>
    </row>
    <row r="238" spans="1:9" s="5" customFormat="1" ht="15.75" customHeight="1">
      <c r="A238" s="255" t="s">
        <v>3239</v>
      </c>
      <c r="B238" s="255"/>
      <c r="C238" s="242" t="s">
        <v>3240</v>
      </c>
      <c r="D238" s="242"/>
      <c r="E238" s="255" t="s">
        <v>1251</v>
      </c>
      <c r="F238" s="255"/>
      <c r="G238" s="255"/>
      <c r="H238" s="255"/>
      <c r="I238" s="255"/>
    </row>
    <row r="239" spans="1:9" s="5" customFormat="1" ht="15.75" customHeight="1">
      <c r="A239" s="218"/>
      <c r="B239" s="218"/>
      <c r="C239" s="254" t="s">
        <v>1668</v>
      </c>
      <c r="D239" s="254"/>
      <c r="E239" s="252" t="s">
        <v>1252</v>
      </c>
      <c r="F239" s="252"/>
      <c r="G239" s="252"/>
      <c r="H239" s="252"/>
      <c r="I239" s="252"/>
    </row>
    <row r="240" spans="1:9" s="5" customFormat="1" ht="15.75" customHeight="1">
      <c r="A240" s="218"/>
      <c r="B240" s="218"/>
      <c r="C240" s="254" t="s">
        <v>1669</v>
      </c>
      <c r="D240" s="254"/>
      <c r="E240" s="252" t="s">
        <v>1253</v>
      </c>
      <c r="F240" s="252"/>
      <c r="G240" s="252"/>
      <c r="H240" s="252"/>
      <c r="I240" s="252"/>
    </row>
    <row r="241" spans="1:9" s="5" customFormat="1" ht="15.75" customHeight="1">
      <c r="A241" s="218"/>
      <c r="B241" s="218"/>
      <c r="C241" s="254" t="s">
        <v>1254</v>
      </c>
      <c r="D241" s="254"/>
      <c r="E241" s="252"/>
      <c r="F241" s="252"/>
      <c r="G241" s="252"/>
      <c r="H241" s="252"/>
      <c r="I241" s="252"/>
    </row>
    <row r="242" spans="1:9" s="5" customFormat="1" ht="15.75" customHeight="1">
      <c r="A242" s="218"/>
      <c r="B242" s="218"/>
      <c r="C242" s="253" t="s">
        <v>1671</v>
      </c>
      <c r="D242" s="253" t="s">
        <v>1854</v>
      </c>
      <c r="E242" s="218"/>
      <c r="F242" s="218"/>
      <c r="G242" s="218"/>
      <c r="H242" s="218"/>
      <c r="I242" s="218"/>
    </row>
    <row r="243" spans="1:9" s="5" customFormat="1" ht="15.75" customHeight="1">
      <c r="A243" s="218"/>
      <c r="B243" s="218"/>
      <c r="C243" s="253"/>
      <c r="D243" s="254" t="s">
        <v>1855</v>
      </c>
      <c r="E243" s="252"/>
      <c r="F243" s="252"/>
      <c r="G243" s="252"/>
      <c r="H243" s="252"/>
      <c r="I243" s="252"/>
    </row>
    <row r="244" spans="1:9" s="5" customFormat="1" ht="15.75" customHeight="1">
      <c r="A244" s="218"/>
      <c r="B244" s="218"/>
      <c r="C244" s="253"/>
      <c r="D244" s="254" t="s">
        <v>1856</v>
      </c>
      <c r="E244" s="252"/>
      <c r="F244" s="252"/>
      <c r="G244" s="252"/>
      <c r="H244" s="252"/>
      <c r="I244" s="252"/>
    </row>
    <row r="245" spans="1:9" s="5" customFormat="1" ht="15.75" customHeight="1">
      <c r="A245" s="218"/>
      <c r="B245" s="218"/>
      <c r="C245" s="253"/>
      <c r="D245" s="254" t="s">
        <v>1284</v>
      </c>
      <c r="E245" s="252"/>
      <c r="F245" s="252"/>
      <c r="G245" s="252"/>
      <c r="H245" s="252"/>
      <c r="I245" s="252"/>
    </row>
    <row r="246" spans="1:9" s="5" customFormat="1" ht="15.75" customHeight="1">
      <c r="A246" s="218"/>
      <c r="B246" s="218"/>
      <c r="C246" s="241"/>
      <c r="D246" s="254" t="s">
        <v>1864</v>
      </c>
      <c r="E246" s="252"/>
      <c r="F246" s="252"/>
      <c r="G246" s="252"/>
      <c r="H246" s="252"/>
      <c r="I246" s="252"/>
    </row>
    <row r="247" spans="1:9" s="5" customFormat="1" ht="15.75" customHeight="1">
      <c r="A247" s="218"/>
      <c r="B247" s="218"/>
      <c r="C247" s="253" t="s">
        <v>1255</v>
      </c>
      <c r="D247" s="253" t="s">
        <v>1854</v>
      </c>
      <c r="E247" s="218"/>
      <c r="F247" s="218"/>
      <c r="G247" s="218"/>
      <c r="H247" s="218"/>
      <c r="I247" s="218"/>
    </row>
    <row r="248" spans="1:9" s="5" customFormat="1" ht="15.75" customHeight="1">
      <c r="A248" s="218"/>
      <c r="B248" s="218"/>
      <c r="C248" s="253"/>
      <c r="D248" s="254" t="s">
        <v>1855</v>
      </c>
      <c r="E248" s="256" t="s">
        <v>1256</v>
      </c>
      <c r="F248" s="252"/>
      <c r="G248" s="252"/>
      <c r="H248" s="252"/>
      <c r="I248" s="252"/>
    </row>
    <row r="249" spans="1:9" s="5" customFormat="1" ht="15.75" customHeight="1">
      <c r="A249" s="218"/>
      <c r="B249" s="218"/>
      <c r="C249" s="253"/>
      <c r="D249" s="254" t="s">
        <v>1856</v>
      </c>
      <c r="E249" s="256"/>
      <c r="F249" s="252"/>
      <c r="G249" s="252"/>
      <c r="H249" s="252"/>
      <c r="I249" s="252"/>
    </row>
    <row r="250" spans="1:9" s="5" customFormat="1" ht="15.75" customHeight="1">
      <c r="A250" s="218"/>
      <c r="B250" s="218"/>
      <c r="C250" s="241"/>
      <c r="D250" s="254" t="s">
        <v>1284</v>
      </c>
      <c r="E250" s="256"/>
      <c r="F250" s="252"/>
      <c r="G250" s="252"/>
      <c r="H250" s="252"/>
      <c r="I250" s="252"/>
    </row>
    <row r="251" spans="1:9" s="5" customFormat="1" ht="15.75" customHeight="1">
      <c r="A251" s="255" t="s">
        <v>1257</v>
      </c>
      <c r="B251" s="258"/>
      <c r="C251" s="253" t="s">
        <v>3052</v>
      </c>
      <c r="D251" s="253" t="s">
        <v>1854</v>
      </c>
      <c r="E251" s="218"/>
      <c r="F251" s="218"/>
      <c r="G251" s="218"/>
      <c r="H251" s="218"/>
      <c r="I251" s="218"/>
    </row>
    <row r="252" spans="1:9" s="5" customFormat="1" ht="15.75" customHeight="1">
      <c r="A252" s="218"/>
      <c r="B252" s="218"/>
      <c r="C252" s="253"/>
      <c r="D252" s="254" t="s">
        <v>1855</v>
      </c>
      <c r="E252" s="252"/>
      <c r="F252" s="252"/>
      <c r="G252" s="252"/>
      <c r="H252" s="252"/>
      <c r="I252" s="252"/>
    </row>
    <row r="253" spans="1:9" s="5" customFormat="1" ht="15.75" customHeight="1">
      <c r="A253" s="218"/>
      <c r="B253" s="218"/>
      <c r="C253" s="253"/>
      <c r="D253" s="254" t="s">
        <v>1856</v>
      </c>
      <c r="E253" s="252"/>
      <c r="F253" s="252"/>
      <c r="G253" s="252"/>
      <c r="H253" s="252"/>
      <c r="I253" s="252"/>
    </row>
    <row r="254" spans="1:9" s="5" customFormat="1" ht="15.75" customHeight="1">
      <c r="A254" s="218"/>
      <c r="B254" s="218"/>
      <c r="C254" s="254" t="s">
        <v>1255</v>
      </c>
      <c r="D254" s="254" t="s">
        <v>1855</v>
      </c>
      <c r="E254" s="252" t="s">
        <v>1258</v>
      </c>
      <c r="F254" s="252"/>
      <c r="G254" s="252"/>
      <c r="H254" s="252"/>
      <c r="I254" s="252"/>
    </row>
    <row r="255" spans="1:9" s="5" customFormat="1" ht="15.75" customHeight="1">
      <c r="A255" s="255" t="s">
        <v>2705</v>
      </c>
      <c r="B255" s="258"/>
      <c r="C255" s="253" t="s">
        <v>3344</v>
      </c>
      <c r="D255" s="253" t="s">
        <v>1854</v>
      </c>
      <c r="E255" s="218"/>
      <c r="F255" s="218"/>
      <c r="G255" s="218"/>
      <c r="H255" s="218"/>
      <c r="I255" s="218"/>
    </row>
    <row r="256" spans="1:9" s="5" customFormat="1" ht="15.75" customHeight="1">
      <c r="A256" s="218"/>
      <c r="B256" s="218"/>
      <c r="C256" s="253"/>
      <c r="D256" s="254" t="s">
        <v>1855</v>
      </c>
      <c r="E256" s="252"/>
      <c r="F256" s="252"/>
      <c r="G256" s="252"/>
      <c r="H256" s="252"/>
      <c r="I256" s="252"/>
    </row>
    <row r="257" spans="1:9" s="5" customFormat="1" ht="15.75" customHeight="1" thickBot="1">
      <c r="A257" s="218"/>
      <c r="B257" s="218"/>
      <c r="C257" s="253"/>
      <c r="D257" s="242" t="s">
        <v>1856</v>
      </c>
      <c r="E257" s="255"/>
      <c r="F257" s="255"/>
      <c r="G257" s="255"/>
      <c r="H257" s="255"/>
      <c r="I257" s="255"/>
    </row>
    <row r="258" spans="1:9" s="5" customFormat="1" ht="15.75" customHeight="1">
      <c r="A258" s="243"/>
      <c r="B258" s="243"/>
      <c r="C258" s="243"/>
      <c r="D258" s="243"/>
      <c r="E258" s="243"/>
      <c r="F258" s="243"/>
      <c r="G258" s="243"/>
      <c r="H258" s="243"/>
      <c r="I258" s="243"/>
    </row>
    <row r="259" spans="1:9" s="5" customFormat="1" ht="15.75" customHeight="1">
      <c r="A259" s="218"/>
      <c r="B259" s="218"/>
      <c r="C259" s="218"/>
      <c r="D259" s="218"/>
      <c r="E259" s="218"/>
      <c r="F259" s="218"/>
      <c r="G259" s="218"/>
      <c r="H259" s="218"/>
      <c r="I259" s="218"/>
    </row>
    <row r="260" spans="1:9" s="5" customFormat="1" ht="15.75" customHeight="1" thickBot="1">
      <c r="A260" s="218"/>
      <c r="B260" s="218"/>
      <c r="C260" s="218"/>
      <c r="D260" s="218"/>
      <c r="E260" s="218"/>
      <c r="F260" s="218"/>
      <c r="G260" s="218"/>
      <c r="H260" s="218"/>
      <c r="I260" s="218"/>
    </row>
    <row r="261" spans="1:9" ht="24.75" customHeight="1">
      <c r="A261" s="1274" t="s">
        <v>2760</v>
      </c>
      <c r="B261" s="1275"/>
      <c r="C261" s="1275" t="s">
        <v>3201</v>
      </c>
      <c r="D261" s="1275"/>
      <c r="E261" s="1275"/>
      <c r="F261" s="1275"/>
      <c r="G261" s="1275"/>
      <c r="H261" s="1278"/>
      <c r="I261" s="1278"/>
    </row>
    <row r="262" spans="1:9" ht="24.75" customHeight="1" thickBot="1">
      <c r="A262" s="1276"/>
      <c r="B262" s="1277"/>
      <c r="C262" s="75" t="s">
        <v>3200</v>
      </c>
      <c r="D262" s="76"/>
      <c r="E262" s="1277" t="s">
        <v>3202</v>
      </c>
      <c r="F262" s="1277"/>
      <c r="G262" s="1277"/>
      <c r="H262" s="1279"/>
      <c r="I262" s="1279"/>
    </row>
    <row r="263" spans="1:9" ht="15.75" customHeight="1">
      <c r="A263" s="266" t="s">
        <v>2705</v>
      </c>
      <c r="B263" s="32"/>
      <c r="C263" s="275" t="s">
        <v>1666</v>
      </c>
      <c r="D263" s="78"/>
      <c r="E263" s="77"/>
      <c r="F263" s="77"/>
      <c r="G263" s="77"/>
      <c r="H263" s="77"/>
      <c r="I263" s="77"/>
    </row>
    <row r="264" spans="1:9" ht="15.75" customHeight="1">
      <c r="A264" s="151"/>
      <c r="B264" s="264"/>
      <c r="C264" s="246" t="s">
        <v>3240</v>
      </c>
      <c r="D264" s="246"/>
      <c r="E264" s="217" t="s">
        <v>2706</v>
      </c>
      <c r="F264" s="217"/>
      <c r="G264" s="217"/>
      <c r="H264" s="217"/>
      <c r="I264" s="217"/>
    </row>
    <row r="265" spans="1:9" ht="15.75" customHeight="1">
      <c r="A265" s="217"/>
      <c r="B265" s="217"/>
      <c r="C265" s="244" t="s">
        <v>1668</v>
      </c>
      <c r="D265" s="244"/>
      <c r="E265" s="245" t="s">
        <v>2707</v>
      </c>
      <c r="F265" s="245"/>
      <c r="G265" s="245"/>
      <c r="H265" s="245"/>
      <c r="I265" s="245"/>
    </row>
    <row r="266" spans="1:9" ht="15.75" customHeight="1">
      <c r="A266" s="263"/>
      <c r="B266" s="269"/>
      <c r="C266" s="244" t="s">
        <v>1669</v>
      </c>
      <c r="D266" s="244"/>
      <c r="E266" s="245" t="s">
        <v>2708</v>
      </c>
      <c r="F266" s="245"/>
      <c r="G266" s="245"/>
      <c r="H266" s="245"/>
      <c r="I266" s="245"/>
    </row>
    <row r="267" spans="1:9" ht="15.75" customHeight="1">
      <c r="A267" s="217" t="s">
        <v>2709</v>
      </c>
      <c r="B267" s="217"/>
      <c r="C267" s="246" t="s">
        <v>1672</v>
      </c>
      <c r="D267" s="246" t="s">
        <v>1854</v>
      </c>
      <c r="E267" s="217"/>
      <c r="F267" s="217"/>
      <c r="G267" s="217"/>
      <c r="H267" s="217"/>
      <c r="I267" s="217"/>
    </row>
    <row r="268" spans="1:9" ht="15.75" customHeight="1">
      <c r="A268" s="217"/>
      <c r="B268" s="217"/>
      <c r="C268" s="246"/>
      <c r="D268" s="244" t="s">
        <v>1855</v>
      </c>
      <c r="E268" s="245"/>
      <c r="F268" s="245"/>
      <c r="G268" s="245"/>
      <c r="H268" s="245"/>
      <c r="I268" s="245"/>
    </row>
    <row r="269" spans="1:9" ht="15.75" customHeight="1">
      <c r="A269" s="217"/>
      <c r="B269" s="217"/>
      <c r="C269" s="246"/>
      <c r="D269" s="244" t="s">
        <v>1856</v>
      </c>
      <c r="E269" s="245"/>
      <c r="F269" s="245"/>
      <c r="G269" s="245"/>
      <c r="H269" s="245"/>
      <c r="I269" s="245"/>
    </row>
    <row r="270" spans="1:9" ht="15.75" customHeight="1">
      <c r="A270" s="217"/>
      <c r="B270" s="217"/>
      <c r="C270" s="246"/>
      <c r="D270" s="244" t="s">
        <v>1284</v>
      </c>
      <c r="E270" s="245"/>
      <c r="F270" s="245"/>
      <c r="G270" s="245"/>
      <c r="H270" s="245"/>
      <c r="I270" s="245"/>
    </row>
    <row r="271" spans="1:9" ht="15.75" customHeight="1">
      <c r="A271" s="217"/>
      <c r="B271" s="217"/>
      <c r="C271" s="246"/>
      <c r="D271" s="244" t="s">
        <v>1864</v>
      </c>
      <c r="E271" s="245"/>
      <c r="F271" s="245"/>
      <c r="G271" s="245"/>
      <c r="H271" s="245"/>
      <c r="I271" s="245"/>
    </row>
    <row r="272" spans="1:9" ht="15.75" customHeight="1">
      <c r="A272" s="217"/>
      <c r="B272" s="217"/>
      <c r="C272" s="246"/>
      <c r="D272" s="244" t="s">
        <v>1865</v>
      </c>
      <c r="E272" s="245"/>
      <c r="F272" s="245"/>
      <c r="G272" s="245"/>
      <c r="H272" s="245"/>
      <c r="I272" s="245"/>
    </row>
    <row r="273" spans="1:9" ht="15.75" customHeight="1">
      <c r="A273" s="217"/>
      <c r="B273" s="217"/>
      <c r="C273" s="246"/>
      <c r="D273" s="246" t="s">
        <v>1866</v>
      </c>
      <c r="E273" s="217"/>
      <c r="F273" s="217"/>
      <c r="G273" s="217"/>
      <c r="H273" s="217"/>
      <c r="I273" s="217"/>
    </row>
    <row r="274" spans="1:9" ht="15.75" customHeight="1">
      <c r="A274" s="217"/>
      <c r="B274" s="217"/>
      <c r="C274" s="244" t="s">
        <v>3345</v>
      </c>
      <c r="D274" s="244"/>
      <c r="E274" s="245"/>
      <c r="F274" s="245"/>
      <c r="G274" s="245"/>
      <c r="H274" s="245"/>
      <c r="I274" s="245"/>
    </row>
    <row r="275" spans="1:9" ht="15.75" customHeight="1">
      <c r="A275" s="263"/>
      <c r="B275" s="269"/>
      <c r="C275" s="244" t="s">
        <v>1675</v>
      </c>
      <c r="D275" s="244"/>
      <c r="E275" s="245"/>
      <c r="F275" s="245"/>
      <c r="G275" s="245"/>
      <c r="H275" s="245"/>
      <c r="I275" s="245"/>
    </row>
    <row r="276" spans="1:9" ht="15.75" customHeight="1">
      <c r="A276" s="217" t="s">
        <v>2710</v>
      </c>
      <c r="B276" s="217"/>
      <c r="C276" s="246" t="s">
        <v>1673</v>
      </c>
      <c r="D276" s="246" t="s">
        <v>1854</v>
      </c>
      <c r="E276" s="217"/>
      <c r="F276" s="217"/>
      <c r="G276" s="217"/>
      <c r="H276" s="217"/>
      <c r="I276" s="217"/>
    </row>
    <row r="277" spans="1:9" ht="15.75" customHeight="1">
      <c r="A277" s="217"/>
      <c r="B277" s="217"/>
      <c r="C277" s="246"/>
      <c r="D277" s="244" t="s">
        <v>1855</v>
      </c>
      <c r="E277" s="245"/>
      <c r="F277" s="245"/>
      <c r="G277" s="245"/>
      <c r="H277" s="245"/>
      <c r="I277" s="245"/>
    </row>
    <row r="278" spans="1:9" ht="15.75" customHeight="1">
      <c r="A278" s="217"/>
      <c r="B278" s="217"/>
      <c r="C278" s="246"/>
      <c r="D278" s="244" t="s">
        <v>1856</v>
      </c>
      <c r="E278" s="245"/>
      <c r="F278" s="245"/>
      <c r="G278" s="245"/>
      <c r="H278" s="245"/>
      <c r="I278" s="245"/>
    </row>
    <row r="279" spans="1:9" ht="15.75" customHeight="1">
      <c r="A279" s="217"/>
      <c r="B279" s="217"/>
      <c r="C279" s="246"/>
      <c r="D279" s="244" t="s">
        <v>1284</v>
      </c>
      <c r="E279" s="245"/>
      <c r="F279" s="245"/>
      <c r="G279" s="245"/>
      <c r="H279" s="245"/>
      <c r="I279" s="245"/>
    </row>
    <row r="280" spans="1:9" ht="15.75" customHeight="1">
      <c r="A280" s="217"/>
      <c r="B280" s="217"/>
      <c r="C280" s="247" t="s">
        <v>1674</v>
      </c>
      <c r="D280" s="246" t="s">
        <v>1854</v>
      </c>
      <c r="E280" s="217"/>
      <c r="F280" s="217"/>
      <c r="G280" s="217"/>
      <c r="H280" s="217"/>
      <c r="I280" s="217"/>
    </row>
    <row r="281" spans="1:9" ht="15.75" customHeight="1">
      <c r="A281" s="217"/>
      <c r="B281" s="217"/>
      <c r="C281" s="246"/>
      <c r="D281" s="244" t="s">
        <v>1855</v>
      </c>
      <c r="E281" s="245"/>
      <c r="F281" s="245"/>
      <c r="G281" s="245"/>
      <c r="H281" s="245"/>
      <c r="I281" s="245"/>
    </row>
    <row r="282" spans="1:9" ht="15.75" customHeight="1">
      <c r="A282" s="217"/>
      <c r="B282" s="217"/>
      <c r="C282" s="246"/>
      <c r="D282" s="244" t="s">
        <v>1856</v>
      </c>
      <c r="E282" s="245"/>
      <c r="F282" s="245"/>
      <c r="G282" s="245"/>
      <c r="H282" s="245"/>
      <c r="I282" s="245"/>
    </row>
    <row r="283" spans="1:9" ht="15.75" customHeight="1">
      <c r="A283" s="217"/>
      <c r="B283" s="217"/>
      <c r="C283" s="246"/>
      <c r="D283" s="246" t="s">
        <v>1284</v>
      </c>
      <c r="E283" s="217"/>
      <c r="F283" s="217"/>
      <c r="G283" s="217"/>
      <c r="H283" s="217"/>
      <c r="I283" s="217"/>
    </row>
    <row r="284" spans="1:9" ht="15.75" customHeight="1">
      <c r="A284" s="217"/>
      <c r="B284" s="217"/>
      <c r="C284" s="246"/>
      <c r="D284" s="244" t="s">
        <v>1864</v>
      </c>
      <c r="E284" s="245"/>
      <c r="F284" s="245"/>
      <c r="G284" s="245"/>
      <c r="H284" s="245"/>
      <c r="I284" s="245"/>
    </row>
    <row r="285" spans="1:9" ht="15.75" customHeight="1">
      <c r="A285" s="217"/>
      <c r="B285" s="217"/>
      <c r="C285" s="247" t="s">
        <v>1676</v>
      </c>
      <c r="D285" s="246" t="s">
        <v>1854</v>
      </c>
      <c r="E285" s="217"/>
      <c r="F285" s="217"/>
      <c r="G285" s="217"/>
      <c r="H285" s="217"/>
      <c r="I285" s="217"/>
    </row>
    <row r="286" spans="1:9" ht="15.75" customHeight="1">
      <c r="A286" s="217"/>
      <c r="B286" s="217"/>
      <c r="C286" s="246"/>
      <c r="D286" s="244" t="s">
        <v>1855</v>
      </c>
      <c r="E286" s="245"/>
      <c r="F286" s="245"/>
      <c r="G286" s="245"/>
      <c r="H286" s="245"/>
      <c r="I286" s="245"/>
    </row>
    <row r="287" spans="1:9" ht="15.75" customHeight="1">
      <c r="A287" s="217"/>
      <c r="B287" s="217"/>
      <c r="C287" s="244" t="s">
        <v>2711</v>
      </c>
      <c r="D287" s="244"/>
      <c r="E287" s="245"/>
      <c r="F287" s="245"/>
      <c r="G287" s="245"/>
      <c r="H287" s="245"/>
      <c r="I287" s="245"/>
    </row>
    <row r="288" spans="1:9" ht="15.75" customHeight="1">
      <c r="A288" s="217"/>
      <c r="B288" s="217"/>
      <c r="C288" s="246" t="s">
        <v>3347</v>
      </c>
      <c r="D288" s="246" t="s">
        <v>1854</v>
      </c>
      <c r="E288" s="217"/>
      <c r="F288" s="217"/>
      <c r="G288" s="217"/>
      <c r="H288" s="217"/>
      <c r="I288" s="217"/>
    </row>
    <row r="289" spans="1:9" ht="15.75" customHeight="1">
      <c r="A289" s="217"/>
      <c r="B289" s="217"/>
      <c r="C289" s="246"/>
      <c r="D289" s="244" t="s">
        <v>1855</v>
      </c>
      <c r="E289" s="245"/>
      <c r="F289" s="245"/>
      <c r="G289" s="245"/>
      <c r="H289" s="245"/>
      <c r="I289" s="245"/>
    </row>
    <row r="290" spans="1:9" ht="15.75" customHeight="1">
      <c r="A290" s="217"/>
      <c r="B290" s="217"/>
      <c r="C290" s="244" t="s">
        <v>1677</v>
      </c>
      <c r="D290" s="244"/>
      <c r="E290" s="245"/>
      <c r="F290" s="245"/>
      <c r="G290" s="245"/>
      <c r="H290" s="245"/>
      <c r="I290" s="245"/>
    </row>
    <row r="291" spans="1:9" ht="15.75" customHeight="1">
      <c r="A291" s="217"/>
      <c r="B291" s="217"/>
      <c r="C291" s="246" t="s">
        <v>1678</v>
      </c>
      <c r="D291" s="246"/>
      <c r="E291" s="217"/>
      <c r="F291" s="217"/>
      <c r="G291" s="217"/>
      <c r="H291" s="217"/>
      <c r="I291" s="217"/>
    </row>
    <row r="292" spans="1:9" ht="15.75" customHeight="1">
      <c r="A292" s="265" t="s">
        <v>2712</v>
      </c>
      <c r="B292" s="265"/>
      <c r="C292" s="247" t="s">
        <v>2713</v>
      </c>
      <c r="D292" s="247" t="s">
        <v>1893</v>
      </c>
      <c r="E292" s="265" t="s">
        <v>2714</v>
      </c>
      <c r="F292" s="265"/>
      <c r="G292" s="265"/>
      <c r="H292" s="265"/>
      <c r="I292" s="265"/>
    </row>
    <row r="293" spans="1:9" ht="15.75" customHeight="1">
      <c r="A293" s="217"/>
      <c r="B293" s="217"/>
      <c r="C293" s="246"/>
      <c r="D293" s="244" t="s">
        <v>1894</v>
      </c>
      <c r="E293" s="245" t="s">
        <v>2715</v>
      </c>
      <c r="F293" s="245"/>
      <c r="G293" s="245"/>
      <c r="H293" s="245"/>
      <c r="I293" s="245"/>
    </row>
    <row r="294" spans="1:9" ht="15.75" customHeight="1">
      <c r="A294" s="217"/>
      <c r="B294" s="217"/>
      <c r="C294" s="247" t="s">
        <v>2850</v>
      </c>
      <c r="D294" s="247" t="s">
        <v>1854</v>
      </c>
      <c r="E294" s="265" t="s">
        <v>2635</v>
      </c>
      <c r="F294" s="265"/>
      <c r="G294" s="265"/>
      <c r="H294" s="265"/>
      <c r="I294" s="265"/>
    </row>
    <row r="295" spans="1:9" ht="15.75" customHeight="1">
      <c r="A295" s="217"/>
      <c r="B295" s="217"/>
      <c r="C295" s="246"/>
      <c r="D295" s="244" t="s">
        <v>1855</v>
      </c>
      <c r="E295" s="245" t="s">
        <v>2636</v>
      </c>
      <c r="F295" s="245"/>
      <c r="G295" s="245"/>
      <c r="H295" s="245"/>
      <c r="I295" s="245"/>
    </row>
    <row r="296" spans="1:9" ht="15.75" customHeight="1">
      <c r="A296" s="217"/>
      <c r="B296" s="217"/>
      <c r="C296" s="246"/>
      <c r="D296" s="244" t="s">
        <v>1856</v>
      </c>
      <c r="E296" s="245"/>
      <c r="F296" s="245"/>
      <c r="G296" s="245"/>
      <c r="H296" s="245"/>
      <c r="I296" s="245"/>
    </row>
    <row r="297" spans="1:9" ht="15.75" customHeight="1">
      <c r="A297" s="217"/>
      <c r="B297" s="217"/>
      <c r="C297" s="248"/>
      <c r="D297" s="244" t="s">
        <v>1284</v>
      </c>
      <c r="E297" s="245" t="s">
        <v>2637</v>
      </c>
      <c r="F297" s="245"/>
      <c r="G297" s="245"/>
      <c r="H297" s="245"/>
      <c r="I297" s="245"/>
    </row>
    <row r="298" spans="1:9" ht="15.75" customHeight="1">
      <c r="A298" s="217"/>
      <c r="B298" s="217"/>
      <c r="C298" s="246" t="s">
        <v>1679</v>
      </c>
      <c r="D298" s="244" t="s">
        <v>1854</v>
      </c>
      <c r="E298" s="245"/>
      <c r="F298" s="245"/>
      <c r="G298" s="245"/>
      <c r="H298" s="245"/>
      <c r="I298" s="245"/>
    </row>
    <row r="299" spans="1:9" ht="15.75" customHeight="1">
      <c r="A299" s="217"/>
      <c r="B299" s="217"/>
      <c r="C299" s="246"/>
      <c r="D299" s="244" t="s">
        <v>1855</v>
      </c>
      <c r="E299" s="245"/>
      <c r="F299" s="245"/>
      <c r="G299" s="245"/>
      <c r="H299" s="245"/>
      <c r="I299" s="245"/>
    </row>
    <row r="300" spans="1:9" ht="15.75" customHeight="1">
      <c r="A300" s="217"/>
      <c r="B300" s="217"/>
      <c r="C300" s="246"/>
      <c r="D300" s="244" t="s">
        <v>1856</v>
      </c>
      <c r="E300" s="245"/>
      <c r="F300" s="245"/>
      <c r="G300" s="245"/>
      <c r="H300" s="245"/>
      <c r="I300" s="245"/>
    </row>
    <row r="301" spans="1:9" ht="15.75" customHeight="1">
      <c r="A301" s="217"/>
      <c r="B301" s="217"/>
      <c r="C301" s="246"/>
      <c r="D301" s="244" t="s">
        <v>1284</v>
      </c>
      <c r="E301" s="245"/>
      <c r="F301" s="245"/>
      <c r="G301" s="245"/>
      <c r="H301" s="245"/>
      <c r="I301" s="245"/>
    </row>
    <row r="302" spans="1:9" ht="15.75" customHeight="1">
      <c r="A302" s="217"/>
      <c r="B302" s="217"/>
      <c r="C302" s="247" t="s">
        <v>2717</v>
      </c>
      <c r="D302" s="244" t="s">
        <v>1854</v>
      </c>
      <c r="E302" s="245"/>
      <c r="F302" s="245"/>
      <c r="G302" s="245"/>
      <c r="H302" s="245"/>
      <c r="I302" s="245"/>
    </row>
    <row r="303" spans="1:9" ht="15.75" customHeight="1">
      <c r="A303" s="217"/>
      <c r="B303" s="217"/>
      <c r="C303" s="246"/>
      <c r="D303" s="244" t="s">
        <v>1855</v>
      </c>
      <c r="E303" s="245"/>
      <c r="F303" s="245"/>
      <c r="G303" s="245"/>
      <c r="H303" s="245"/>
      <c r="I303" s="245"/>
    </row>
    <row r="304" spans="1:9" ht="15.75" customHeight="1">
      <c r="A304" s="217"/>
      <c r="B304" s="217"/>
      <c r="C304" s="246"/>
      <c r="D304" s="244" t="s">
        <v>1856</v>
      </c>
      <c r="E304" s="245"/>
      <c r="F304" s="245"/>
      <c r="G304" s="245"/>
      <c r="H304" s="245"/>
      <c r="I304" s="245"/>
    </row>
    <row r="305" spans="1:9" ht="15.75" customHeight="1">
      <c r="A305" s="217"/>
      <c r="B305" s="217"/>
      <c r="C305" s="247" t="s">
        <v>2716</v>
      </c>
      <c r="D305" s="244" t="s">
        <v>1284</v>
      </c>
      <c r="E305" s="245" t="s">
        <v>2638</v>
      </c>
      <c r="F305" s="245"/>
      <c r="G305" s="245"/>
      <c r="H305" s="245"/>
      <c r="I305" s="245"/>
    </row>
    <row r="306" spans="1:9" ht="15.75" customHeight="1">
      <c r="A306" s="263"/>
      <c r="B306" s="263"/>
      <c r="C306" s="248"/>
      <c r="D306" s="248" t="s">
        <v>1864</v>
      </c>
      <c r="E306" s="263" t="s">
        <v>2639</v>
      </c>
      <c r="F306" s="263"/>
      <c r="G306" s="263"/>
      <c r="H306" s="263"/>
      <c r="I306" s="263"/>
    </row>
    <row r="307" spans="1:9" ht="15.75" customHeight="1">
      <c r="A307" s="217" t="s">
        <v>2746</v>
      </c>
      <c r="B307" s="217"/>
      <c r="C307" s="246" t="s">
        <v>2747</v>
      </c>
      <c r="D307" s="246" t="s">
        <v>1854</v>
      </c>
      <c r="E307" s="217"/>
      <c r="F307" s="217"/>
      <c r="G307" s="217"/>
      <c r="H307" s="217"/>
      <c r="I307" s="217"/>
    </row>
    <row r="308" spans="1:9" ht="15.75" customHeight="1">
      <c r="A308" s="217"/>
      <c r="B308" s="217"/>
      <c r="C308" s="246"/>
      <c r="D308" s="244" t="s">
        <v>1855</v>
      </c>
      <c r="E308" s="245"/>
      <c r="F308" s="245"/>
      <c r="G308" s="245"/>
      <c r="H308" s="245"/>
      <c r="I308" s="245"/>
    </row>
    <row r="309" spans="1:9" ht="15.75" customHeight="1" thickBot="1">
      <c r="A309" s="217"/>
      <c r="B309" s="217"/>
      <c r="C309" s="246"/>
      <c r="D309" s="244" t="s">
        <v>1856</v>
      </c>
      <c r="E309" s="245"/>
      <c r="F309" s="245"/>
      <c r="G309" s="245"/>
      <c r="H309" s="245"/>
      <c r="I309" s="245"/>
    </row>
    <row r="310" spans="1:9" ht="15.75" customHeight="1">
      <c r="A310" s="266"/>
      <c r="B310" s="266"/>
      <c r="C310" s="266"/>
      <c r="D310" s="266"/>
      <c r="E310" s="266"/>
      <c r="F310" s="266"/>
      <c r="G310" s="266"/>
      <c r="H310" s="266"/>
      <c r="I310" s="266"/>
    </row>
    <row r="311" spans="1:9" ht="15.75" customHeight="1">
      <c r="A311" s="217"/>
      <c r="B311" s="217"/>
      <c r="C311" s="217"/>
      <c r="D311" s="217"/>
      <c r="E311" s="217"/>
      <c r="F311" s="217"/>
      <c r="G311" s="217"/>
      <c r="H311" s="217"/>
      <c r="I311" s="217"/>
    </row>
    <row r="312" spans="1:9" ht="15.75" customHeight="1" thickBot="1">
      <c r="A312" s="217"/>
      <c r="B312" s="217"/>
      <c r="C312" s="217"/>
      <c r="D312" s="217"/>
      <c r="E312" s="217"/>
      <c r="F312" s="217"/>
      <c r="G312" s="217"/>
      <c r="H312" s="217"/>
      <c r="I312" s="217"/>
    </row>
    <row r="313" spans="1:9" ht="24.75" customHeight="1">
      <c r="A313" s="1274" t="s">
        <v>2760</v>
      </c>
      <c r="B313" s="1275"/>
      <c r="C313" s="1275" t="s">
        <v>3201</v>
      </c>
      <c r="D313" s="1275"/>
      <c r="E313" s="1275"/>
      <c r="F313" s="1275"/>
      <c r="G313" s="1275"/>
      <c r="H313" s="1278"/>
      <c r="I313" s="1278"/>
    </row>
    <row r="314" spans="1:9" ht="24.75" customHeight="1" thickBot="1">
      <c r="A314" s="1276"/>
      <c r="B314" s="1277"/>
      <c r="C314" s="75" t="s">
        <v>3200</v>
      </c>
      <c r="D314" s="76"/>
      <c r="E314" s="1277" t="s">
        <v>3202</v>
      </c>
      <c r="F314" s="1277"/>
      <c r="G314" s="1277"/>
      <c r="H314" s="1279"/>
      <c r="I314" s="1279"/>
    </row>
    <row r="315" spans="1:9" ht="15.75" customHeight="1">
      <c r="A315" s="266" t="s">
        <v>2746</v>
      </c>
      <c r="B315" s="217"/>
      <c r="C315" s="246" t="s">
        <v>2747</v>
      </c>
      <c r="D315" s="259" t="s">
        <v>1284</v>
      </c>
      <c r="E315" s="261"/>
      <c r="F315" s="261"/>
      <c r="G315" s="261"/>
      <c r="H315" s="261"/>
      <c r="I315" s="261"/>
    </row>
    <row r="316" spans="1:9" ht="15.75" customHeight="1">
      <c r="A316" s="151"/>
      <c r="B316" s="151"/>
      <c r="C316" s="276"/>
      <c r="D316" s="246" t="s">
        <v>1864</v>
      </c>
      <c r="E316" s="217"/>
      <c r="F316" s="217"/>
      <c r="G316" s="217"/>
      <c r="H316" s="217"/>
      <c r="I316" s="217"/>
    </row>
    <row r="317" spans="1:9" ht="15.75" customHeight="1">
      <c r="A317" s="217"/>
      <c r="B317" s="217"/>
      <c r="C317" s="267" t="s">
        <v>122</v>
      </c>
      <c r="D317" s="247" t="s">
        <v>1854</v>
      </c>
      <c r="E317" s="265" t="s">
        <v>2748</v>
      </c>
      <c r="F317" s="265"/>
      <c r="G317" s="265"/>
      <c r="H317" s="265"/>
      <c r="I317" s="265"/>
    </row>
    <row r="318" spans="1:9" ht="15.75" customHeight="1">
      <c r="A318" s="217"/>
      <c r="B318" s="217"/>
      <c r="C318" s="277"/>
      <c r="D318" s="244" t="s">
        <v>1855</v>
      </c>
      <c r="E318" s="245" t="s">
        <v>2749</v>
      </c>
      <c r="F318" s="245"/>
      <c r="G318" s="245"/>
      <c r="H318" s="245"/>
      <c r="I318" s="245"/>
    </row>
    <row r="319" spans="1:9" ht="15.75" customHeight="1">
      <c r="A319" s="217"/>
      <c r="B319" s="217"/>
      <c r="C319" s="277"/>
      <c r="D319" s="244" t="s">
        <v>1284</v>
      </c>
      <c r="E319" s="245" t="s">
        <v>2750</v>
      </c>
      <c r="F319" s="245"/>
      <c r="G319" s="245"/>
      <c r="H319" s="245"/>
      <c r="I319" s="245"/>
    </row>
    <row r="320" spans="1:9" ht="15.75" customHeight="1">
      <c r="A320" s="217"/>
      <c r="B320" s="217"/>
      <c r="C320" s="277"/>
      <c r="D320" s="244" t="s">
        <v>1864</v>
      </c>
      <c r="E320" s="245"/>
      <c r="F320" s="245"/>
      <c r="G320" s="245"/>
      <c r="H320" s="245"/>
      <c r="I320" s="245"/>
    </row>
    <row r="321" spans="1:9" ht="15.75" customHeight="1">
      <c r="A321" s="217"/>
      <c r="B321" s="217"/>
      <c r="C321" s="247" t="s">
        <v>2716</v>
      </c>
      <c r="D321" s="247" t="s">
        <v>1855</v>
      </c>
      <c r="E321" s="265" t="s">
        <v>2751</v>
      </c>
      <c r="F321" s="265"/>
      <c r="G321" s="265"/>
      <c r="H321" s="265"/>
      <c r="I321" s="265"/>
    </row>
    <row r="322" spans="1:9" ht="15.75" customHeight="1">
      <c r="A322" s="217"/>
      <c r="B322" s="217"/>
      <c r="C322" s="277"/>
      <c r="D322" s="248"/>
      <c r="E322" s="263" t="s">
        <v>2752</v>
      </c>
      <c r="F322" s="263"/>
      <c r="G322" s="263"/>
      <c r="H322" s="263"/>
      <c r="I322" s="263"/>
    </row>
    <row r="323" spans="1:9" ht="15.75" customHeight="1">
      <c r="A323" s="217"/>
      <c r="B323" s="217"/>
      <c r="C323" s="277"/>
      <c r="D323" s="244" t="s">
        <v>1856</v>
      </c>
      <c r="E323" s="245" t="s">
        <v>2753</v>
      </c>
      <c r="F323" s="245"/>
      <c r="G323" s="245"/>
      <c r="H323" s="245"/>
      <c r="I323" s="245"/>
    </row>
    <row r="324" spans="1:9" ht="15.75" customHeight="1">
      <c r="A324" s="217"/>
      <c r="B324" s="217"/>
      <c r="C324" s="277"/>
      <c r="D324" s="244" t="s">
        <v>1284</v>
      </c>
      <c r="E324" s="245" t="s">
        <v>2754</v>
      </c>
      <c r="F324" s="245"/>
      <c r="G324" s="245"/>
      <c r="H324" s="245"/>
      <c r="I324" s="245"/>
    </row>
    <row r="325" spans="1:9" ht="15.75" customHeight="1">
      <c r="A325" s="265" t="s">
        <v>2640</v>
      </c>
      <c r="B325" s="265"/>
      <c r="C325" s="247" t="s">
        <v>1293</v>
      </c>
      <c r="D325" s="246" t="s">
        <v>1854</v>
      </c>
      <c r="E325" s="217"/>
      <c r="F325" s="217"/>
      <c r="G325" s="217"/>
      <c r="H325" s="217"/>
      <c r="I325" s="217"/>
    </row>
    <row r="326" spans="1:9" ht="15.75" customHeight="1">
      <c r="A326" s="217"/>
      <c r="B326" s="217"/>
      <c r="C326" s="246"/>
      <c r="D326" s="244" t="s">
        <v>1855</v>
      </c>
      <c r="E326" s="245"/>
      <c r="F326" s="245"/>
      <c r="G326" s="245"/>
      <c r="H326" s="245"/>
      <c r="I326" s="245"/>
    </row>
    <row r="327" spans="1:9" ht="15.75" customHeight="1">
      <c r="A327" s="217"/>
      <c r="B327" s="217"/>
      <c r="C327" s="247" t="s">
        <v>2641</v>
      </c>
      <c r="D327" s="247" t="s">
        <v>1854</v>
      </c>
      <c r="E327" s="265" t="s">
        <v>2642</v>
      </c>
      <c r="F327" s="265"/>
      <c r="G327" s="265"/>
      <c r="H327" s="265"/>
      <c r="I327" s="265"/>
    </row>
    <row r="328" spans="1:9" ht="15.75" customHeight="1">
      <c r="A328" s="217"/>
      <c r="B328" s="217"/>
      <c r="C328" s="246"/>
      <c r="D328" s="247" t="s">
        <v>1865</v>
      </c>
      <c r="E328" s="265" t="s">
        <v>3121</v>
      </c>
      <c r="F328" s="265"/>
      <c r="G328" s="265"/>
      <c r="H328" s="265"/>
      <c r="I328" s="265"/>
    </row>
    <row r="329" spans="1:9" ht="15.75" customHeight="1">
      <c r="A329" s="217"/>
      <c r="B329" s="217"/>
      <c r="C329" s="246"/>
      <c r="D329" s="246"/>
      <c r="E329" s="274" t="s">
        <v>1080</v>
      </c>
      <c r="F329" s="217"/>
      <c r="G329" s="217"/>
      <c r="H329" s="217"/>
      <c r="I329" s="217"/>
    </row>
    <row r="330" spans="1:9" ht="15.75" customHeight="1">
      <c r="A330" s="217"/>
      <c r="B330" s="217"/>
      <c r="C330" s="246"/>
      <c r="D330" s="248"/>
      <c r="E330" s="337" t="s">
        <v>1081</v>
      </c>
      <c r="F330" s="263"/>
      <c r="G330" s="263"/>
      <c r="H330" s="263"/>
      <c r="I330" s="263"/>
    </row>
    <row r="331" spans="1:9" ht="15.75" customHeight="1">
      <c r="A331" s="217"/>
      <c r="B331" s="217"/>
      <c r="C331" s="246"/>
      <c r="D331" s="247" t="s">
        <v>1866</v>
      </c>
      <c r="E331" s="265"/>
      <c r="F331" s="265"/>
      <c r="G331" s="265"/>
      <c r="H331" s="265"/>
      <c r="I331" s="265"/>
    </row>
    <row r="332" spans="1:9" ht="15.75" customHeight="1">
      <c r="A332" s="263"/>
      <c r="B332" s="269"/>
      <c r="C332" s="248"/>
      <c r="D332" s="244" t="s">
        <v>1867</v>
      </c>
      <c r="E332" s="245"/>
      <c r="F332" s="245"/>
      <c r="G332" s="245"/>
      <c r="H332" s="245"/>
      <c r="I332" s="245"/>
    </row>
    <row r="333" spans="1:9" ht="15.75" customHeight="1">
      <c r="A333" s="265" t="s">
        <v>2645</v>
      </c>
      <c r="B333" s="249"/>
      <c r="C333" s="244" t="s">
        <v>2643</v>
      </c>
      <c r="D333" s="244" t="s">
        <v>1854</v>
      </c>
      <c r="E333" s="245" t="s">
        <v>2644</v>
      </c>
      <c r="F333" s="245"/>
      <c r="G333" s="245"/>
      <c r="H333" s="245"/>
      <c r="I333" s="245"/>
    </row>
    <row r="334" spans="1:9" ht="15.75" customHeight="1">
      <c r="A334" s="217"/>
      <c r="B334" s="217"/>
      <c r="C334" s="246" t="s">
        <v>3054</v>
      </c>
      <c r="D334" s="246" t="s">
        <v>1854</v>
      </c>
      <c r="E334" s="217"/>
      <c r="F334" s="217"/>
      <c r="G334" s="217"/>
      <c r="H334" s="217"/>
      <c r="I334" s="217"/>
    </row>
    <row r="335" spans="1:9" ht="15.75" customHeight="1">
      <c r="A335" s="217"/>
      <c r="B335" s="217"/>
      <c r="C335" s="246"/>
      <c r="D335" s="244" t="s">
        <v>1855</v>
      </c>
      <c r="E335" s="245"/>
      <c r="F335" s="245"/>
      <c r="G335" s="245"/>
      <c r="H335" s="245"/>
      <c r="I335" s="245"/>
    </row>
    <row r="336" spans="1:9" ht="15.75" customHeight="1">
      <c r="A336" s="217"/>
      <c r="B336" s="217"/>
      <c r="C336" s="246"/>
      <c r="D336" s="246" t="s">
        <v>1856</v>
      </c>
      <c r="E336" s="217"/>
      <c r="F336" s="217"/>
      <c r="G336" s="217"/>
      <c r="H336" s="217"/>
      <c r="I336" s="217"/>
    </row>
    <row r="337" spans="1:9" ht="15.75" customHeight="1">
      <c r="A337" s="217"/>
      <c r="B337" s="217"/>
      <c r="C337" s="247" t="s">
        <v>1289</v>
      </c>
      <c r="D337" s="247" t="s">
        <v>1854</v>
      </c>
      <c r="E337" s="265"/>
      <c r="F337" s="265"/>
      <c r="G337" s="265"/>
      <c r="H337" s="265"/>
      <c r="I337" s="265"/>
    </row>
    <row r="338" spans="1:9" ht="15.75" customHeight="1">
      <c r="A338" s="217"/>
      <c r="B338" s="217"/>
      <c r="C338" s="246"/>
      <c r="D338" s="244" t="s">
        <v>1855</v>
      </c>
      <c r="E338" s="245"/>
      <c r="F338" s="245"/>
      <c r="G338" s="245"/>
      <c r="H338" s="245"/>
      <c r="I338" s="245"/>
    </row>
    <row r="339" spans="1:9" ht="15.75" customHeight="1">
      <c r="A339" s="217"/>
      <c r="B339" s="217"/>
      <c r="C339" s="246"/>
      <c r="D339" s="246" t="s">
        <v>1856</v>
      </c>
      <c r="E339" s="217"/>
      <c r="F339" s="217"/>
      <c r="G339" s="217"/>
      <c r="H339" s="217"/>
      <c r="I339" s="217"/>
    </row>
    <row r="340" spans="1:9" ht="15.75" customHeight="1">
      <c r="A340" s="217"/>
      <c r="B340" s="217"/>
      <c r="C340" s="247" t="s">
        <v>2646</v>
      </c>
      <c r="D340" s="247" t="s">
        <v>1854</v>
      </c>
      <c r="E340" s="265" t="s">
        <v>2647</v>
      </c>
      <c r="F340" s="265"/>
      <c r="G340" s="265"/>
      <c r="H340" s="265"/>
      <c r="I340" s="265"/>
    </row>
    <row r="341" spans="1:9" ht="15.75" customHeight="1">
      <c r="A341" s="217"/>
      <c r="B341" s="217"/>
      <c r="C341" s="247" t="s">
        <v>1291</v>
      </c>
      <c r="D341" s="244" t="s">
        <v>1854</v>
      </c>
      <c r="E341" s="245" t="s">
        <v>2648</v>
      </c>
      <c r="F341" s="245"/>
      <c r="G341" s="245"/>
      <c r="H341" s="245"/>
      <c r="I341" s="245"/>
    </row>
    <row r="342" spans="1:9" ht="15.75" customHeight="1">
      <c r="A342" s="263"/>
      <c r="B342" s="263"/>
      <c r="C342" s="248"/>
      <c r="D342" s="248" t="s">
        <v>1855</v>
      </c>
      <c r="E342" s="263" t="s">
        <v>2649</v>
      </c>
      <c r="F342" s="263"/>
      <c r="G342" s="263"/>
      <c r="H342" s="263"/>
      <c r="I342" s="263"/>
    </row>
    <row r="343" spans="1:9" ht="15.75" customHeight="1">
      <c r="A343" s="217" t="s">
        <v>2650</v>
      </c>
      <c r="B343" s="217"/>
      <c r="C343" s="246" t="s">
        <v>2651</v>
      </c>
      <c r="D343" s="246" t="s">
        <v>1854</v>
      </c>
      <c r="E343" s="217"/>
      <c r="F343" s="217"/>
      <c r="G343" s="217"/>
      <c r="H343" s="217"/>
      <c r="I343" s="217"/>
    </row>
    <row r="344" spans="1:9" ht="15.75" customHeight="1">
      <c r="A344" s="217"/>
      <c r="B344" s="217"/>
      <c r="C344" s="246"/>
      <c r="D344" s="244" t="s">
        <v>1855</v>
      </c>
      <c r="E344" s="245"/>
      <c r="F344" s="245"/>
      <c r="G344" s="245"/>
      <c r="H344" s="245"/>
      <c r="I344" s="245"/>
    </row>
    <row r="345" spans="1:9" ht="15.75" customHeight="1">
      <c r="A345" s="217"/>
      <c r="B345" s="217"/>
      <c r="C345" s="246"/>
      <c r="D345" s="244" t="s">
        <v>1856</v>
      </c>
      <c r="E345" s="245"/>
      <c r="F345" s="245"/>
      <c r="G345" s="245"/>
      <c r="H345" s="245"/>
      <c r="I345" s="245"/>
    </row>
    <row r="346" spans="1:9" ht="15.75" customHeight="1">
      <c r="A346" s="217"/>
      <c r="B346" s="217"/>
      <c r="C346" s="246"/>
      <c r="D346" s="244" t="s">
        <v>1284</v>
      </c>
      <c r="E346" s="245"/>
      <c r="F346" s="245"/>
      <c r="G346" s="245"/>
      <c r="H346" s="245"/>
      <c r="I346" s="245"/>
    </row>
    <row r="347" spans="1:9" ht="15.75" customHeight="1">
      <c r="A347" s="217"/>
      <c r="B347" s="217"/>
      <c r="C347" s="246"/>
      <c r="D347" s="246" t="s">
        <v>1864</v>
      </c>
      <c r="E347" s="217"/>
      <c r="F347" s="217"/>
      <c r="G347" s="217"/>
      <c r="H347" s="217"/>
      <c r="I347" s="217"/>
    </row>
    <row r="348" spans="1:9" ht="15.75" customHeight="1">
      <c r="A348" s="265" t="s">
        <v>2652</v>
      </c>
      <c r="B348" s="265"/>
      <c r="C348" s="247" t="s">
        <v>1292</v>
      </c>
      <c r="D348" s="247" t="s">
        <v>1854</v>
      </c>
      <c r="E348" s="265"/>
      <c r="F348" s="265"/>
      <c r="G348" s="265"/>
      <c r="H348" s="265"/>
      <c r="I348" s="265"/>
    </row>
    <row r="349" spans="1:9" ht="15.75" customHeight="1">
      <c r="A349" s="217"/>
      <c r="B349" s="217"/>
      <c r="C349" s="246"/>
      <c r="D349" s="244" t="s">
        <v>1855</v>
      </c>
      <c r="E349" s="245"/>
      <c r="F349" s="245"/>
      <c r="G349" s="245"/>
      <c r="H349" s="245"/>
      <c r="I349" s="245"/>
    </row>
    <row r="350" spans="1:9" ht="15.75" customHeight="1">
      <c r="A350" s="217"/>
      <c r="B350" s="217"/>
      <c r="C350" s="246"/>
      <c r="D350" s="244" t="s">
        <v>1856</v>
      </c>
      <c r="E350" s="245"/>
      <c r="F350" s="245"/>
      <c r="G350" s="245"/>
      <c r="H350" s="245"/>
      <c r="I350" s="245"/>
    </row>
    <row r="351" spans="1:9" ht="15.75" customHeight="1">
      <c r="A351" s="217"/>
      <c r="B351" s="217"/>
      <c r="C351" s="244" t="s">
        <v>1291</v>
      </c>
      <c r="D351" s="246" t="s">
        <v>1856</v>
      </c>
      <c r="E351" s="217"/>
      <c r="F351" s="217"/>
      <c r="G351" s="217"/>
      <c r="H351" s="217"/>
      <c r="I351" s="217"/>
    </row>
    <row r="352" spans="1:9" ht="15.75" customHeight="1">
      <c r="A352" s="265" t="s">
        <v>2653</v>
      </c>
      <c r="B352" s="265"/>
      <c r="C352" s="247" t="s">
        <v>2664</v>
      </c>
      <c r="D352" s="247" t="s">
        <v>1856</v>
      </c>
      <c r="E352" s="265" t="s">
        <v>2655</v>
      </c>
      <c r="F352" s="265"/>
      <c r="G352" s="265"/>
      <c r="H352" s="265"/>
      <c r="I352" s="265"/>
    </row>
    <row r="353" spans="1:9" ht="15.75" customHeight="1">
      <c r="A353" s="217"/>
      <c r="B353" s="217"/>
      <c r="C353" s="247" t="s">
        <v>2666</v>
      </c>
      <c r="D353" s="244" t="s">
        <v>1284</v>
      </c>
      <c r="E353" s="245" t="s">
        <v>2656</v>
      </c>
      <c r="F353" s="245"/>
      <c r="G353" s="245"/>
      <c r="H353" s="245"/>
      <c r="I353" s="245"/>
    </row>
    <row r="354" spans="1:9" ht="15.75" customHeight="1">
      <c r="A354" s="217"/>
      <c r="B354" s="217"/>
      <c r="C354" s="248"/>
      <c r="D354" s="244" t="s">
        <v>1864</v>
      </c>
      <c r="E354" s="245" t="s">
        <v>2657</v>
      </c>
      <c r="F354" s="245"/>
      <c r="G354" s="245"/>
      <c r="H354" s="245"/>
      <c r="I354" s="245"/>
    </row>
    <row r="355" spans="1:9" ht="15.75" customHeight="1">
      <c r="A355" s="217"/>
      <c r="B355" s="217"/>
      <c r="C355" s="246" t="s">
        <v>2654</v>
      </c>
      <c r="D355" s="244" t="s">
        <v>1854</v>
      </c>
      <c r="E355" s="245"/>
      <c r="F355" s="245"/>
      <c r="G355" s="245"/>
      <c r="H355" s="245"/>
      <c r="I355" s="245"/>
    </row>
    <row r="356" spans="1:9" ht="15.75" customHeight="1">
      <c r="A356" s="217"/>
      <c r="B356" s="217"/>
      <c r="C356" s="246"/>
      <c r="D356" s="244" t="s">
        <v>1855</v>
      </c>
      <c r="E356" s="245"/>
      <c r="F356" s="245"/>
      <c r="G356" s="245"/>
      <c r="H356" s="245"/>
      <c r="I356" s="245"/>
    </row>
    <row r="357" spans="1:9" ht="15.75" customHeight="1">
      <c r="A357" s="217"/>
      <c r="B357" s="217"/>
      <c r="C357" s="247" t="s">
        <v>2643</v>
      </c>
      <c r="D357" s="244" t="s">
        <v>1854</v>
      </c>
      <c r="E357" s="245" t="s">
        <v>2658</v>
      </c>
      <c r="F357" s="245"/>
      <c r="G357" s="245"/>
      <c r="H357" s="245"/>
      <c r="I357" s="245"/>
    </row>
    <row r="358" spans="1:9" ht="15.75" customHeight="1">
      <c r="A358" s="217"/>
      <c r="B358" s="217"/>
      <c r="C358" s="246"/>
      <c r="D358" s="244" t="s">
        <v>1855</v>
      </c>
      <c r="E358" s="245"/>
      <c r="F358" s="245"/>
      <c r="G358" s="245"/>
      <c r="H358" s="245"/>
      <c r="I358" s="245"/>
    </row>
    <row r="359" spans="1:9" ht="15.75" customHeight="1">
      <c r="A359" s="217"/>
      <c r="B359" s="217"/>
      <c r="C359" s="248"/>
      <c r="D359" s="244" t="s">
        <v>1856</v>
      </c>
      <c r="E359" s="245"/>
      <c r="F359" s="245"/>
      <c r="G359" s="245"/>
      <c r="H359" s="245"/>
      <c r="I359" s="245"/>
    </row>
    <row r="360" spans="1:9" ht="15.75" customHeight="1">
      <c r="A360" s="217"/>
      <c r="B360" s="217"/>
      <c r="C360" s="246" t="s">
        <v>2641</v>
      </c>
      <c r="D360" s="247" t="s">
        <v>1284</v>
      </c>
      <c r="E360" s="265" t="s">
        <v>2638</v>
      </c>
      <c r="F360" s="265"/>
      <c r="G360" s="265"/>
      <c r="H360" s="265"/>
      <c r="I360" s="265"/>
    </row>
    <row r="361" spans="1:9" ht="15.75" customHeight="1" thickBot="1">
      <c r="A361" s="270"/>
      <c r="B361" s="270"/>
      <c r="C361" s="271"/>
      <c r="D361" s="429" t="s">
        <v>1864</v>
      </c>
      <c r="E361" s="265" t="s">
        <v>2734</v>
      </c>
      <c r="F361" s="430"/>
      <c r="G361" s="430"/>
      <c r="H361" s="430"/>
      <c r="I361" s="430"/>
    </row>
    <row r="362" spans="1:9" ht="15.75" customHeight="1">
      <c r="A362" s="217"/>
      <c r="B362" s="217"/>
      <c r="C362" s="217"/>
      <c r="D362" s="151"/>
      <c r="E362" s="423"/>
      <c r="F362" s="151"/>
      <c r="G362" s="151"/>
      <c r="H362" s="151"/>
      <c r="I362" s="151"/>
    </row>
    <row r="363" spans="1:9" ht="15.75" customHeight="1">
      <c r="A363" s="217"/>
      <c r="B363" s="217"/>
      <c r="C363" s="217"/>
      <c r="D363" s="151"/>
      <c r="E363" s="151"/>
      <c r="F363" s="151"/>
      <c r="G363" s="151"/>
      <c r="H363" s="151"/>
      <c r="I363" s="151"/>
    </row>
    <row r="364" spans="1:9" ht="15.75" customHeight="1" thickBot="1">
      <c r="A364" s="151"/>
      <c r="B364" s="151"/>
      <c r="C364" s="151"/>
      <c r="D364" s="151"/>
      <c r="E364" s="151"/>
      <c r="F364" s="151"/>
      <c r="G364" s="151"/>
      <c r="H364" s="151"/>
      <c r="I364" s="151"/>
    </row>
    <row r="365" spans="1:9" ht="24.75" customHeight="1">
      <c r="A365" s="1274" t="s">
        <v>2760</v>
      </c>
      <c r="B365" s="1275"/>
      <c r="C365" s="1275" t="s">
        <v>3201</v>
      </c>
      <c r="D365" s="1275"/>
      <c r="E365" s="1275"/>
      <c r="F365" s="1275"/>
      <c r="G365" s="1275"/>
      <c r="H365" s="1278"/>
      <c r="I365" s="1278"/>
    </row>
    <row r="366" spans="1:9" ht="24.75" customHeight="1" thickBot="1">
      <c r="A366" s="1276"/>
      <c r="B366" s="1277"/>
      <c r="C366" s="75" t="s">
        <v>3200</v>
      </c>
      <c r="D366" s="76"/>
      <c r="E366" s="1277" t="s">
        <v>3202</v>
      </c>
      <c r="F366" s="1277"/>
      <c r="G366" s="1277"/>
      <c r="H366" s="1279"/>
      <c r="I366" s="1279"/>
    </row>
    <row r="367" spans="1:9" ht="15.75" customHeight="1">
      <c r="A367" s="219" t="s">
        <v>2653</v>
      </c>
      <c r="B367" s="32"/>
      <c r="C367" s="426" t="s">
        <v>2641</v>
      </c>
      <c r="D367" s="247" t="s">
        <v>1864</v>
      </c>
      <c r="E367" s="274" t="s">
        <v>1082</v>
      </c>
      <c r="F367" s="265"/>
      <c r="G367" s="265"/>
      <c r="H367" s="265"/>
      <c r="I367" s="265"/>
    </row>
    <row r="368" spans="1:9" ht="15.75" customHeight="1">
      <c r="A368" s="32"/>
      <c r="B368" s="32"/>
      <c r="C368" s="422"/>
      <c r="D368" s="246"/>
      <c r="E368" s="337" t="s">
        <v>1081</v>
      </c>
      <c r="F368" s="217"/>
      <c r="G368" s="217"/>
      <c r="H368" s="217"/>
      <c r="I368" s="217"/>
    </row>
    <row r="369" spans="1:9" ht="15.75" customHeight="1">
      <c r="A369" s="32"/>
      <c r="B369" s="32"/>
      <c r="C369" s="422"/>
      <c r="D369" s="244" t="s">
        <v>1864</v>
      </c>
      <c r="E369" s="245" t="s">
        <v>2659</v>
      </c>
      <c r="F369" s="245"/>
      <c r="G369" s="245"/>
      <c r="H369" s="245"/>
      <c r="I369" s="245"/>
    </row>
    <row r="370" spans="1:9" ht="15.75" customHeight="1">
      <c r="A370" s="219"/>
      <c r="B370" s="32"/>
      <c r="C370" s="246"/>
      <c r="D370" s="244" t="s">
        <v>1865</v>
      </c>
      <c r="E370" s="245" t="s">
        <v>2660</v>
      </c>
      <c r="F370" s="245"/>
      <c r="G370" s="245"/>
      <c r="H370" s="245"/>
      <c r="I370" s="245"/>
    </row>
    <row r="371" spans="1:9" ht="15.75" customHeight="1">
      <c r="A371" s="32"/>
      <c r="B371" s="32"/>
      <c r="C371" s="247" t="s">
        <v>1899</v>
      </c>
      <c r="D371" s="247" t="s">
        <v>1855</v>
      </c>
      <c r="E371" s="265" t="s">
        <v>2661</v>
      </c>
      <c r="F371" s="265"/>
      <c r="G371" s="265"/>
      <c r="H371" s="265"/>
      <c r="I371" s="265"/>
    </row>
    <row r="372" spans="1:9" ht="15.75" customHeight="1">
      <c r="A372" s="217"/>
      <c r="B372" s="217"/>
      <c r="C372" s="247" t="s">
        <v>1290</v>
      </c>
      <c r="D372" s="247" t="s">
        <v>1854</v>
      </c>
      <c r="E372" s="265" t="s">
        <v>1657</v>
      </c>
      <c r="F372" s="265"/>
      <c r="G372" s="265"/>
      <c r="H372" s="265"/>
      <c r="I372" s="265"/>
    </row>
    <row r="373" spans="1:9" ht="15.75" customHeight="1">
      <c r="A373" s="217"/>
      <c r="B373" s="217"/>
      <c r="C373" s="246"/>
      <c r="D373" s="424" t="s">
        <v>1855</v>
      </c>
      <c r="E373" s="425"/>
      <c r="F373" s="425"/>
      <c r="G373" s="425"/>
      <c r="H373" s="425"/>
      <c r="I373" s="425"/>
    </row>
    <row r="374" spans="1:9" ht="15.75" customHeight="1">
      <c r="A374" s="151"/>
      <c r="B374" s="151"/>
      <c r="C374" s="248"/>
      <c r="D374" s="244" t="s">
        <v>1856</v>
      </c>
      <c r="E374" s="245"/>
      <c r="F374" s="245"/>
      <c r="G374" s="245"/>
      <c r="H374" s="245"/>
      <c r="I374" s="245"/>
    </row>
    <row r="375" spans="1:9" ht="15.75" customHeight="1">
      <c r="A375" s="265" t="s">
        <v>1911</v>
      </c>
      <c r="B375" s="265"/>
      <c r="C375" s="247" t="s">
        <v>1912</v>
      </c>
      <c r="D375" s="247" t="s">
        <v>1854</v>
      </c>
      <c r="E375" s="265"/>
      <c r="F375" s="265"/>
      <c r="G375" s="265"/>
      <c r="H375" s="265"/>
      <c r="I375" s="265"/>
    </row>
    <row r="376" spans="1:9" ht="15.75" customHeight="1">
      <c r="A376" s="217"/>
      <c r="B376" s="217"/>
      <c r="C376" s="246"/>
      <c r="D376" s="244" t="s">
        <v>1855</v>
      </c>
      <c r="E376" s="245"/>
      <c r="F376" s="245"/>
      <c r="G376" s="245"/>
      <c r="H376" s="245"/>
      <c r="I376" s="245"/>
    </row>
    <row r="377" spans="1:9" ht="15.75" customHeight="1">
      <c r="A377" s="217"/>
      <c r="B377" s="217"/>
      <c r="C377" s="246"/>
      <c r="D377" s="244" t="s">
        <v>1856</v>
      </c>
      <c r="E377" s="245"/>
      <c r="F377" s="245"/>
      <c r="G377" s="245"/>
      <c r="H377" s="245"/>
      <c r="I377" s="245"/>
    </row>
    <row r="378" spans="1:9" ht="15.75" customHeight="1">
      <c r="A378" s="217"/>
      <c r="B378" s="217"/>
      <c r="C378" s="246"/>
      <c r="D378" s="244" t="s">
        <v>1284</v>
      </c>
      <c r="E378" s="245" t="s">
        <v>405</v>
      </c>
      <c r="F378" s="245"/>
      <c r="G378" s="245"/>
      <c r="H378" s="245"/>
      <c r="I378" s="245"/>
    </row>
    <row r="379" spans="1:9" ht="15.75" customHeight="1">
      <c r="A379" s="217"/>
      <c r="B379" s="217"/>
      <c r="C379" s="246"/>
      <c r="D379" s="244" t="s">
        <v>1864</v>
      </c>
      <c r="E379" s="245" t="s">
        <v>406</v>
      </c>
      <c r="F379" s="245"/>
      <c r="G379" s="245"/>
      <c r="H379" s="245"/>
      <c r="I379" s="245"/>
    </row>
    <row r="380" spans="1:9" ht="15.75" customHeight="1">
      <c r="A380" s="217"/>
      <c r="B380" s="217"/>
      <c r="C380" s="246"/>
      <c r="D380" s="244" t="s">
        <v>1865</v>
      </c>
      <c r="E380" s="245"/>
      <c r="F380" s="245"/>
      <c r="G380" s="245"/>
      <c r="H380" s="245"/>
      <c r="I380" s="245"/>
    </row>
    <row r="381" spans="1:9" ht="15.75" customHeight="1">
      <c r="A381" s="217"/>
      <c r="B381" s="217"/>
      <c r="C381" s="246"/>
      <c r="D381" s="244" t="s">
        <v>1866</v>
      </c>
      <c r="E381" s="245" t="s">
        <v>407</v>
      </c>
      <c r="F381" s="245"/>
      <c r="G381" s="245"/>
      <c r="H381" s="245"/>
      <c r="I381" s="245"/>
    </row>
    <row r="382" spans="1:9" ht="15.75" customHeight="1">
      <c r="A382" s="217"/>
      <c r="B382" s="217"/>
      <c r="C382" s="246"/>
      <c r="D382" s="244" t="s">
        <v>1867</v>
      </c>
      <c r="E382" s="245" t="s">
        <v>408</v>
      </c>
      <c r="F382" s="245"/>
      <c r="G382" s="245"/>
      <c r="H382" s="245"/>
      <c r="I382" s="245"/>
    </row>
    <row r="383" spans="1:9" ht="15.75" customHeight="1">
      <c r="A383" s="217"/>
      <c r="B383" s="217"/>
      <c r="C383" s="247" t="s">
        <v>1300</v>
      </c>
      <c r="D383" s="244" t="s">
        <v>1854</v>
      </c>
      <c r="E383" s="245"/>
      <c r="F383" s="245"/>
      <c r="G383" s="245"/>
      <c r="H383" s="245"/>
      <c r="I383" s="245"/>
    </row>
    <row r="384" spans="1:9" ht="15.75" customHeight="1">
      <c r="A384" s="217"/>
      <c r="B384" s="217"/>
      <c r="C384" s="246"/>
      <c r="D384" s="244" t="s">
        <v>1855</v>
      </c>
      <c r="E384" s="245"/>
      <c r="F384" s="245"/>
      <c r="G384" s="245"/>
      <c r="H384" s="245"/>
      <c r="I384" s="245"/>
    </row>
    <row r="385" spans="1:9" ht="15.75" customHeight="1">
      <c r="A385" s="217"/>
      <c r="B385" s="217"/>
      <c r="C385" s="246"/>
      <c r="D385" s="244" t="s">
        <v>1856</v>
      </c>
      <c r="E385" s="245"/>
      <c r="F385" s="245"/>
      <c r="G385" s="245"/>
      <c r="H385" s="245"/>
      <c r="I385" s="245"/>
    </row>
    <row r="386" spans="1:9" ht="15.75" customHeight="1">
      <c r="A386" s="217"/>
      <c r="B386" s="217"/>
      <c r="C386" s="246"/>
      <c r="D386" s="246" t="s">
        <v>1284</v>
      </c>
      <c r="E386" s="217"/>
      <c r="F386" s="217"/>
      <c r="G386" s="217"/>
      <c r="H386" s="217"/>
      <c r="I386" s="217"/>
    </row>
    <row r="387" spans="1:9" ht="15.75" customHeight="1">
      <c r="A387" s="265" t="s">
        <v>1913</v>
      </c>
      <c r="B387" s="265"/>
      <c r="C387" s="247" t="s">
        <v>1300</v>
      </c>
      <c r="D387" s="247" t="s">
        <v>1864</v>
      </c>
      <c r="E387" s="265"/>
      <c r="F387" s="265"/>
      <c r="G387" s="265"/>
      <c r="H387" s="265"/>
      <c r="I387" s="265"/>
    </row>
    <row r="388" spans="1:9" ht="15.75" customHeight="1">
      <c r="A388" s="217"/>
      <c r="B388" s="264"/>
      <c r="C388" s="248"/>
      <c r="D388" s="244" t="s">
        <v>1865</v>
      </c>
      <c r="E388" s="245"/>
      <c r="F388" s="245"/>
      <c r="G388" s="245"/>
      <c r="H388" s="245"/>
      <c r="I388" s="245"/>
    </row>
    <row r="389" spans="1:9" ht="15.75" customHeight="1">
      <c r="A389" s="217"/>
      <c r="B389" s="217"/>
      <c r="C389" s="246" t="s">
        <v>1914</v>
      </c>
      <c r="D389" s="246" t="s">
        <v>1854</v>
      </c>
      <c r="E389" s="217"/>
      <c r="F389" s="217"/>
      <c r="G389" s="217"/>
      <c r="H389" s="217"/>
      <c r="I389" s="217"/>
    </row>
    <row r="390" spans="1:9" ht="15.75" customHeight="1">
      <c r="A390" s="217"/>
      <c r="B390" s="217"/>
      <c r="C390" s="246"/>
      <c r="D390" s="244" t="s">
        <v>1855</v>
      </c>
      <c r="E390" s="245"/>
      <c r="F390" s="245"/>
      <c r="G390" s="245"/>
      <c r="H390" s="245"/>
      <c r="I390" s="245"/>
    </row>
    <row r="391" spans="1:9" ht="15.75" customHeight="1">
      <c r="A391" s="217"/>
      <c r="B391" s="217"/>
      <c r="C391" s="246"/>
      <c r="D391" s="246" t="s">
        <v>1856</v>
      </c>
      <c r="E391" s="217"/>
      <c r="F391" s="217"/>
      <c r="G391" s="217"/>
      <c r="H391" s="217"/>
      <c r="I391" s="217"/>
    </row>
    <row r="392" spans="1:9" ht="15.75" customHeight="1">
      <c r="A392" s="217"/>
      <c r="B392" s="217"/>
      <c r="C392" s="248"/>
      <c r="D392" s="247" t="s">
        <v>1284</v>
      </c>
      <c r="E392" s="265"/>
      <c r="F392" s="265"/>
      <c r="G392" s="265"/>
      <c r="H392" s="265"/>
      <c r="I392" s="265"/>
    </row>
    <row r="393" spans="1:9" ht="15.75" customHeight="1">
      <c r="A393" s="265" t="s">
        <v>403</v>
      </c>
      <c r="B393" s="249"/>
      <c r="C393" s="246" t="s">
        <v>1291</v>
      </c>
      <c r="D393" s="244" t="s">
        <v>1854</v>
      </c>
      <c r="E393" s="245" t="s">
        <v>409</v>
      </c>
      <c r="F393" s="245"/>
      <c r="G393" s="245"/>
      <c r="H393" s="245"/>
      <c r="I393" s="245"/>
    </row>
    <row r="394" spans="1:9" ht="15.75" customHeight="1">
      <c r="A394" s="217"/>
      <c r="B394" s="217"/>
      <c r="C394" s="246"/>
      <c r="D394" s="246" t="s">
        <v>1855</v>
      </c>
      <c r="E394" s="217" t="s">
        <v>410</v>
      </c>
      <c r="F394" s="217"/>
      <c r="G394" s="217"/>
      <c r="H394" s="217"/>
      <c r="I394" s="217"/>
    </row>
    <row r="395" spans="1:9" ht="15.75" customHeight="1">
      <c r="A395" s="217"/>
      <c r="B395" s="217"/>
      <c r="C395" s="248"/>
      <c r="D395" s="247" t="s">
        <v>1284</v>
      </c>
      <c r="E395" s="265"/>
      <c r="F395" s="265"/>
      <c r="G395" s="265"/>
      <c r="H395" s="265"/>
      <c r="I395" s="265"/>
    </row>
    <row r="396" spans="1:9" ht="15.75" customHeight="1">
      <c r="A396" s="217"/>
      <c r="B396" s="217"/>
      <c r="C396" s="246" t="s">
        <v>1303</v>
      </c>
      <c r="D396" s="244" t="s">
        <v>1854</v>
      </c>
      <c r="E396" s="245"/>
      <c r="F396" s="245"/>
      <c r="G396" s="245"/>
      <c r="H396" s="245"/>
      <c r="I396" s="245"/>
    </row>
    <row r="397" spans="1:9" ht="15.75" customHeight="1">
      <c r="A397" s="217"/>
      <c r="B397" s="217"/>
      <c r="C397" s="246"/>
      <c r="D397" s="248" t="s">
        <v>1855</v>
      </c>
      <c r="E397" s="263"/>
      <c r="F397" s="263"/>
      <c r="G397" s="263"/>
      <c r="H397" s="263"/>
      <c r="I397" s="263"/>
    </row>
    <row r="398" spans="1:9" ht="15.75" customHeight="1">
      <c r="A398" s="217"/>
      <c r="B398" s="264"/>
      <c r="C398" s="246"/>
      <c r="D398" s="246" t="s">
        <v>1856</v>
      </c>
      <c r="E398" s="217"/>
      <c r="F398" s="217"/>
      <c r="G398" s="217"/>
      <c r="H398" s="217"/>
      <c r="I398" s="217"/>
    </row>
    <row r="399" spans="1:9" ht="15.75" customHeight="1">
      <c r="A399" s="263"/>
      <c r="B399" s="269"/>
      <c r="C399" s="248"/>
      <c r="D399" s="244" t="s">
        <v>1284</v>
      </c>
      <c r="E399" s="245"/>
      <c r="F399" s="245"/>
      <c r="G399" s="245"/>
      <c r="H399" s="245"/>
      <c r="I399" s="245"/>
    </row>
    <row r="400" spans="1:9" ht="15.75" customHeight="1">
      <c r="A400" s="217" t="s">
        <v>404</v>
      </c>
      <c r="B400" s="217"/>
      <c r="C400" s="246" t="s">
        <v>3053</v>
      </c>
      <c r="D400" s="244" t="s">
        <v>1854</v>
      </c>
      <c r="E400" s="245"/>
      <c r="F400" s="245"/>
      <c r="G400" s="245"/>
      <c r="H400" s="245"/>
      <c r="I400" s="245"/>
    </row>
    <row r="401" spans="1:9" ht="15.75" customHeight="1">
      <c r="A401" s="217"/>
      <c r="B401" s="217"/>
      <c r="C401" s="246"/>
      <c r="D401" s="244" t="s">
        <v>1855</v>
      </c>
      <c r="E401" s="245"/>
      <c r="F401" s="245"/>
      <c r="G401" s="245"/>
      <c r="H401" s="245"/>
      <c r="I401" s="245"/>
    </row>
    <row r="402" spans="1:9" ht="15.75" customHeight="1">
      <c r="A402" s="217"/>
      <c r="B402" s="217"/>
      <c r="C402" s="246"/>
      <c r="D402" s="246" t="s">
        <v>1856</v>
      </c>
      <c r="E402" s="217"/>
      <c r="F402" s="217"/>
      <c r="G402" s="217"/>
      <c r="H402" s="217"/>
      <c r="I402" s="217"/>
    </row>
    <row r="403" spans="1:9" ht="15.75" customHeight="1">
      <c r="A403" s="217"/>
      <c r="B403" s="264"/>
      <c r="C403" s="247" t="s">
        <v>2156</v>
      </c>
      <c r="D403" s="247" t="s">
        <v>1854</v>
      </c>
      <c r="E403" s="265"/>
      <c r="F403" s="265"/>
      <c r="G403" s="265"/>
      <c r="H403" s="265"/>
      <c r="I403" s="265"/>
    </row>
    <row r="404" spans="1:9" ht="15.75" customHeight="1">
      <c r="A404" s="217"/>
      <c r="B404" s="264"/>
      <c r="C404" s="246"/>
      <c r="D404" s="244" t="s">
        <v>1855</v>
      </c>
      <c r="E404" s="245" t="s">
        <v>2724</v>
      </c>
      <c r="F404" s="245"/>
      <c r="G404" s="245"/>
      <c r="H404" s="245"/>
      <c r="I404" s="245"/>
    </row>
    <row r="405" spans="1:9" ht="15.75" customHeight="1">
      <c r="A405" s="217"/>
      <c r="B405" s="264"/>
      <c r="C405" s="247" t="s">
        <v>2716</v>
      </c>
      <c r="D405" s="244" t="s">
        <v>1854</v>
      </c>
      <c r="E405" s="245"/>
      <c r="F405" s="245"/>
      <c r="G405" s="245"/>
      <c r="H405" s="245"/>
      <c r="I405" s="245"/>
    </row>
    <row r="406" spans="1:9" ht="15.75" customHeight="1">
      <c r="A406" s="217"/>
      <c r="B406" s="264"/>
      <c r="C406" s="246"/>
      <c r="D406" s="246" t="s">
        <v>1855</v>
      </c>
      <c r="E406" s="217" t="s">
        <v>2153</v>
      </c>
      <c r="F406" s="217"/>
      <c r="G406" s="217"/>
      <c r="H406" s="217"/>
      <c r="I406" s="217"/>
    </row>
    <row r="407" spans="1:9" ht="15.75" customHeight="1">
      <c r="A407" s="217"/>
      <c r="B407" s="264"/>
      <c r="C407" s="246"/>
      <c r="D407" s="248"/>
      <c r="E407" s="263" t="s">
        <v>2154</v>
      </c>
      <c r="F407" s="263"/>
      <c r="G407" s="263"/>
      <c r="H407" s="263"/>
      <c r="I407" s="263"/>
    </row>
    <row r="408" spans="1:9" ht="15.75" customHeight="1">
      <c r="A408" s="217"/>
      <c r="B408" s="217"/>
      <c r="C408" s="246"/>
      <c r="D408" s="244" t="s">
        <v>1856</v>
      </c>
      <c r="E408" s="245" t="s">
        <v>2877</v>
      </c>
      <c r="F408" s="245"/>
      <c r="G408" s="245"/>
      <c r="H408" s="245"/>
      <c r="I408" s="245"/>
    </row>
    <row r="409" spans="1:9" ht="15.75" customHeight="1">
      <c r="A409" s="263"/>
      <c r="B409" s="269"/>
      <c r="C409" s="248"/>
      <c r="D409" s="244" t="s">
        <v>1864</v>
      </c>
      <c r="E409" s="245" t="s">
        <v>2878</v>
      </c>
      <c r="F409" s="245"/>
      <c r="G409" s="245"/>
      <c r="H409" s="245"/>
      <c r="I409" s="245"/>
    </row>
    <row r="410" spans="1:9" ht="15.75" customHeight="1">
      <c r="A410" s="217" t="s">
        <v>411</v>
      </c>
      <c r="B410" s="217"/>
      <c r="C410" s="246" t="s">
        <v>412</v>
      </c>
      <c r="D410" s="244" t="s">
        <v>1855</v>
      </c>
      <c r="E410" s="245"/>
      <c r="F410" s="245"/>
      <c r="G410" s="245"/>
      <c r="H410" s="245"/>
      <c r="I410" s="245"/>
    </row>
    <row r="411" spans="1:9" ht="15.75" customHeight="1">
      <c r="A411" s="217"/>
      <c r="B411" s="217"/>
      <c r="C411" s="246"/>
      <c r="D411" s="244" t="s">
        <v>1856</v>
      </c>
      <c r="E411" s="245"/>
      <c r="F411" s="245"/>
      <c r="G411" s="245"/>
      <c r="H411" s="245"/>
      <c r="I411" s="245"/>
    </row>
    <row r="412" spans="1:9" ht="15.75" customHeight="1">
      <c r="A412" s="217"/>
      <c r="B412" s="217"/>
      <c r="C412" s="247" t="s">
        <v>2357</v>
      </c>
      <c r="D412" s="244" t="s">
        <v>1855</v>
      </c>
      <c r="E412" s="245"/>
      <c r="F412" s="245"/>
      <c r="G412" s="245"/>
      <c r="H412" s="245"/>
      <c r="I412" s="245"/>
    </row>
    <row r="413" spans="1:9" ht="15.75" customHeight="1" thickBot="1">
      <c r="A413" s="270"/>
      <c r="B413" s="270"/>
      <c r="C413" s="271"/>
      <c r="D413" s="272" t="s">
        <v>1856</v>
      </c>
      <c r="E413" s="273" t="s">
        <v>2879</v>
      </c>
      <c r="F413" s="273"/>
      <c r="G413" s="273"/>
      <c r="H413" s="273"/>
      <c r="I413" s="273"/>
    </row>
    <row r="414" ht="15.75" customHeight="1"/>
    <row r="415" ht="15.75" customHeight="1"/>
    <row r="416" ht="15.75" customHeight="1" thickBot="1"/>
    <row r="417" spans="1:9" ht="24.75" customHeight="1">
      <c r="A417" s="1274" t="s">
        <v>2760</v>
      </c>
      <c r="B417" s="1275"/>
      <c r="C417" s="1275" t="s">
        <v>3201</v>
      </c>
      <c r="D417" s="1275"/>
      <c r="E417" s="1275"/>
      <c r="F417" s="1275"/>
      <c r="G417" s="1275"/>
      <c r="H417" s="1278"/>
      <c r="I417" s="1278"/>
    </row>
    <row r="418" spans="1:9" ht="24.75" customHeight="1" thickBot="1">
      <c r="A418" s="1276"/>
      <c r="B418" s="1277"/>
      <c r="C418" s="75" t="s">
        <v>3200</v>
      </c>
      <c r="D418" s="76"/>
      <c r="E418" s="1277" t="s">
        <v>3202</v>
      </c>
      <c r="F418" s="1277"/>
      <c r="G418" s="1277"/>
      <c r="H418" s="1279"/>
      <c r="I418" s="1279"/>
    </row>
    <row r="419" spans="1:9" ht="15.75" customHeight="1">
      <c r="A419" s="217" t="s">
        <v>411</v>
      </c>
      <c r="B419" s="217"/>
      <c r="C419" s="247" t="s">
        <v>1890</v>
      </c>
      <c r="D419" s="244" t="s">
        <v>1855</v>
      </c>
      <c r="E419" s="245" t="s">
        <v>2880</v>
      </c>
      <c r="F419" s="245"/>
      <c r="G419" s="245"/>
      <c r="H419" s="245"/>
      <c r="I419" s="245"/>
    </row>
    <row r="420" spans="1:9" ht="15.75" customHeight="1">
      <c r="A420" s="217"/>
      <c r="B420" s="217"/>
      <c r="C420" s="248"/>
      <c r="D420" s="244" t="s">
        <v>1856</v>
      </c>
      <c r="E420" s="245" t="s">
        <v>600</v>
      </c>
      <c r="F420" s="245"/>
      <c r="G420" s="245"/>
      <c r="H420" s="245"/>
      <c r="I420" s="245"/>
    </row>
    <row r="421" spans="1:9" ht="15.75" customHeight="1">
      <c r="A421" s="265" t="s">
        <v>1453</v>
      </c>
      <c r="B421" s="249"/>
      <c r="C421" s="246" t="s">
        <v>1454</v>
      </c>
      <c r="D421" s="244" t="s">
        <v>1854</v>
      </c>
      <c r="E421" s="245" t="s">
        <v>601</v>
      </c>
      <c r="F421" s="245"/>
      <c r="G421" s="245"/>
      <c r="H421" s="245"/>
      <c r="I421" s="245"/>
    </row>
    <row r="422" spans="1:9" ht="15.75" customHeight="1">
      <c r="A422" s="217"/>
      <c r="B422" s="217"/>
      <c r="C422" s="246"/>
      <c r="D422" s="244" t="s">
        <v>1855</v>
      </c>
      <c r="E422" s="245" t="s">
        <v>602</v>
      </c>
      <c r="F422" s="245"/>
      <c r="G422" s="245"/>
      <c r="H422" s="245"/>
      <c r="I422" s="245"/>
    </row>
    <row r="423" spans="1:9" ht="15.75" customHeight="1">
      <c r="A423" s="217"/>
      <c r="B423" s="217"/>
      <c r="C423" s="246"/>
      <c r="D423" s="244" t="s">
        <v>1856</v>
      </c>
      <c r="E423" s="245" t="s">
        <v>2879</v>
      </c>
      <c r="F423" s="245"/>
      <c r="G423" s="245"/>
      <c r="H423" s="245"/>
      <c r="I423" s="245"/>
    </row>
    <row r="424" spans="1:9" ht="15.75" customHeight="1">
      <c r="A424" s="217"/>
      <c r="B424" s="217"/>
      <c r="C424" s="246"/>
      <c r="D424" s="247" t="s">
        <v>1284</v>
      </c>
      <c r="E424" s="265"/>
      <c r="F424" s="265"/>
      <c r="G424" s="265"/>
      <c r="H424" s="265"/>
      <c r="I424" s="265"/>
    </row>
    <row r="425" spans="1:9" ht="15.75" customHeight="1">
      <c r="A425" s="217"/>
      <c r="B425" s="217"/>
      <c r="C425" s="247" t="s">
        <v>2713</v>
      </c>
      <c r="D425" s="247" t="s">
        <v>1865</v>
      </c>
      <c r="E425" s="265"/>
      <c r="F425" s="265"/>
      <c r="G425" s="265"/>
      <c r="H425" s="265"/>
      <c r="I425" s="265"/>
    </row>
    <row r="426" spans="1:9" ht="15.75" customHeight="1">
      <c r="A426" s="151"/>
      <c r="B426" s="217"/>
      <c r="C426" s="246"/>
      <c r="D426" s="244" t="s">
        <v>1866</v>
      </c>
      <c r="E426" s="245"/>
      <c r="F426" s="245"/>
      <c r="G426" s="245"/>
      <c r="H426" s="245"/>
      <c r="I426" s="245"/>
    </row>
    <row r="427" spans="1:9" ht="15.75" customHeight="1">
      <c r="A427" s="217"/>
      <c r="B427" s="217"/>
      <c r="C427" s="246"/>
      <c r="D427" s="247" t="s">
        <v>1867</v>
      </c>
      <c r="E427" s="265"/>
      <c r="F427" s="265"/>
      <c r="G427" s="265"/>
      <c r="H427" s="265"/>
      <c r="I427" s="265"/>
    </row>
    <row r="428" spans="1:9" ht="15.75" customHeight="1">
      <c r="A428" s="217"/>
      <c r="B428" s="217"/>
      <c r="C428" s="246"/>
      <c r="D428" s="244" t="s">
        <v>1868</v>
      </c>
      <c r="E428" s="245"/>
      <c r="F428" s="245"/>
      <c r="G428" s="245"/>
      <c r="H428" s="245"/>
      <c r="I428" s="245"/>
    </row>
    <row r="429" spans="1:9" ht="15.75" customHeight="1">
      <c r="A429" s="217"/>
      <c r="B429" s="217"/>
      <c r="C429" s="246"/>
      <c r="D429" s="244" t="s">
        <v>1892</v>
      </c>
      <c r="E429" s="245"/>
      <c r="F429" s="245"/>
      <c r="G429" s="245"/>
      <c r="H429" s="245"/>
      <c r="I429" s="245"/>
    </row>
    <row r="430" spans="1:9" ht="15.75" customHeight="1">
      <c r="A430" s="217"/>
      <c r="B430" s="217"/>
      <c r="C430" s="246"/>
      <c r="D430" s="244" t="s">
        <v>1893</v>
      </c>
      <c r="E430" s="245" t="s">
        <v>603</v>
      </c>
      <c r="F430" s="245"/>
      <c r="G430" s="245"/>
      <c r="H430" s="245"/>
      <c r="I430" s="245"/>
    </row>
    <row r="431" spans="1:9" ht="15.75" customHeight="1">
      <c r="A431" s="263"/>
      <c r="B431" s="263"/>
      <c r="C431" s="248"/>
      <c r="D431" s="244" t="s">
        <v>1894</v>
      </c>
      <c r="E431" s="245" t="s">
        <v>3122</v>
      </c>
      <c r="F431" s="245"/>
      <c r="G431" s="245"/>
      <c r="H431" s="245"/>
      <c r="I431" s="245"/>
    </row>
    <row r="432" spans="1:9" ht="15.75" customHeight="1">
      <c r="A432" s="217" t="s">
        <v>1455</v>
      </c>
      <c r="B432" s="217"/>
      <c r="C432" s="246" t="s">
        <v>3286</v>
      </c>
      <c r="D432" s="246" t="s">
        <v>1854</v>
      </c>
      <c r="E432" s="217"/>
      <c r="F432" s="217"/>
      <c r="G432" s="217"/>
      <c r="H432" s="217"/>
      <c r="I432" s="217"/>
    </row>
    <row r="433" spans="1:9" ht="15.75" customHeight="1">
      <c r="A433" s="217"/>
      <c r="B433" s="217"/>
      <c r="C433" s="246"/>
      <c r="D433" s="244" t="s">
        <v>1855</v>
      </c>
      <c r="E433" s="245"/>
      <c r="F433" s="245"/>
      <c r="G433" s="245"/>
      <c r="H433" s="245"/>
      <c r="I433" s="245"/>
    </row>
    <row r="434" spans="1:9" ht="15.75" customHeight="1">
      <c r="A434" s="217"/>
      <c r="B434" s="217"/>
      <c r="C434" s="246"/>
      <c r="D434" s="244" t="s">
        <v>1856</v>
      </c>
      <c r="E434" s="245"/>
      <c r="F434" s="245"/>
      <c r="G434" s="245"/>
      <c r="H434" s="245"/>
      <c r="I434" s="245"/>
    </row>
    <row r="435" spans="1:9" ht="15.75" customHeight="1">
      <c r="A435" s="217"/>
      <c r="B435" s="217"/>
      <c r="C435" s="246"/>
      <c r="D435" s="244" t="s">
        <v>1284</v>
      </c>
      <c r="E435" s="245"/>
      <c r="F435" s="245"/>
      <c r="G435" s="245"/>
      <c r="H435" s="245"/>
      <c r="I435" s="245"/>
    </row>
    <row r="436" spans="1:9" ht="15.75" customHeight="1">
      <c r="A436" s="217"/>
      <c r="B436" s="217"/>
      <c r="C436" s="247" t="s">
        <v>1891</v>
      </c>
      <c r="D436" s="244" t="s">
        <v>1854</v>
      </c>
      <c r="E436" s="245" t="s">
        <v>604</v>
      </c>
      <c r="F436" s="245"/>
      <c r="G436" s="245"/>
      <c r="H436" s="245"/>
      <c r="I436" s="245"/>
    </row>
    <row r="437" spans="1:9" ht="15.75" customHeight="1">
      <c r="A437" s="217"/>
      <c r="B437" s="217"/>
      <c r="C437" s="248"/>
      <c r="D437" s="244" t="s">
        <v>1855</v>
      </c>
      <c r="E437" s="245"/>
      <c r="F437" s="245"/>
      <c r="G437" s="245"/>
      <c r="H437" s="245"/>
      <c r="I437" s="245"/>
    </row>
    <row r="438" spans="1:9" ht="15.75" customHeight="1">
      <c r="A438" s="217"/>
      <c r="B438" s="217"/>
      <c r="C438" s="246" t="s">
        <v>1889</v>
      </c>
      <c r="D438" s="246" t="s">
        <v>1856</v>
      </c>
      <c r="E438" s="217" t="s">
        <v>605</v>
      </c>
      <c r="F438" s="217"/>
      <c r="G438" s="217"/>
      <c r="H438" s="217"/>
      <c r="I438" s="217"/>
    </row>
    <row r="439" spans="1:9" ht="15.75" customHeight="1">
      <c r="A439" s="265" t="s">
        <v>606</v>
      </c>
      <c r="B439" s="249"/>
      <c r="C439" s="247" t="s">
        <v>1896</v>
      </c>
      <c r="D439" s="247" t="s">
        <v>1854</v>
      </c>
      <c r="E439" s="265"/>
      <c r="F439" s="265"/>
      <c r="G439" s="265"/>
      <c r="H439" s="265"/>
      <c r="I439" s="265"/>
    </row>
    <row r="440" spans="1:9" ht="15.75" customHeight="1">
      <c r="A440" s="217"/>
      <c r="B440" s="264"/>
      <c r="C440" s="248"/>
      <c r="D440" s="244" t="s">
        <v>1855</v>
      </c>
      <c r="E440" s="245"/>
      <c r="F440" s="245"/>
      <c r="G440" s="245"/>
      <c r="H440" s="245"/>
      <c r="I440" s="245"/>
    </row>
    <row r="441" spans="1:9" ht="15.75" customHeight="1">
      <c r="A441" s="217"/>
      <c r="B441" s="217"/>
      <c r="C441" s="244" t="s">
        <v>1891</v>
      </c>
      <c r="D441" s="246" t="s">
        <v>1854</v>
      </c>
      <c r="E441" s="217" t="s">
        <v>2349</v>
      </c>
      <c r="F441" s="217"/>
      <c r="G441" s="217"/>
      <c r="H441" s="217"/>
      <c r="I441" s="217"/>
    </row>
    <row r="442" spans="1:9" ht="15.75" customHeight="1">
      <c r="A442" s="217"/>
      <c r="B442" s="217"/>
      <c r="C442" s="246" t="s">
        <v>1895</v>
      </c>
      <c r="D442" s="244" t="s">
        <v>1854</v>
      </c>
      <c r="E442" s="245"/>
      <c r="F442" s="245"/>
      <c r="G442" s="245"/>
      <c r="H442" s="245"/>
      <c r="I442" s="245"/>
    </row>
    <row r="443" spans="1:9" ht="15.75" customHeight="1">
      <c r="A443" s="217"/>
      <c r="B443" s="217"/>
      <c r="C443" s="248"/>
      <c r="D443" s="246" t="s">
        <v>1855</v>
      </c>
      <c r="E443" s="217"/>
      <c r="F443" s="217"/>
      <c r="G443" s="217"/>
      <c r="H443" s="217"/>
      <c r="I443" s="217"/>
    </row>
    <row r="444" spans="1:9" ht="15.75" customHeight="1">
      <c r="A444" s="217"/>
      <c r="B444" s="217"/>
      <c r="C444" s="247" t="s">
        <v>1888</v>
      </c>
      <c r="D444" s="247" t="s">
        <v>1854</v>
      </c>
      <c r="E444" s="265"/>
      <c r="F444" s="265"/>
      <c r="G444" s="265"/>
      <c r="H444" s="265"/>
      <c r="I444" s="265"/>
    </row>
    <row r="445" spans="1:9" ht="15.75" customHeight="1">
      <c r="A445" s="217"/>
      <c r="B445" s="217"/>
      <c r="C445" s="247" t="s">
        <v>1890</v>
      </c>
      <c r="D445" s="244" t="s">
        <v>1854</v>
      </c>
      <c r="E445" s="245" t="s">
        <v>2350</v>
      </c>
      <c r="F445" s="245"/>
      <c r="G445" s="245"/>
      <c r="H445" s="245"/>
      <c r="I445" s="245"/>
    </row>
    <row r="446" spans="1:9" ht="15.75" customHeight="1">
      <c r="A446" s="217"/>
      <c r="B446" s="217"/>
      <c r="C446" s="246"/>
      <c r="D446" s="246" t="s">
        <v>1855</v>
      </c>
      <c r="E446" s="217" t="s">
        <v>2351</v>
      </c>
      <c r="F446" s="217"/>
      <c r="G446" s="217"/>
      <c r="H446" s="217"/>
      <c r="I446" s="217"/>
    </row>
    <row r="447" spans="1:9" ht="15.75" customHeight="1">
      <c r="A447" s="265" t="s">
        <v>607</v>
      </c>
      <c r="B447" s="249"/>
      <c r="C447" s="247" t="s">
        <v>2093</v>
      </c>
      <c r="D447" s="247" t="s">
        <v>1854</v>
      </c>
      <c r="E447" s="265" t="s">
        <v>2352</v>
      </c>
      <c r="F447" s="265"/>
      <c r="G447" s="265"/>
      <c r="H447" s="265"/>
      <c r="I447" s="265"/>
    </row>
    <row r="448" spans="1:9" ht="15.75" customHeight="1">
      <c r="A448" s="217"/>
      <c r="B448" s="264"/>
      <c r="C448" s="246"/>
      <c r="D448" s="244" t="s">
        <v>1855</v>
      </c>
      <c r="E448" s="245" t="s">
        <v>2353</v>
      </c>
      <c r="F448" s="245"/>
      <c r="G448" s="245"/>
      <c r="H448" s="245"/>
      <c r="I448" s="245"/>
    </row>
    <row r="449" spans="1:9" ht="15.75" customHeight="1">
      <c r="A449" s="217"/>
      <c r="B449" s="264"/>
      <c r="C449" s="246"/>
      <c r="D449" s="248" t="s">
        <v>1856</v>
      </c>
      <c r="E449" s="263"/>
      <c r="F449" s="263"/>
      <c r="G449" s="263"/>
      <c r="H449" s="263"/>
      <c r="I449" s="263"/>
    </row>
    <row r="450" spans="1:9" ht="15.75" customHeight="1">
      <c r="A450" s="217"/>
      <c r="B450" s="264"/>
      <c r="C450" s="246"/>
      <c r="D450" s="246" t="s">
        <v>1284</v>
      </c>
      <c r="E450" s="217" t="s">
        <v>2354</v>
      </c>
      <c r="F450" s="217"/>
      <c r="G450" s="217"/>
      <c r="H450" s="217"/>
      <c r="I450" s="217"/>
    </row>
    <row r="451" spans="1:9" ht="15.75" customHeight="1">
      <c r="A451" s="217"/>
      <c r="B451" s="264"/>
      <c r="C451" s="246"/>
      <c r="D451" s="244" t="s">
        <v>1864</v>
      </c>
      <c r="E451" s="245" t="s">
        <v>2355</v>
      </c>
      <c r="F451" s="245"/>
      <c r="G451" s="245"/>
      <c r="H451" s="245"/>
      <c r="I451" s="245"/>
    </row>
    <row r="452" spans="1:9" ht="15.75" customHeight="1">
      <c r="A452" s="217"/>
      <c r="B452" s="264"/>
      <c r="C452" s="246"/>
      <c r="D452" s="244" t="s">
        <v>1865</v>
      </c>
      <c r="E452" s="245"/>
      <c r="F452" s="245"/>
      <c r="G452" s="245"/>
      <c r="H452" s="245"/>
      <c r="I452" s="245"/>
    </row>
    <row r="453" spans="1:9" ht="15.75" customHeight="1">
      <c r="A453" s="217"/>
      <c r="B453" s="264"/>
      <c r="C453" s="246"/>
      <c r="D453" s="244" t="s">
        <v>1866</v>
      </c>
      <c r="E453" s="245" t="s">
        <v>2356</v>
      </c>
      <c r="F453" s="245"/>
      <c r="G453" s="245"/>
      <c r="H453" s="245"/>
      <c r="I453" s="245"/>
    </row>
    <row r="454" spans="1:9" ht="15.75" customHeight="1">
      <c r="A454" s="217"/>
      <c r="B454" s="264"/>
      <c r="C454" s="246"/>
      <c r="D454" s="246" t="s">
        <v>1867</v>
      </c>
      <c r="E454" s="217"/>
      <c r="F454" s="217"/>
      <c r="G454" s="217"/>
      <c r="H454" s="217"/>
      <c r="I454" s="217"/>
    </row>
    <row r="455" spans="1:9" ht="15.75" customHeight="1">
      <c r="A455" s="217"/>
      <c r="B455" s="264"/>
      <c r="C455" s="248"/>
      <c r="D455" s="247" t="s">
        <v>1868</v>
      </c>
      <c r="E455" s="265"/>
      <c r="F455" s="265"/>
      <c r="G455" s="265"/>
      <c r="H455" s="265"/>
      <c r="I455" s="265"/>
    </row>
    <row r="456" spans="1:9" ht="15.75" customHeight="1">
      <c r="A456" s="263"/>
      <c r="B456" s="269"/>
      <c r="C456" s="246" t="s">
        <v>608</v>
      </c>
      <c r="D456" s="244" t="s">
        <v>1855</v>
      </c>
      <c r="E456" s="245"/>
      <c r="F456" s="245"/>
      <c r="G456" s="245"/>
      <c r="H456" s="245"/>
      <c r="I456" s="245"/>
    </row>
    <row r="457" spans="1:9" ht="15.75" customHeight="1">
      <c r="A457" s="217" t="s">
        <v>609</v>
      </c>
      <c r="B457" s="217"/>
      <c r="C457" s="247" t="s">
        <v>610</v>
      </c>
      <c r="D457" s="244" t="s">
        <v>1854</v>
      </c>
      <c r="E457" s="245"/>
      <c r="F457" s="245"/>
      <c r="G457" s="245"/>
      <c r="H457" s="245"/>
      <c r="I457" s="245"/>
    </row>
    <row r="458" spans="1:9" ht="15.75" customHeight="1">
      <c r="A458" s="217"/>
      <c r="B458" s="217"/>
      <c r="C458" s="246"/>
      <c r="D458" s="246" t="s">
        <v>1855</v>
      </c>
      <c r="E458" s="217"/>
      <c r="F458" s="217"/>
      <c r="G458" s="217"/>
      <c r="H458" s="217"/>
      <c r="I458" s="217"/>
    </row>
    <row r="459" spans="1:9" ht="15.75" customHeight="1">
      <c r="A459" s="217"/>
      <c r="B459" s="264"/>
      <c r="C459" s="247" t="s">
        <v>2093</v>
      </c>
      <c r="D459" s="247" t="s">
        <v>1854</v>
      </c>
      <c r="E459" s="265" t="s">
        <v>1248</v>
      </c>
      <c r="F459" s="265"/>
      <c r="G459" s="265"/>
      <c r="H459" s="265"/>
      <c r="I459" s="265"/>
    </row>
    <row r="460" spans="1:9" ht="15.75" customHeight="1">
      <c r="A460" s="217"/>
      <c r="B460" s="217"/>
      <c r="C460" s="246"/>
      <c r="D460" s="244" t="s">
        <v>1855</v>
      </c>
      <c r="E460" s="245" t="s">
        <v>2354</v>
      </c>
      <c r="F460" s="245"/>
      <c r="G460" s="245"/>
      <c r="H460" s="245"/>
      <c r="I460" s="245"/>
    </row>
    <row r="461" spans="1:9" ht="15.75" customHeight="1">
      <c r="A461" s="217"/>
      <c r="B461" s="217"/>
      <c r="C461" s="246"/>
      <c r="D461" s="244" t="s">
        <v>1284</v>
      </c>
      <c r="E461" s="245" t="s">
        <v>2353</v>
      </c>
      <c r="F461" s="245"/>
      <c r="G461" s="245"/>
      <c r="H461" s="245"/>
      <c r="I461" s="245"/>
    </row>
    <row r="462" spans="1:9" ht="15.75" customHeight="1">
      <c r="A462" s="217"/>
      <c r="B462" s="217"/>
      <c r="C462" s="246"/>
      <c r="D462" s="244" t="s">
        <v>1864</v>
      </c>
      <c r="E462" s="245" t="s">
        <v>1249</v>
      </c>
      <c r="F462" s="245"/>
      <c r="G462" s="245"/>
      <c r="H462" s="245"/>
      <c r="I462" s="245"/>
    </row>
    <row r="463" spans="1:9" ht="15.75" customHeight="1">
      <c r="A463" s="217"/>
      <c r="B463" s="217"/>
      <c r="C463" s="248"/>
      <c r="D463" s="244" t="s">
        <v>1866</v>
      </c>
      <c r="E463" s="245" t="s">
        <v>3230</v>
      </c>
      <c r="F463" s="245"/>
      <c r="G463" s="245"/>
      <c r="H463" s="245"/>
      <c r="I463" s="245"/>
    </row>
    <row r="464" spans="1:9" ht="15.75" customHeight="1">
      <c r="A464" s="217"/>
      <c r="B464" s="217"/>
      <c r="C464" s="247" t="s">
        <v>1732</v>
      </c>
      <c r="D464" s="244" t="s">
        <v>1854</v>
      </c>
      <c r="E464" s="245"/>
      <c r="F464" s="245"/>
      <c r="G464" s="245"/>
      <c r="H464" s="245"/>
      <c r="I464" s="245"/>
    </row>
    <row r="465" spans="1:9" ht="15.75" customHeight="1" thickBot="1">
      <c r="A465" s="427"/>
      <c r="B465" s="427"/>
      <c r="C465" s="428"/>
      <c r="D465" s="428" t="s">
        <v>1855</v>
      </c>
      <c r="E465" s="427"/>
      <c r="F465" s="427"/>
      <c r="G465" s="427"/>
      <c r="H465" s="427"/>
      <c r="I465" s="427"/>
    </row>
    <row r="466" ht="15.75" customHeight="1"/>
    <row r="467" ht="15.75" customHeight="1"/>
    <row r="468" ht="15.75" customHeight="1" thickBot="1"/>
    <row r="469" spans="1:9" ht="24.75" customHeight="1">
      <c r="A469" s="1274" t="s">
        <v>2760</v>
      </c>
      <c r="B469" s="1275"/>
      <c r="C469" s="1275" t="s">
        <v>3201</v>
      </c>
      <c r="D469" s="1275"/>
      <c r="E469" s="1275"/>
      <c r="F469" s="1275"/>
      <c r="G469" s="1275"/>
      <c r="H469" s="1278"/>
      <c r="I469" s="1278"/>
    </row>
    <row r="470" spans="1:9" ht="24.75" customHeight="1" thickBot="1">
      <c r="A470" s="1276"/>
      <c r="B470" s="1277"/>
      <c r="C470" s="75" t="s">
        <v>3200</v>
      </c>
      <c r="D470" s="76"/>
      <c r="E470" s="1277" t="s">
        <v>3202</v>
      </c>
      <c r="F470" s="1277"/>
      <c r="G470" s="1277"/>
      <c r="H470" s="1279"/>
      <c r="I470" s="1279"/>
    </row>
    <row r="471" spans="1:9" ht="15.75" customHeight="1">
      <c r="A471" s="217" t="s">
        <v>609</v>
      </c>
      <c r="B471" s="217"/>
      <c r="C471" s="248" t="s">
        <v>1851</v>
      </c>
      <c r="D471" s="244" t="s">
        <v>1856</v>
      </c>
      <c r="E471" s="245"/>
      <c r="F471" s="245"/>
      <c r="G471" s="245"/>
      <c r="H471" s="245"/>
      <c r="I471" s="245"/>
    </row>
    <row r="472" spans="1:9" ht="15.75" customHeight="1">
      <c r="A472" s="265" t="s">
        <v>1734</v>
      </c>
      <c r="B472" s="249"/>
      <c r="C472" s="246" t="s">
        <v>1904</v>
      </c>
      <c r="D472" s="244"/>
      <c r="E472" s="245" t="s">
        <v>1250</v>
      </c>
      <c r="F472" s="245"/>
      <c r="G472" s="245"/>
      <c r="H472" s="245"/>
      <c r="I472" s="245"/>
    </row>
    <row r="473" spans="1:9" ht="15.75" customHeight="1">
      <c r="A473" s="217"/>
      <c r="B473" s="217"/>
      <c r="C473" s="244" t="s">
        <v>1903</v>
      </c>
      <c r="D473" s="244" t="s">
        <v>1855</v>
      </c>
      <c r="E473" s="245" t="s">
        <v>2725</v>
      </c>
      <c r="F473" s="245"/>
      <c r="G473" s="245"/>
      <c r="H473" s="245"/>
      <c r="I473" s="245"/>
    </row>
    <row r="474" spans="1:9" ht="15.75" customHeight="1">
      <c r="A474" s="217"/>
      <c r="B474" s="217"/>
      <c r="C474" s="246" t="s">
        <v>1907</v>
      </c>
      <c r="D474" s="244" t="s">
        <v>1854</v>
      </c>
      <c r="E474" s="245"/>
      <c r="F474" s="245"/>
      <c r="G474" s="245"/>
      <c r="H474" s="245"/>
      <c r="I474" s="245"/>
    </row>
    <row r="475" spans="1:9" ht="15.75" customHeight="1">
      <c r="A475" s="217"/>
      <c r="B475" s="217"/>
      <c r="C475" s="246"/>
      <c r="D475" s="244" t="s">
        <v>1855</v>
      </c>
      <c r="E475" s="245" t="s">
        <v>2726</v>
      </c>
      <c r="F475" s="245"/>
      <c r="G475" s="245"/>
      <c r="H475" s="245"/>
      <c r="I475" s="245"/>
    </row>
    <row r="476" spans="1:9" ht="15.75" customHeight="1">
      <c r="A476" s="217"/>
      <c r="B476" s="217"/>
      <c r="C476" s="246"/>
      <c r="D476" s="247" t="s">
        <v>1856</v>
      </c>
      <c r="E476" s="265"/>
      <c r="F476" s="265"/>
      <c r="G476" s="265"/>
      <c r="H476" s="265"/>
      <c r="I476" s="265"/>
    </row>
    <row r="477" spans="1:9" ht="15.75" customHeight="1">
      <c r="A477" s="217"/>
      <c r="B477" s="217"/>
      <c r="C477" s="246"/>
      <c r="D477" s="244" t="s">
        <v>1284</v>
      </c>
      <c r="E477" s="250"/>
      <c r="F477" s="245"/>
      <c r="G477" s="245"/>
      <c r="H477" s="245"/>
      <c r="I477" s="245"/>
    </row>
    <row r="478" spans="1:9" ht="15.75" customHeight="1">
      <c r="A478" s="151"/>
      <c r="B478" s="217"/>
      <c r="C478" s="278"/>
      <c r="D478" s="246" t="s">
        <v>1864</v>
      </c>
      <c r="E478" s="277"/>
      <c r="F478" s="263"/>
      <c r="G478" s="263"/>
      <c r="H478" s="263"/>
      <c r="I478" s="217"/>
    </row>
    <row r="479" spans="1:9" ht="15.75" customHeight="1">
      <c r="A479" s="217"/>
      <c r="B479" s="217"/>
      <c r="C479" s="246"/>
      <c r="D479" s="247" t="s">
        <v>1865</v>
      </c>
      <c r="E479" s="265"/>
      <c r="F479" s="265"/>
      <c r="G479" s="265"/>
      <c r="H479" s="265"/>
      <c r="I479" s="265"/>
    </row>
    <row r="480" spans="1:9" ht="15.75" customHeight="1">
      <c r="A480" s="217"/>
      <c r="B480" s="217"/>
      <c r="C480" s="248"/>
      <c r="D480" s="244" t="s">
        <v>1866</v>
      </c>
      <c r="E480" s="245"/>
      <c r="F480" s="245"/>
      <c r="G480" s="245"/>
      <c r="H480" s="245"/>
      <c r="I480" s="245"/>
    </row>
    <row r="481" spans="1:9" ht="15.75" customHeight="1">
      <c r="A481" s="217"/>
      <c r="B481" s="264"/>
      <c r="C481" s="246" t="s">
        <v>588</v>
      </c>
      <c r="D481" s="247" t="s">
        <v>1854</v>
      </c>
      <c r="E481" s="265"/>
      <c r="F481" s="265"/>
      <c r="G481" s="265"/>
      <c r="H481" s="265"/>
      <c r="I481" s="265"/>
    </row>
    <row r="482" spans="1:9" ht="15.75" customHeight="1">
      <c r="A482" s="217"/>
      <c r="B482" s="217"/>
      <c r="C482" s="244" t="s">
        <v>1906</v>
      </c>
      <c r="D482" s="244" t="s">
        <v>1854</v>
      </c>
      <c r="E482" s="245"/>
      <c r="F482" s="245"/>
      <c r="G482" s="245"/>
      <c r="H482" s="245"/>
      <c r="I482" s="245"/>
    </row>
    <row r="483" spans="1:9" ht="15.75" customHeight="1">
      <c r="A483" s="217"/>
      <c r="B483" s="217"/>
      <c r="C483" s="246" t="s">
        <v>1905</v>
      </c>
      <c r="D483" s="246" t="s">
        <v>1854</v>
      </c>
      <c r="E483" s="217"/>
      <c r="F483" s="217"/>
      <c r="G483" s="217"/>
      <c r="H483" s="217"/>
      <c r="I483" s="217"/>
    </row>
    <row r="484" spans="1:9" ht="15.75" customHeight="1">
      <c r="A484" s="217"/>
      <c r="B484" s="217"/>
      <c r="C484" s="246"/>
      <c r="D484" s="244" t="s">
        <v>1855</v>
      </c>
      <c r="E484" s="245"/>
      <c r="F484" s="245"/>
      <c r="G484" s="245"/>
      <c r="H484" s="245"/>
      <c r="I484" s="245"/>
    </row>
    <row r="485" spans="1:9" ht="15.75" customHeight="1">
      <c r="A485" s="217"/>
      <c r="B485" s="217"/>
      <c r="C485" s="247" t="s">
        <v>2348</v>
      </c>
      <c r="D485" s="244" t="s">
        <v>1866</v>
      </c>
      <c r="E485" s="245" t="s">
        <v>2727</v>
      </c>
      <c r="F485" s="245"/>
      <c r="G485" s="245"/>
      <c r="H485" s="245"/>
      <c r="I485" s="245"/>
    </row>
    <row r="486" spans="1:9" ht="15.75" customHeight="1">
      <c r="A486" s="217"/>
      <c r="B486" s="217"/>
      <c r="C486" s="246"/>
      <c r="D486" s="247" t="s">
        <v>1867</v>
      </c>
      <c r="E486" s="265" t="s">
        <v>248</v>
      </c>
      <c r="F486" s="265"/>
      <c r="G486" s="265"/>
      <c r="H486" s="265"/>
      <c r="I486" s="265"/>
    </row>
    <row r="487" spans="1:9" ht="15.75" customHeight="1">
      <c r="A487" s="217"/>
      <c r="B487" s="217"/>
      <c r="C487" s="246"/>
      <c r="D487" s="248"/>
      <c r="E487" s="263" t="s">
        <v>3056</v>
      </c>
      <c r="F487" s="263"/>
      <c r="G487" s="263"/>
      <c r="H487" s="263"/>
      <c r="I487" s="263"/>
    </row>
    <row r="488" spans="1:9" ht="15.75" customHeight="1">
      <c r="A488" s="265" t="s">
        <v>1733</v>
      </c>
      <c r="B488" s="265"/>
      <c r="C488" s="247" t="s">
        <v>1903</v>
      </c>
      <c r="D488" s="247" t="s">
        <v>1854</v>
      </c>
      <c r="E488" s="265"/>
      <c r="F488" s="265"/>
      <c r="G488" s="265"/>
      <c r="H488" s="265"/>
      <c r="I488" s="265"/>
    </row>
    <row r="489" spans="1:9" ht="15.75" customHeight="1">
      <c r="A489" s="217"/>
      <c r="B489" s="217"/>
      <c r="C489" s="246"/>
      <c r="D489" s="244" t="s">
        <v>1855</v>
      </c>
      <c r="E489" s="245" t="s">
        <v>2728</v>
      </c>
      <c r="F489" s="245"/>
      <c r="G489" s="245"/>
      <c r="H489" s="245"/>
      <c r="I489" s="245"/>
    </row>
    <row r="490" spans="1:9" ht="15.75" customHeight="1">
      <c r="A490" s="217"/>
      <c r="B490" s="217"/>
      <c r="C490" s="246"/>
      <c r="D490" s="246" t="s">
        <v>1856</v>
      </c>
      <c r="E490" s="217"/>
      <c r="F490" s="217"/>
      <c r="G490" s="217"/>
      <c r="H490" s="217"/>
      <c r="I490" s="217"/>
    </row>
    <row r="491" spans="1:9" ht="15.75" customHeight="1">
      <c r="A491" s="217"/>
      <c r="B491" s="264"/>
      <c r="C491" s="244" t="s">
        <v>1904</v>
      </c>
      <c r="D491" s="244"/>
      <c r="E491" s="245" t="s">
        <v>2993</v>
      </c>
      <c r="F491" s="245"/>
      <c r="G491" s="245"/>
      <c r="H491" s="245"/>
      <c r="I491" s="245"/>
    </row>
    <row r="492" spans="1:9" ht="15.75" customHeight="1">
      <c r="A492" s="217"/>
      <c r="B492" s="264"/>
      <c r="C492" s="244" t="s">
        <v>1907</v>
      </c>
      <c r="D492" s="244" t="s">
        <v>1855</v>
      </c>
      <c r="E492" s="245" t="s">
        <v>2994</v>
      </c>
      <c r="F492" s="245"/>
      <c r="G492" s="245"/>
      <c r="H492" s="245"/>
      <c r="I492" s="245"/>
    </row>
    <row r="493" spans="1:9" ht="15.75" customHeight="1">
      <c r="A493" s="217"/>
      <c r="B493" s="217"/>
      <c r="C493" s="246" t="s">
        <v>2729</v>
      </c>
      <c r="D493" s="246" t="s">
        <v>1284</v>
      </c>
      <c r="E493" s="217" t="s">
        <v>2995</v>
      </c>
      <c r="F493" s="217"/>
      <c r="G493" s="217"/>
      <c r="H493" s="217"/>
      <c r="I493" s="217"/>
    </row>
    <row r="494" spans="1:9" ht="15.75" customHeight="1">
      <c r="A494" s="217"/>
      <c r="B494" s="217"/>
      <c r="C494" s="246"/>
      <c r="D494" s="244" t="s">
        <v>1864</v>
      </c>
      <c r="E494" s="245" t="s">
        <v>2996</v>
      </c>
      <c r="F494" s="245"/>
      <c r="G494" s="245"/>
      <c r="H494" s="245"/>
      <c r="I494" s="245"/>
    </row>
    <row r="495" spans="1:9" ht="15.75" customHeight="1">
      <c r="A495" s="217"/>
      <c r="B495" s="217"/>
      <c r="C495" s="246"/>
      <c r="D495" s="246" t="s">
        <v>1867</v>
      </c>
      <c r="E495" s="217" t="s">
        <v>1299</v>
      </c>
      <c r="F495" s="217"/>
      <c r="G495" s="217"/>
      <c r="H495" s="217"/>
      <c r="I495" s="217"/>
    </row>
    <row r="496" spans="1:9" ht="15.75" customHeight="1">
      <c r="A496" s="265" t="s">
        <v>2730</v>
      </c>
      <c r="B496" s="249"/>
      <c r="C496" s="247" t="s">
        <v>1897</v>
      </c>
      <c r="D496" s="247" t="s">
        <v>1854</v>
      </c>
      <c r="E496" s="265"/>
      <c r="F496" s="265"/>
      <c r="G496" s="265"/>
      <c r="H496" s="265"/>
      <c r="I496" s="265"/>
    </row>
    <row r="497" spans="1:9" ht="15.75" customHeight="1">
      <c r="A497" s="217"/>
      <c r="B497" s="217"/>
      <c r="C497" s="246"/>
      <c r="D497" s="244" t="s">
        <v>1855</v>
      </c>
      <c r="E497" s="245" t="s">
        <v>3196</v>
      </c>
      <c r="F497" s="245"/>
      <c r="G497" s="245"/>
      <c r="H497" s="245"/>
      <c r="I497" s="245"/>
    </row>
    <row r="498" spans="1:9" ht="15.75" customHeight="1">
      <c r="A498" s="217"/>
      <c r="B498" s="217"/>
      <c r="C498" s="246"/>
      <c r="D498" s="246" t="s">
        <v>1856</v>
      </c>
      <c r="E498" s="217" t="s">
        <v>3197</v>
      </c>
      <c r="F498" s="217"/>
      <c r="G498" s="217"/>
      <c r="H498" s="217"/>
      <c r="I498" s="217"/>
    </row>
    <row r="499" spans="1:9" ht="15.75" customHeight="1">
      <c r="A499" s="217"/>
      <c r="B499" s="264"/>
      <c r="C499" s="264"/>
      <c r="D499" s="247" t="s">
        <v>1284</v>
      </c>
      <c r="E499" s="265"/>
      <c r="F499" s="265"/>
      <c r="G499" s="265"/>
      <c r="H499" s="265"/>
      <c r="I499" s="265"/>
    </row>
    <row r="500" spans="1:9" ht="15.75" customHeight="1">
      <c r="A500" s="217"/>
      <c r="B500" s="264"/>
      <c r="C500" s="264"/>
      <c r="D500" s="244" t="s">
        <v>1864</v>
      </c>
      <c r="E500" s="245"/>
      <c r="F500" s="245"/>
      <c r="G500" s="245"/>
      <c r="H500" s="245"/>
      <c r="I500" s="245"/>
    </row>
    <row r="501" spans="1:9" ht="15.75" customHeight="1">
      <c r="A501" s="217"/>
      <c r="B501" s="264"/>
      <c r="C501" s="264"/>
      <c r="D501" s="248" t="s">
        <v>1865</v>
      </c>
      <c r="E501" s="263"/>
      <c r="F501" s="263"/>
      <c r="G501" s="263"/>
      <c r="H501" s="263"/>
      <c r="I501" s="263"/>
    </row>
    <row r="502" spans="1:9" ht="15.75" customHeight="1">
      <c r="A502" s="217"/>
      <c r="B502" s="264"/>
      <c r="C502" s="264"/>
      <c r="D502" s="246" t="s">
        <v>1866</v>
      </c>
      <c r="E502" s="217" t="s">
        <v>3129</v>
      </c>
      <c r="F502" s="217"/>
      <c r="G502" s="217"/>
      <c r="H502" s="217"/>
      <c r="I502" s="217"/>
    </row>
    <row r="503" spans="1:9" ht="15.75" customHeight="1">
      <c r="A503" s="217"/>
      <c r="B503" s="217"/>
      <c r="C503" s="246"/>
      <c r="D503" s="246"/>
      <c r="E503" s="217" t="s">
        <v>587</v>
      </c>
      <c r="F503" s="217"/>
      <c r="G503" s="217"/>
      <c r="H503" s="217"/>
      <c r="I503" s="217"/>
    </row>
    <row r="504" spans="1:9" ht="15.75" customHeight="1">
      <c r="A504" s="217"/>
      <c r="B504" s="217"/>
      <c r="C504" s="246"/>
      <c r="D504" s="246"/>
      <c r="E504" s="217" t="s">
        <v>998</v>
      </c>
      <c r="F504" s="217"/>
      <c r="G504" s="217"/>
      <c r="H504" s="217"/>
      <c r="I504" s="217"/>
    </row>
    <row r="505" spans="1:9" ht="15.75" customHeight="1">
      <c r="A505" s="217"/>
      <c r="B505" s="217"/>
      <c r="C505" s="246"/>
      <c r="D505" s="247" t="s">
        <v>1867</v>
      </c>
      <c r="E505" s="265" t="s">
        <v>243</v>
      </c>
      <c r="F505" s="265"/>
      <c r="G505" s="265"/>
      <c r="H505" s="265"/>
      <c r="I505" s="265"/>
    </row>
    <row r="506" spans="1:9" ht="15.75" customHeight="1">
      <c r="A506" s="217"/>
      <c r="B506" s="217"/>
      <c r="C506" s="246"/>
      <c r="D506" s="248"/>
      <c r="E506" s="263" t="s">
        <v>244</v>
      </c>
      <c r="F506" s="263"/>
      <c r="G506" s="263"/>
      <c r="H506" s="263"/>
      <c r="I506" s="263"/>
    </row>
    <row r="507" spans="1:9" ht="15.75" customHeight="1">
      <c r="A507" s="217"/>
      <c r="B507" s="217"/>
      <c r="C507" s="248"/>
      <c r="D507" s="247" t="s">
        <v>1868</v>
      </c>
      <c r="E507" s="151"/>
      <c r="F507" s="265"/>
      <c r="G507" s="265"/>
      <c r="H507" s="265"/>
      <c r="I507" s="265"/>
    </row>
    <row r="508" spans="1:9" ht="15.75" customHeight="1">
      <c r="A508" s="265" t="s">
        <v>20</v>
      </c>
      <c r="B508" s="249"/>
      <c r="C508" s="246" t="s">
        <v>1901</v>
      </c>
      <c r="D508" s="244" t="s">
        <v>1854</v>
      </c>
      <c r="E508" s="245"/>
      <c r="F508" s="245"/>
      <c r="G508" s="245"/>
      <c r="H508" s="245"/>
      <c r="I508" s="245"/>
    </row>
    <row r="509" spans="1:9" ht="15.75" customHeight="1">
      <c r="A509" s="217"/>
      <c r="B509" s="217"/>
      <c r="C509" s="246"/>
      <c r="D509" s="244" t="s">
        <v>1855</v>
      </c>
      <c r="E509" s="245"/>
      <c r="F509" s="245"/>
      <c r="G509" s="245"/>
      <c r="H509" s="245"/>
      <c r="I509" s="245"/>
    </row>
    <row r="510" spans="1:9" ht="15.75" customHeight="1">
      <c r="A510" s="217"/>
      <c r="B510" s="217"/>
      <c r="C510" s="246"/>
      <c r="D510" s="246" t="s">
        <v>1856</v>
      </c>
      <c r="E510" s="217"/>
      <c r="F510" s="217"/>
      <c r="G510" s="217"/>
      <c r="H510" s="217"/>
      <c r="I510" s="217"/>
    </row>
    <row r="511" spans="1:9" ht="15.75" customHeight="1">
      <c r="A511" s="217"/>
      <c r="B511" s="264"/>
      <c r="C511" s="246"/>
      <c r="D511" s="247" t="s">
        <v>1284</v>
      </c>
      <c r="E511" s="265"/>
      <c r="F511" s="265"/>
      <c r="G511" s="265"/>
      <c r="H511" s="265"/>
      <c r="I511" s="265"/>
    </row>
    <row r="512" spans="1:9" ht="15.75" customHeight="1">
      <c r="A512" s="217"/>
      <c r="B512" s="217"/>
      <c r="C512" s="246"/>
      <c r="D512" s="244" t="s">
        <v>1864</v>
      </c>
      <c r="E512" s="245"/>
      <c r="F512" s="245"/>
      <c r="G512" s="245"/>
      <c r="H512" s="245"/>
      <c r="I512" s="245"/>
    </row>
    <row r="513" spans="1:9" ht="15.75" customHeight="1">
      <c r="A513" s="217"/>
      <c r="B513" s="217"/>
      <c r="C513" s="248"/>
      <c r="D513" s="244" t="s">
        <v>1865</v>
      </c>
      <c r="E513" s="245"/>
      <c r="F513" s="245"/>
      <c r="G513" s="245"/>
      <c r="H513" s="245"/>
      <c r="I513" s="245"/>
    </row>
    <row r="514" spans="1:9" ht="15.75" customHeight="1">
      <c r="A514" s="217"/>
      <c r="B514" s="217"/>
      <c r="C514" s="246" t="s">
        <v>1902</v>
      </c>
      <c r="D514" s="244" t="s">
        <v>1854</v>
      </c>
      <c r="E514" s="245"/>
      <c r="F514" s="245"/>
      <c r="G514" s="245"/>
      <c r="H514" s="245"/>
      <c r="I514" s="245"/>
    </row>
    <row r="515" spans="1:9" ht="15.75" customHeight="1">
      <c r="A515" s="217"/>
      <c r="B515" s="217"/>
      <c r="C515" s="246"/>
      <c r="D515" s="244" t="s">
        <v>1855</v>
      </c>
      <c r="E515" s="245"/>
      <c r="F515" s="245"/>
      <c r="G515" s="245"/>
      <c r="H515" s="245"/>
      <c r="I515" s="245"/>
    </row>
    <row r="516" spans="1:9" ht="15.75" customHeight="1">
      <c r="A516" s="217"/>
      <c r="B516" s="217"/>
      <c r="C516" s="247" t="s">
        <v>1897</v>
      </c>
      <c r="D516" s="247" t="s">
        <v>1855</v>
      </c>
      <c r="E516" s="265" t="s">
        <v>3198</v>
      </c>
      <c r="F516" s="265"/>
      <c r="G516" s="265"/>
      <c r="H516" s="265"/>
      <c r="I516" s="265"/>
    </row>
    <row r="517" spans="1:9" ht="15.75" customHeight="1" thickBot="1">
      <c r="A517" s="270"/>
      <c r="B517" s="270"/>
      <c r="C517" s="271"/>
      <c r="D517" s="272" t="s">
        <v>1856</v>
      </c>
      <c r="E517" s="273" t="s">
        <v>245</v>
      </c>
      <c r="F517" s="273"/>
      <c r="G517" s="273"/>
      <c r="H517" s="273"/>
      <c r="I517" s="273"/>
    </row>
    <row r="518" spans="1:9" ht="15.75" customHeight="1">
      <c r="A518" s="217"/>
      <c r="B518" s="217"/>
      <c r="C518" s="217"/>
      <c r="D518" s="217"/>
      <c r="E518" s="217"/>
      <c r="F518" s="217"/>
      <c r="G518" s="217"/>
      <c r="H518" s="217"/>
      <c r="I518" s="217"/>
    </row>
    <row r="519" spans="1:9" ht="15.75" customHeight="1">
      <c r="A519" s="217"/>
      <c r="B519" s="217"/>
      <c r="C519" s="217"/>
      <c r="D519" s="217"/>
      <c r="E519" s="217"/>
      <c r="F519" s="217"/>
      <c r="G519" s="217"/>
      <c r="H519" s="217"/>
      <c r="I519" s="217"/>
    </row>
    <row r="520" spans="1:9" ht="15.75" customHeight="1" thickBot="1">
      <c r="A520" s="151"/>
      <c r="B520" s="151"/>
      <c r="C520" s="151"/>
      <c r="D520" s="151"/>
      <c r="E520" s="151"/>
      <c r="F520" s="151"/>
      <c r="G520" s="151"/>
      <c r="H520" s="151"/>
      <c r="I520" s="151"/>
    </row>
    <row r="521" spans="1:9" ht="24.75" customHeight="1">
      <c r="A521" s="1274" t="s">
        <v>2760</v>
      </c>
      <c r="B521" s="1275"/>
      <c r="C521" s="1275" t="s">
        <v>3201</v>
      </c>
      <c r="D521" s="1275"/>
      <c r="E521" s="1275"/>
      <c r="F521" s="1275"/>
      <c r="G521" s="1275"/>
      <c r="H521" s="1278"/>
      <c r="I521" s="1278"/>
    </row>
    <row r="522" spans="1:9" ht="24.75" customHeight="1" thickBot="1">
      <c r="A522" s="1276"/>
      <c r="B522" s="1277"/>
      <c r="C522" s="75" t="s">
        <v>3200</v>
      </c>
      <c r="D522" s="76"/>
      <c r="E522" s="1277" t="s">
        <v>3202</v>
      </c>
      <c r="F522" s="1277"/>
      <c r="G522" s="1277"/>
      <c r="H522" s="1279"/>
      <c r="I522" s="1279"/>
    </row>
    <row r="523" spans="1:9" ht="15.75" customHeight="1">
      <c r="A523" s="265" t="s">
        <v>20</v>
      </c>
      <c r="B523" s="263"/>
      <c r="C523" s="248" t="s">
        <v>1304</v>
      </c>
      <c r="D523" s="248" t="s">
        <v>1856</v>
      </c>
      <c r="E523" s="263" t="s">
        <v>246</v>
      </c>
      <c r="F523" s="263"/>
      <c r="G523" s="263"/>
      <c r="H523" s="263"/>
      <c r="I523" s="263"/>
    </row>
    <row r="524" spans="1:9" ht="15.75" customHeight="1">
      <c r="A524" s="265" t="s">
        <v>2731</v>
      </c>
      <c r="B524" s="249"/>
      <c r="C524" s="246" t="s">
        <v>1304</v>
      </c>
      <c r="D524" s="247" t="s">
        <v>1866</v>
      </c>
      <c r="E524" s="265" t="s">
        <v>2169</v>
      </c>
      <c r="F524" s="265"/>
      <c r="G524" s="265"/>
      <c r="H524" s="265"/>
      <c r="I524" s="265"/>
    </row>
    <row r="525" spans="1:9" ht="15.75" customHeight="1">
      <c r="A525" s="217"/>
      <c r="B525" s="217"/>
      <c r="C525" s="246"/>
      <c r="D525" s="246"/>
      <c r="E525" s="217" t="s">
        <v>2170</v>
      </c>
      <c r="F525" s="217"/>
      <c r="G525" s="217"/>
      <c r="H525" s="217"/>
      <c r="I525" s="217"/>
    </row>
    <row r="526" spans="1:9" ht="15.75" customHeight="1">
      <c r="A526" s="217"/>
      <c r="B526" s="217"/>
      <c r="C526" s="246"/>
      <c r="D526" s="248"/>
      <c r="E526" s="263" t="s">
        <v>2171</v>
      </c>
      <c r="F526" s="263"/>
      <c r="G526" s="263"/>
      <c r="H526" s="263"/>
      <c r="I526" s="263"/>
    </row>
    <row r="527" spans="1:9" ht="15.75" customHeight="1">
      <c r="A527" s="217"/>
      <c r="B527" s="217"/>
      <c r="C527" s="246"/>
      <c r="D527" s="246" t="s">
        <v>1867</v>
      </c>
      <c r="E527" s="217" t="s">
        <v>348</v>
      </c>
      <c r="F527" s="217"/>
      <c r="G527" s="217"/>
      <c r="H527" s="217"/>
      <c r="I527" s="265"/>
    </row>
    <row r="528" spans="1:9" ht="15.75" customHeight="1">
      <c r="A528" s="217"/>
      <c r="B528" s="217"/>
      <c r="C528" s="246"/>
      <c r="D528" s="246"/>
      <c r="E528" s="217" t="s">
        <v>349</v>
      </c>
      <c r="F528" s="217"/>
      <c r="G528" s="217"/>
      <c r="H528" s="217"/>
      <c r="I528" s="217"/>
    </row>
    <row r="529" spans="1:9" ht="15.75" customHeight="1">
      <c r="A529" s="217"/>
      <c r="B529" s="217"/>
      <c r="C529" s="248"/>
      <c r="D529" s="248"/>
      <c r="E529" s="263" t="s">
        <v>350</v>
      </c>
      <c r="F529" s="263"/>
      <c r="G529" s="263"/>
      <c r="H529" s="263"/>
      <c r="I529" s="263"/>
    </row>
    <row r="530" spans="1:9" ht="15.75" customHeight="1">
      <c r="A530" s="217"/>
      <c r="B530" s="264"/>
      <c r="C530" s="247" t="s">
        <v>1898</v>
      </c>
      <c r="D530" s="246" t="s">
        <v>1854</v>
      </c>
      <c r="E530" s="217"/>
      <c r="F530" s="217"/>
      <c r="G530" s="217"/>
      <c r="H530" s="217"/>
      <c r="I530" s="217"/>
    </row>
    <row r="531" spans="1:9" ht="15.75" customHeight="1">
      <c r="A531" s="217"/>
      <c r="B531" s="217"/>
      <c r="C531" s="246"/>
      <c r="D531" s="244" t="s">
        <v>1855</v>
      </c>
      <c r="E531" s="245"/>
      <c r="F531" s="245"/>
      <c r="G531" s="245"/>
      <c r="H531" s="245"/>
      <c r="I531" s="245"/>
    </row>
    <row r="532" spans="1:9" ht="15.75" customHeight="1">
      <c r="A532" s="217"/>
      <c r="B532" s="217"/>
      <c r="C532" s="246"/>
      <c r="D532" s="244" t="s">
        <v>1856</v>
      </c>
      <c r="E532" s="245"/>
      <c r="F532" s="245"/>
      <c r="G532" s="245"/>
      <c r="H532" s="245"/>
      <c r="I532" s="245"/>
    </row>
    <row r="533" spans="1:9" ht="15.75" customHeight="1">
      <c r="A533" s="217"/>
      <c r="B533" s="217"/>
      <c r="C533" s="246"/>
      <c r="D533" s="244" t="s">
        <v>1284</v>
      </c>
      <c r="E533" s="245"/>
      <c r="F533" s="245"/>
      <c r="G533" s="245"/>
      <c r="H533" s="245"/>
      <c r="I533" s="245"/>
    </row>
    <row r="534" spans="1:9" ht="15.75" customHeight="1">
      <c r="A534" s="217"/>
      <c r="B534" s="217"/>
      <c r="C534" s="246"/>
      <c r="D534" s="244" t="s">
        <v>1864</v>
      </c>
      <c r="E534" s="245"/>
      <c r="F534" s="245"/>
      <c r="G534" s="245"/>
      <c r="H534" s="245"/>
      <c r="I534" s="245"/>
    </row>
    <row r="535" spans="1:9" ht="15.75" customHeight="1">
      <c r="A535" s="263"/>
      <c r="B535" s="263"/>
      <c r="C535" s="248"/>
      <c r="D535" s="248" t="s">
        <v>1865</v>
      </c>
      <c r="E535" s="263"/>
      <c r="F535" s="263"/>
      <c r="G535" s="263"/>
      <c r="H535" s="263"/>
      <c r="I535" s="263"/>
    </row>
    <row r="536" spans="1:9" ht="15.75" customHeight="1">
      <c r="A536" s="217" t="s">
        <v>2989</v>
      </c>
      <c r="B536" s="217"/>
      <c r="C536" s="246" t="s">
        <v>593</v>
      </c>
      <c r="D536" s="246" t="s">
        <v>1854</v>
      </c>
      <c r="E536" s="217" t="s">
        <v>3199</v>
      </c>
      <c r="F536" s="217"/>
      <c r="G536" s="217"/>
      <c r="H536" s="217"/>
      <c r="I536" s="217"/>
    </row>
    <row r="537" spans="1:9" ht="15.75" customHeight="1">
      <c r="A537" s="217"/>
      <c r="B537" s="217"/>
      <c r="C537" s="246"/>
      <c r="D537" s="244" t="s">
        <v>1855</v>
      </c>
      <c r="E537" s="245"/>
      <c r="F537" s="245"/>
      <c r="G537" s="245"/>
      <c r="H537" s="245"/>
      <c r="I537" s="245"/>
    </row>
    <row r="538" spans="1:9" ht="15.75" customHeight="1">
      <c r="A538" s="217"/>
      <c r="B538" s="217"/>
      <c r="C538" s="247" t="s">
        <v>2990</v>
      </c>
      <c r="D538" s="244" t="s">
        <v>1854</v>
      </c>
      <c r="E538" s="245"/>
      <c r="F538" s="245"/>
      <c r="G538" s="245"/>
      <c r="H538" s="245"/>
      <c r="I538" s="245"/>
    </row>
    <row r="539" spans="1:9" ht="15.75" customHeight="1">
      <c r="A539" s="217"/>
      <c r="B539" s="217"/>
      <c r="C539" s="248"/>
      <c r="D539" s="244" t="s">
        <v>1855</v>
      </c>
      <c r="E539" s="245" t="s">
        <v>2732</v>
      </c>
      <c r="F539" s="245"/>
      <c r="G539" s="245"/>
      <c r="H539" s="245"/>
      <c r="I539" s="245"/>
    </row>
    <row r="540" spans="1:9" ht="15.75" customHeight="1">
      <c r="A540" s="217"/>
      <c r="B540" s="217"/>
      <c r="C540" s="246" t="s">
        <v>2641</v>
      </c>
      <c r="D540" s="244" t="s">
        <v>1854</v>
      </c>
      <c r="E540" s="245" t="s">
        <v>108</v>
      </c>
      <c r="F540" s="245"/>
      <c r="G540" s="245"/>
      <c r="H540" s="245"/>
      <c r="I540" s="245"/>
    </row>
    <row r="541" spans="1:9" ht="15.75" customHeight="1">
      <c r="A541" s="217"/>
      <c r="B541" s="217"/>
      <c r="C541" s="246"/>
      <c r="D541" s="244" t="s">
        <v>1855</v>
      </c>
      <c r="E541" s="245"/>
      <c r="F541" s="245"/>
      <c r="G541" s="245"/>
      <c r="H541" s="245"/>
      <c r="I541" s="245"/>
    </row>
    <row r="542" spans="1:9" ht="15.75" customHeight="1">
      <c r="A542" s="217"/>
      <c r="B542" s="217"/>
      <c r="C542" s="246"/>
      <c r="D542" s="247" t="s">
        <v>1856</v>
      </c>
      <c r="E542" s="265"/>
      <c r="F542" s="265"/>
      <c r="G542" s="265"/>
      <c r="H542" s="265"/>
      <c r="I542" s="265"/>
    </row>
    <row r="543" spans="1:9" ht="15.75" customHeight="1">
      <c r="A543" s="217"/>
      <c r="B543" s="264"/>
      <c r="C543" s="246"/>
      <c r="D543" s="247" t="s">
        <v>1284</v>
      </c>
      <c r="E543" s="265" t="s">
        <v>2733</v>
      </c>
      <c r="F543" s="265"/>
      <c r="G543" s="265"/>
      <c r="H543" s="265"/>
      <c r="I543" s="265"/>
    </row>
    <row r="544" spans="1:9" ht="15.75" customHeight="1">
      <c r="A544" s="217"/>
      <c r="B544" s="264"/>
      <c r="C544" s="246"/>
      <c r="D544" s="247" t="s">
        <v>1864</v>
      </c>
      <c r="E544" s="265" t="s">
        <v>2012</v>
      </c>
      <c r="F544" s="265"/>
      <c r="G544" s="265"/>
      <c r="H544" s="265"/>
      <c r="I544" s="265"/>
    </row>
    <row r="545" spans="1:9" ht="15.75" customHeight="1">
      <c r="A545" s="217"/>
      <c r="B545" s="217"/>
      <c r="C545" s="246"/>
      <c r="D545" s="246"/>
      <c r="E545" s="274" t="s">
        <v>1082</v>
      </c>
      <c r="F545" s="217"/>
      <c r="G545" s="217"/>
      <c r="H545" s="217"/>
      <c r="I545" s="217"/>
    </row>
    <row r="546" spans="1:9" ht="15.75" customHeight="1">
      <c r="A546" s="217"/>
      <c r="B546" s="217"/>
      <c r="C546" s="246"/>
      <c r="D546" s="246"/>
      <c r="E546" s="337" t="s">
        <v>1081</v>
      </c>
      <c r="F546" s="217"/>
      <c r="G546" s="217"/>
      <c r="H546" s="217"/>
      <c r="I546" s="217"/>
    </row>
    <row r="547" spans="1:9" ht="15.75" customHeight="1">
      <c r="A547" s="217"/>
      <c r="B547" s="217"/>
      <c r="C547" s="246"/>
      <c r="D547" s="247" t="s">
        <v>1865</v>
      </c>
      <c r="E547" s="265" t="s">
        <v>3121</v>
      </c>
      <c r="F547" s="265"/>
      <c r="G547" s="265"/>
      <c r="H547" s="265"/>
      <c r="I547" s="265"/>
    </row>
    <row r="548" spans="1:9" ht="15.75" customHeight="1">
      <c r="A548" s="217"/>
      <c r="B548" s="217"/>
      <c r="C548" s="246"/>
      <c r="D548" s="246"/>
      <c r="E548" s="274" t="s">
        <v>1080</v>
      </c>
      <c r="F548" s="217"/>
      <c r="G548" s="217"/>
      <c r="H548" s="217"/>
      <c r="I548" s="217"/>
    </row>
    <row r="549" spans="1:9" ht="15.75" customHeight="1">
      <c r="A549" s="217"/>
      <c r="B549" s="217"/>
      <c r="C549" s="248"/>
      <c r="D549" s="246"/>
      <c r="E549" s="337" t="s">
        <v>1081</v>
      </c>
      <c r="F549" s="217"/>
      <c r="G549" s="217"/>
      <c r="H549" s="217"/>
      <c r="I549" s="217"/>
    </row>
    <row r="550" spans="1:9" ht="15.75" customHeight="1">
      <c r="A550" s="265" t="s">
        <v>2991</v>
      </c>
      <c r="B550" s="249"/>
      <c r="C550" s="246" t="s">
        <v>777</v>
      </c>
      <c r="D550" s="244"/>
      <c r="E550" s="245"/>
      <c r="F550" s="245"/>
      <c r="G550" s="245"/>
      <c r="H550" s="245"/>
      <c r="I550" s="245"/>
    </row>
    <row r="551" spans="1:9" ht="15.75" customHeight="1">
      <c r="A551" s="217"/>
      <c r="B551" s="217"/>
      <c r="C551" s="244" t="s">
        <v>1664</v>
      </c>
      <c r="D551" s="246"/>
      <c r="E551" s="217"/>
      <c r="F551" s="217"/>
      <c r="G551" s="217"/>
      <c r="H551" s="217"/>
      <c r="I551" s="217"/>
    </row>
    <row r="552" spans="1:9" ht="15.75" customHeight="1">
      <c r="A552" s="217"/>
      <c r="B552" s="264"/>
      <c r="C552" s="247" t="s">
        <v>2670</v>
      </c>
      <c r="D552" s="247"/>
      <c r="E552" s="265" t="s">
        <v>2735</v>
      </c>
      <c r="F552" s="265"/>
      <c r="G552" s="265"/>
      <c r="H552" s="265"/>
      <c r="I552" s="265"/>
    </row>
    <row r="553" spans="1:9" ht="15.75" customHeight="1">
      <c r="A553" s="217"/>
      <c r="B553" s="217"/>
      <c r="C553" s="244" t="s">
        <v>3229</v>
      </c>
      <c r="D553" s="244"/>
      <c r="E553" s="245" t="s">
        <v>2736</v>
      </c>
      <c r="F553" s="245"/>
      <c r="G553" s="245"/>
      <c r="H553" s="245"/>
      <c r="I553" s="245"/>
    </row>
    <row r="554" spans="1:9" ht="15.75" customHeight="1">
      <c r="A554" s="217"/>
      <c r="B554" s="217"/>
      <c r="C554" s="244" t="s">
        <v>3232</v>
      </c>
      <c r="D554" s="246"/>
      <c r="E554" s="217" t="s">
        <v>2737</v>
      </c>
      <c r="F554" s="217"/>
      <c r="G554" s="217"/>
      <c r="H554" s="217"/>
      <c r="I554" s="217"/>
    </row>
    <row r="555" spans="1:9" ht="15.75" customHeight="1">
      <c r="A555" s="217"/>
      <c r="B555" s="264"/>
      <c r="C555" s="244" t="s">
        <v>2665</v>
      </c>
      <c r="D555" s="247" t="s">
        <v>1856</v>
      </c>
      <c r="E555" s="265" t="s">
        <v>2738</v>
      </c>
      <c r="F555" s="265"/>
      <c r="G555" s="265"/>
      <c r="H555" s="265"/>
      <c r="I555" s="265"/>
    </row>
    <row r="556" spans="1:9" ht="15.75" customHeight="1">
      <c r="A556" s="217"/>
      <c r="B556" s="264"/>
      <c r="C556" s="264" t="s">
        <v>2398</v>
      </c>
      <c r="D556" s="244" t="s">
        <v>1855</v>
      </c>
      <c r="E556" s="245" t="s">
        <v>2739</v>
      </c>
      <c r="F556" s="245"/>
      <c r="G556" s="245"/>
      <c r="H556" s="245"/>
      <c r="I556" s="245"/>
    </row>
    <row r="557" spans="1:9" ht="15.75" customHeight="1">
      <c r="A557" s="217"/>
      <c r="B557" s="264"/>
      <c r="C557" s="264"/>
      <c r="D557" s="248" t="s">
        <v>1856</v>
      </c>
      <c r="E557" s="263" t="s">
        <v>2740</v>
      </c>
      <c r="F557" s="263"/>
      <c r="G557" s="263"/>
      <c r="H557" s="263"/>
      <c r="I557" s="263"/>
    </row>
    <row r="558" spans="1:9" ht="15.75" customHeight="1">
      <c r="A558" s="217"/>
      <c r="B558" s="264"/>
      <c r="C558" s="264"/>
      <c r="D558" s="246" t="s">
        <v>1284</v>
      </c>
      <c r="E558" s="217" t="s">
        <v>2741</v>
      </c>
      <c r="F558" s="217"/>
      <c r="G558" s="217"/>
      <c r="H558" s="217"/>
      <c r="I558" s="217"/>
    </row>
    <row r="559" spans="1:9" ht="15.75" customHeight="1">
      <c r="A559" s="217"/>
      <c r="B559" s="217"/>
      <c r="C559" s="244" t="s">
        <v>2664</v>
      </c>
      <c r="D559" s="247" t="s">
        <v>1854</v>
      </c>
      <c r="E559" s="265" t="s">
        <v>2742</v>
      </c>
      <c r="F559" s="265"/>
      <c r="G559" s="265"/>
      <c r="H559" s="265"/>
      <c r="I559" s="265"/>
    </row>
    <row r="560" spans="1:9" s="5" customFormat="1" ht="15.75" customHeight="1">
      <c r="A560" s="217"/>
      <c r="B560" s="217"/>
      <c r="C560" s="244" t="s">
        <v>588</v>
      </c>
      <c r="D560" s="244" t="s">
        <v>1855</v>
      </c>
      <c r="E560" s="251" t="s">
        <v>2743</v>
      </c>
      <c r="F560" s="252"/>
      <c r="G560" s="252"/>
      <c r="H560" s="252"/>
      <c r="I560" s="252"/>
    </row>
    <row r="561" spans="1:9" s="5" customFormat="1" ht="15.75" customHeight="1">
      <c r="A561" s="218"/>
      <c r="B561" s="218"/>
      <c r="C561" s="253" t="s">
        <v>1900</v>
      </c>
      <c r="D561" s="254" t="s">
        <v>1854</v>
      </c>
      <c r="E561" s="252" t="s">
        <v>2744</v>
      </c>
      <c r="F561" s="252"/>
      <c r="G561" s="252"/>
      <c r="H561" s="252"/>
      <c r="I561" s="252"/>
    </row>
    <row r="562" spans="1:9" s="5" customFormat="1" ht="15.75" customHeight="1">
      <c r="A562" s="218"/>
      <c r="B562" s="218"/>
      <c r="C562" s="253"/>
      <c r="D562" s="253" t="s">
        <v>1855</v>
      </c>
      <c r="E562" s="218"/>
      <c r="F562" s="218"/>
      <c r="G562" s="218"/>
      <c r="H562" s="218"/>
      <c r="I562" s="218"/>
    </row>
    <row r="563" spans="1:9" s="5" customFormat="1" ht="15.75" customHeight="1">
      <c r="A563" s="218"/>
      <c r="B563" s="279"/>
      <c r="C563" s="241"/>
      <c r="D563" s="242" t="s">
        <v>1856</v>
      </c>
      <c r="E563" s="255"/>
      <c r="F563" s="255"/>
      <c r="G563" s="255"/>
      <c r="H563" s="255"/>
      <c r="I563" s="255"/>
    </row>
    <row r="564" spans="1:9" s="5" customFormat="1" ht="15.75" customHeight="1">
      <c r="A564" s="218"/>
      <c r="B564" s="279"/>
      <c r="C564" s="253" t="s">
        <v>454</v>
      </c>
      <c r="D564" s="242" t="s">
        <v>1855</v>
      </c>
      <c r="E564" s="255"/>
      <c r="F564" s="255"/>
      <c r="G564" s="255"/>
      <c r="H564" s="255"/>
      <c r="I564" s="255"/>
    </row>
    <row r="565" spans="1:9" s="5" customFormat="1" ht="15.75" customHeight="1">
      <c r="A565" s="218"/>
      <c r="B565" s="279"/>
      <c r="C565" s="253"/>
      <c r="D565" s="242" t="s">
        <v>1856</v>
      </c>
      <c r="E565" s="255"/>
      <c r="F565" s="255"/>
      <c r="G565" s="255"/>
      <c r="H565" s="255"/>
      <c r="I565" s="255"/>
    </row>
    <row r="566" spans="1:9" s="5" customFormat="1" ht="15.75" customHeight="1">
      <c r="A566" s="255" t="s">
        <v>2992</v>
      </c>
      <c r="B566" s="258"/>
      <c r="C566" s="242" t="s">
        <v>1905</v>
      </c>
      <c r="D566" s="254" t="s">
        <v>1856</v>
      </c>
      <c r="E566" s="252"/>
      <c r="F566" s="252"/>
      <c r="G566" s="252"/>
      <c r="H566" s="252"/>
      <c r="I566" s="252"/>
    </row>
    <row r="567" spans="1:9" s="5" customFormat="1" ht="15.75" customHeight="1">
      <c r="A567" s="218"/>
      <c r="B567" s="218"/>
      <c r="C567" s="254" t="s">
        <v>1906</v>
      </c>
      <c r="D567" s="254" t="s">
        <v>1855</v>
      </c>
      <c r="E567" s="252"/>
      <c r="F567" s="252"/>
      <c r="G567" s="252"/>
      <c r="H567" s="252"/>
      <c r="I567" s="252"/>
    </row>
    <row r="568" spans="1:9" s="5" customFormat="1" ht="15.75" customHeight="1">
      <c r="A568" s="218"/>
      <c r="B568" s="218"/>
      <c r="C568" s="253" t="s">
        <v>454</v>
      </c>
      <c r="D568" s="253" t="s">
        <v>1854</v>
      </c>
      <c r="E568" s="218"/>
      <c r="F568" s="218"/>
      <c r="G568" s="218"/>
      <c r="H568" s="218"/>
      <c r="I568" s="218"/>
    </row>
    <row r="569" spans="1:9" ht="15.75" customHeight="1" thickBot="1">
      <c r="A569" s="218"/>
      <c r="B569" s="218"/>
      <c r="C569" s="254" t="s">
        <v>1900</v>
      </c>
      <c r="D569" s="254" t="s">
        <v>1854</v>
      </c>
      <c r="E569" s="252" t="s">
        <v>2756</v>
      </c>
      <c r="F569" s="252"/>
      <c r="G569" s="252"/>
      <c r="H569" s="252"/>
      <c r="I569" s="252"/>
    </row>
    <row r="570" spans="1:9" s="5" customFormat="1" ht="15.75" customHeight="1">
      <c r="A570" s="155"/>
      <c r="B570" s="155"/>
      <c r="C570" s="155"/>
      <c r="D570" s="155"/>
      <c r="E570" s="155"/>
      <c r="F570" s="155"/>
      <c r="G570" s="155"/>
      <c r="H570" s="155"/>
      <c r="I570" s="155"/>
    </row>
    <row r="571" spans="1:9" s="5" customFormat="1" ht="15.75" customHeight="1">
      <c r="A571" s="6"/>
      <c r="B571" s="6"/>
      <c r="C571" s="6"/>
      <c r="D571" s="6"/>
      <c r="E571" s="6"/>
      <c r="F571" s="6"/>
      <c r="G571" s="6"/>
      <c r="H571" s="6"/>
      <c r="I571" s="6"/>
    </row>
    <row r="572" spans="1:9" s="5" customFormat="1" ht="15.75" customHeight="1" thickBot="1">
      <c r="A572" s="6"/>
      <c r="B572" s="6"/>
      <c r="C572" s="6"/>
      <c r="D572" s="6"/>
      <c r="E572" s="6"/>
      <c r="F572" s="6"/>
      <c r="G572" s="6"/>
      <c r="H572" s="6"/>
      <c r="I572" s="6"/>
    </row>
    <row r="573" spans="1:9" ht="24.75" customHeight="1">
      <c r="A573" s="1274" t="s">
        <v>2760</v>
      </c>
      <c r="B573" s="1275"/>
      <c r="C573" s="1275" t="s">
        <v>3201</v>
      </c>
      <c r="D573" s="1275"/>
      <c r="E573" s="1275"/>
      <c r="F573" s="1275"/>
      <c r="G573" s="1275"/>
      <c r="H573" s="1278"/>
      <c r="I573" s="1278"/>
    </row>
    <row r="574" spans="1:9" ht="24.75" customHeight="1" thickBot="1">
      <c r="A574" s="1276"/>
      <c r="B574" s="1277"/>
      <c r="C574" s="75" t="s">
        <v>3200</v>
      </c>
      <c r="D574" s="76"/>
      <c r="E574" s="1277" t="s">
        <v>3202</v>
      </c>
      <c r="F574" s="1277"/>
      <c r="G574" s="1277"/>
      <c r="H574" s="1279"/>
      <c r="I574" s="1279"/>
    </row>
    <row r="575" spans="1:9" ht="15.75" customHeight="1">
      <c r="A575" s="255" t="s">
        <v>2992</v>
      </c>
      <c r="B575" s="279"/>
      <c r="C575" s="242" t="s">
        <v>593</v>
      </c>
      <c r="D575" s="242" t="s">
        <v>1854</v>
      </c>
      <c r="E575" s="255" t="s">
        <v>2757</v>
      </c>
      <c r="F575" s="255"/>
      <c r="G575" s="255"/>
      <c r="H575" s="255"/>
      <c r="I575" s="255"/>
    </row>
    <row r="576" spans="1:9" ht="15.75" customHeight="1">
      <c r="A576" s="218"/>
      <c r="B576" s="218"/>
      <c r="C576" s="241"/>
      <c r="D576" s="254" t="s">
        <v>1856</v>
      </c>
      <c r="E576" s="252" t="s">
        <v>2758</v>
      </c>
      <c r="F576" s="252"/>
      <c r="G576" s="252"/>
      <c r="H576" s="252"/>
      <c r="I576" s="252"/>
    </row>
    <row r="577" spans="1:9" ht="15.75" customHeight="1">
      <c r="A577" s="218"/>
      <c r="B577" s="218"/>
      <c r="C577" s="241" t="s">
        <v>2664</v>
      </c>
      <c r="D577" s="254" t="s">
        <v>1854</v>
      </c>
      <c r="E577" s="252" t="s">
        <v>2759</v>
      </c>
      <c r="F577" s="252"/>
      <c r="G577" s="252"/>
      <c r="H577" s="252"/>
      <c r="I577" s="252"/>
    </row>
    <row r="578" spans="1:9" ht="15.75" customHeight="1">
      <c r="A578" s="218"/>
      <c r="B578" s="218"/>
      <c r="C578" s="253" t="s">
        <v>588</v>
      </c>
      <c r="D578" s="242" t="s">
        <v>1855</v>
      </c>
      <c r="E578" s="255" t="s">
        <v>2013</v>
      </c>
      <c r="F578" s="255"/>
      <c r="G578" s="255"/>
      <c r="H578" s="255"/>
      <c r="I578" s="255"/>
    </row>
    <row r="579" spans="1:9" ht="15.75" customHeight="1" thickBot="1">
      <c r="A579" s="218"/>
      <c r="B579" s="218"/>
      <c r="C579" s="253"/>
      <c r="D579" s="253"/>
      <c r="E579" s="218" t="s">
        <v>2014</v>
      </c>
      <c r="F579" s="218"/>
      <c r="G579" s="218"/>
      <c r="H579" s="218"/>
      <c r="I579" s="218"/>
    </row>
    <row r="580" spans="1:9" ht="15.75" customHeight="1" thickTop="1">
      <c r="A580" s="220" t="s">
        <v>2755</v>
      </c>
      <c r="B580" s="220"/>
      <c r="C580" s="280"/>
      <c r="D580" s="280"/>
      <c r="E580" s="220" t="s">
        <v>1521</v>
      </c>
      <c r="F580" s="220"/>
      <c r="G580" s="220"/>
      <c r="H580" s="220"/>
      <c r="I580" s="220"/>
    </row>
    <row r="581" spans="1:9" ht="15.75" customHeight="1">
      <c r="A581" s="218"/>
      <c r="B581" s="218"/>
      <c r="C581" s="253"/>
      <c r="D581" s="254"/>
      <c r="E581" s="252" t="s">
        <v>1522</v>
      </c>
      <c r="F581" s="252"/>
      <c r="G581" s="252"/>
      <c r="H581" s="252"/>
      <c r="I581" s="252"/>
    </row>
    <row r="582" spans="1:9" ht="15.75" customHeight="1">
      <c r="A582" s="282"/>
      <c r="B582" s="281"/>
      <c r="C582" s="241"/>
      <c r="D582" s="254"/>
      <c r="E582" s="252" t="s">
        <v>1523</v>
      </c>
      <c r="F582" s="252"/>
      <c r="G582" s="252"/>
      <c r="H582" s="252"/>
      <c r="I582" s="252"/>
    </row>
    <row r="583" spans="1:9" ht="15.75" customHeight="1">
      <c r="A583" s="255" t="s">
        <v>1524</v>
      </c>
      <c r="B583" s="218"/>
      <c r="C583" s="253"/>
      <c r="D583" s="253"/>
      <c r="E583" s="218" t="s">
        <v>1525</v>
      </c>
      <c r="F583" s="218"/>
      <c r="G583" s="218"/>
      <c r="H583" s="218"/>
      <c r="I583" s="218"/>
    </row>
    <row r="584" spans="1:9" ht="15.75" customHeight="1">
      <c r="A584" s="218"/>
      <c r="B584" s="218"/>
      <c r="C584" s="253"/>
      <c r="D584" s="242"/>
      <c r="E584" s="267" t="s">
        <v>1526</v>
      </c>
      <c r="F584" s="255"/>
      <c r="G584" s="255"/>
      <c r="H584" s="255"/>
      <c r="I584" s="255"/>
    </row>
    <row r="585" spans="1:9" ht="15.75" customHeight="1">
      <c r="A585" s="263"/>
      <c r="B585" s="269"/>
      <c r="C585" s="248"/>
      <c r="D585" s="244"/>
      <c r="E585" s="245" t="s">
        <v>1527</v>
      </c>
      <c r="F585" s="245"/>
      <c r="G585" s="245"/>
      <c r="H585" s="245"/>
      <c r="I585" s="245"/>
    </row>
    <row r="586" spans="1:9" ht="15.75" customHeight="1">
      <c r="A586" s="265" t="s">
        <v>845</v>
      </c>
      <c r="B586" s="217"/>
      <c r="C586" s="246"/>
      <c r="D586" s="246"/>
      <c r="E586" s="217" t="s">
        <v>843</v>
      </c>
      <c r="F586" s="217"/>
      <c r="G586" s="217"/>
      <c r="H586" s="217"/>
      <c r="I586" s="217"/>
    </row>
    <row r="587" spans="1:9" ht="15.75" customHeight="1">
      <c r="A587" s="217"/>
      <c r="B587" s="264"/>
      <c r="C587" s="246"/>
      <c r="D587" s="244"/>
      <c r="E587" s="245" t="s">
        <v>844</v>
      </c>
      <c r="F587" s="245"/>
      <c r="G587" s="245"/>
      <c r="H587" s="245"/>
      <c r="I587" s="245"/>
    </row>
    <row r="588" spans="1:9" ht="15.75" customHeight="1">
      <c r="A588" s="217"/>
      <c r="B588" s="217"/>
      <c r="C588" s="247" t="s">
        <v>1301</v>
      </c>
      <c r="D588" s="246" t="s">
        <v>1854</v>
      </c>
      <c r="E588" s="217"/>
      <c r="F588" s="217"/>
      <c r="G588" s="217"/>
      <c r="H588" s="217"/>
      <c r="I588" s="217"/>
    </row>
    <row r="589" spans="1:9" ht="15.75" customHeight="1">
      <c r="A589" s="217"/>
      <c r="B589" s="217"/>
      <c r="C589" s="246"/>
      <c r="D589" s="244" t="s">
        <v>1855</v>
      </c>
      <c r="E589" s="245"/>
      <c r="F589" s="245"/>
      <c r="G589" s="245"/>
      <c r="H589" s="245"/>
      <c r="I589" s="245"/>
    </row>
    <row r="590" spans="1:9" ht="15.75" customHeight="1">
      <c r="A590" s="217"/>
      <c r="B590" s="217"/>
      <c r="C590" s="246"/>
      <c r="D590" s="246" t="s">
        <v>1856</v>
      </c>
      <c r="E590" s="217"/>
      <c r="F590" s="217"/>
      <c r="G590" s="217"/>
      <c r="H590" s="217"/>
      <c r="I590" s="217"/>
    </row>
    <row r="591" spans="1:9" ht="15.75" customHeight="1">
      <c r="A591" s="263"/>
      <c r="B591" s="269"/>
      <c r="C591" s="244" t="s">
        <v>2646</v>
      </c>
      <c r="D591" s="247" t="s">
        <v>1854</v>
      </c>
      <c r="E591" s="265" t="s">
        <v>2647</v>
      </c>
      <c r="F591" s="265"/>
      <c r="G591" s="265"/>
      <c r="H591" s="265"/>
      <c r="I591" s="265"/>
    </row>
    <row r="592" spans="1:9" ht="15.75" customHeight="1">
      <c r="A592" s="217" t="s">
        <v>3022</v>
      </c>
      <c r="B592" s="217"/>
      <c r="C592" s="246"/>
      <c r="D592" s="244"/>
      <c r="E592" s="245" t="s">
        <v>826</v>
      </c>
      <c r="F592" s="245"/>
      <c r="G592" s="245"/>
      <c r="H592" s="245"/>
      <c r="I592" s="245"/>
    </row>
    <row r="593" spans="1:9" ht="15.75" customHeight="1">
      <c r="A593" s="217"/>
      <c r="B593" s="217"/>
      <c r="C593" s="246"/>
      <c r="D593" s="246"/>
      <c r="E593" s="217" t="s">
        <v>1352</v>
      </c>
      <c r="F593" s="217"/>
      <c r="G593" s="217"/>
      <c r="H593" s="217"/>
      <c r="I593" s="217"/>
    </row>
    <row r="594" spans="1:9" ht="15.75" customHeight="1">
      <c r="A594" s="217"/>
      <c r="B594" s="264"/>
      <c r="C594" s="264"/>
      <c r="D594" s="247"/>
      <c r="E594" s="265" t="s">
        <v>1353</v>
      </c>
      <c r="F594" s="265"/>
      <c r="G594" s="265"/>
      <c r="H594" s="265"/>
      <c r="I594" s="265"/>
    </row>
    <row r="595" spans="1:9" ht="15.75" customHeight="1">
      <c r="A595" s="265" t="s">
        <v>1354</v>
      </c>
      <c r="B595" s="249"/>
      <c r="C595" s="249"/>
      <c r="D595" s="244"/>
      <c r="E595" s="245" t="s">
        <v>1355</v>
      </c>
      <c r="F595" s="245"/>
      <c r="G595" s="245"/>
      <c r="H595" s="245"/>
      <c r="I595" s="245"/>
    </row>
    <row r="596" spans="1:9" ht="15.75" customHeight="1">
      <c r="A596" s="217"/>
      <c r="B596" s="264"/>
      <c r="C596" s="247" t="s">
        <v>590</v>
      </c>
      <c r="D596" s="248" t="s">
        <v>1854</v>
      </c>
      <c r="E596" s="263"/>
      <c r="F596" s="263"/>
      <c r="G596" s="263"/>
      <c r="H596" s="263"/>
      <c r="I596" s="263"/>
    </row>
    <row r="597" spans="1:9" ht="15.75" customHeight="1">
      <c r="A597" s="217"/>
      <c r="B597" s="264"/>
      <c r="C597" s="264"/>
      <c r="D597" s="246" t="s">
        <v>1855</v>
      </c>
      <c r="E597" s="217" t="s">
        <v>2016</v>
      </c>
      <c r="F597" s="217"/>
      <c r="G597" s="217"/>
      <c r="H597" s="217"/>
      <c r="I597" s="217"/>
    </row>
    <row r="598" spans="1:9" ht="15.75" customHeight="1">
      <c r="A598" s="217"/>
      <c r="B598" s="217"/>
      <c r="C598" s="246"/>
      <c r="D598" s="248"/>
      <c r="E598" s="263" t="s">
        <v>2015</v>
      </c>
      <c r="F598" s="263"/>
      <c r="G598" s="263"/>
      <c r="H598" s="263"/>
      <c r="I598" s="263"/>
    </row>
    <row r="599" spans="1:9" ht="15.75" customHeight="1">
      <c r="A599" s="217"/>
      <c r="B599" s="217"/>
      <c r="C599" s="247" t="s">
        <v>2311</v>
      </c>
      <c r="D599" s="248" t="s">
        <v>1284</v>
      </c>
      <c r="E599" s="263" t="s">
        <v>1357</v>
      </c>
      <c r="F599" s="263"/>
      <c r="G599" s="263"/>
      <c r="H599" s="263"/>
      <c r="I599" s="263"/>
    </row>
    <row r="600" spans="1:9" ht="15.75" customHeight="1">
      <c r="A600" s="217"/>
      <c r="B600" s="217"/>
      <c r="C600" s="244" t="s">
        <v>2667</v>
      </c>
      <c r="D600" s="244" t="s">
        <v>1854</v>
      </c>
      <c r="E600" s="245"/>
      <c r="F600" s="245"/>
      <c r="G600" s="245"/>
      <c r="H600" s="245"/>
      <c r="I600" s="245"/>
    </row>
    <row r="601" spans="1:9" ht="15.75" customHeight="1">
      <c r="A601" s="265" t="s">
        <v>1356</v>
      </c>
      <c r="B601" s="265"/>
      <c r="C601" s="247" t="s">
        <v>2311</v>
      </c>
      <c r="D601" s="246" t="s">
        <v>1854</v>
      </c>
      <c r="E601" s="217"/>
      <c r="F601" s="217"/>
      <c r="G601" s="217"/>
      <c r="H601" s="217"/>
      <c r="I601" s="217"/>
    </row>
    <row r="602" spans="1:9" ht="15.75" customHeight="1">
      <c r="A602" s="217"/>
      <c r="B602" s="217"/>
      <c r="C602" s="246"/>
      <c r="D602" s="247" t="s">
        <v>1855</v>
      </c>
      <c r="E602" s="265"/>
      <c r="F602" s="265"/>
      <c r="G602" s="265"/>
      <c r="H602" s="265"/>
      <c r="I602" s="265"/>
    </row>
    <row r="603" spans="1:9" ht="15.75" customHeight="1">
      <c r="A603" s="217"/>
      <c r="B603" s="264"/>
      <c r="C603" s="246"/>
      <c r="D603" s="244" t="s">
        <v>1856</v>
      </c>
      <c r="E603" s="245" t="s">
        <v>3236</v>
      </c>
      <c r="F603" s="245"/>
      <c r="G603" s="245"/>
      <c r="H603" s="245"/>
      <c r="I603" s="245"/>
    </row>
    <row r="604" spans="1:9" ht="15.75" customHeight="1">
      <c r="A604" s="217"/>
      <c r="B604" s="217"/>
      <c r="C604" s="248"/>
      <c r="D604" s="244" t="s">
        <v>1284</v>
      </c>
      <c r="E604" s="245" t="s">
        <v>103</v>
      </c>
      <c r="F604" s="245"/>
      <c r="G604" s="245"/>
      <c r="H604" s="245"/>
      <c r="I604" s="245"/>
    </row>
    <row r="605" spans="1:9" ht="15.75" customHeight="1">
      <c r="A605" s="217"/>
      <c r="B605" s="217"/>
      <c r="C605" s="246" t="s">
        <v>3229</v>
      </c>
      <c r="D605" s="246"/>
      <c r="E605" s="217" t="s">
        <v>3231</v>
      </c>
      <c r="F605" s="217"/>
      <c r="G605" s="217"/>
      <c r="H605" s="217"/>
      <c r="I605" s="217"/>
    </row>
    <row r="606" spans="1:9" ht="15.75" customHeight="1">
      <c r="A606" s="217"/>
      <c r="B606" s="264"/>
      <c r="C606" s="244" t="s">
        <v>2670</v>
      </c>
      <c r="D606" s="247"/>
      <c r="E606" s="265" t="s">
        <v>3230</v>
      </c>
      <c r="F606" s="265"/>
      <c r="G606" s="265"/>
      <c r="H606" s="265"/>
      <c r="I606" s="265"/>
    </row>
    <row r="607" spans="1:9" ht="15.75" customHeight="1">
      <c r="A607" s="217"/>
      <c r="B607" s="217"/>
      <c r="C607" s="244" t="s">
        <v>2668</v>
      </c>
      <c r="D607" s="244"/>
      <c r="E607" s="245" t="s">
        <v>3233</v>
      </c>
      <c r="F607" s="245"/>
      <c r="G607" s="245"/>
      <c r="H607" s="245"/>
      <c r="I607" s="245"/>
    </row>
    <row r="608" spans="1:9" ht="15.75" customHeight="1">
      <c r="A608" s="217"/>
      <c r="B608" s="217"/>
      <c r="C608" s="246" t="s">
        <v>2667</v>
      </c>
      <c r="D608" s="244" t="s">
        <v>1855</v>
      </c>
      <c r="E608" s="245"/>
      <c r="F608" s="245"/>
      <c r="G608" s="245"/>
      <c r="H608" s="245"/>
      <c r="I608" s="245"/>
    </row>
    <row r="609" spans="1:9" ht="15.75" customHeight="1">
      <c r="A609" s="217"/>
      <c r="B609" s="217"/>
      <c r="C609" s="248"/>
      <c r="D609" s="244" t="s">
        <v>1856</v>
      </c>
      <c r="E609" s="245"/>
      <c r="F609" s="245"/>
      <c r="G609" s="245"/>
      <c r="H609" s="245"/>
      <c r="I609" s="245"/>
    </row>
    <row r="610" spans="1:9" ht="15.75" customHeight="1">
      <c r="A610" s="217"/>
      <c r="B610" s="217"/>
      <c r="C610" s="246" t="s">
        <v>590</v>
      </c>
      <c r="D610" s="247" t="s">
        <v>1855</v>
      </c>
      <c r="E610" s="265" t="s">
        <v>2017</v>
      </c>
      <c r="F610" s="265"/>
      <c r="G610" s="265"/>
      <c r="H610" s="265"/>
      <c r="I610" s="265"/>
    </row>
    <row r="611" spans="1:9" ht="15.75" customHeight="1">
      <c r="A611" s="217"/>
      <c r="B611" s="217"/>
      <c r="C611" s="246"/>
      <c r="D611" s="248"/>
      <c r="E611" s="263" t="s">
        <v>1873</v>
      </c>
      <c r="F611" s="263"/>
      <c r="G611" s="263"/>
      <c r="H611" s="263"/>
      <c r="I611" s="263"/>
    </row>
    <row r="612" spans="1:9" ht="15.75" customHeight="1">
      <c r="A612" s="217"/>
      <c r="B612" s="217"/>
      <c r="C612" s="247" t="s">
        <v>2398</v>
      </c>
      <c r="D612" s="247" t="s">
        <v>1854</v>
      </c>
      <c r="E612" s="265"/>
      <c r="F612" s="265"/>
      <c r="G612" s="265"/>
      <c r="H612" s="265"/>
      <c r="I612" s="265"/>
    </row>
    <row r="613" spans="1:9" ht="15.75" customHeight="1">
      <c r="A613" s="217"/>
      <c r="B613" s="217"/>
      <c r="C613" s="246"/>
      <c r="D613" s="244" t="s">
        <v>1855</v>
      </c>
      <c r="E613" s="250" t="s">
        <v>450</v>
      </c>
      <c r="F613" s="245"/>
      <c r="G613" s="245"/>
      <c r="H613" s="245"/>
      <c r="I613" s="245"/>
    </row>
    <row r="614" spans="1:9" ht="15.75" customHeight="1">
      <c r="A614" s="217"/>
      <c r="B614" s="264"/>
      <c r="C614" s="246"/>
      <c r="D614" s="244" t="s">
        <v>1856</v>
      </c>
      <c r="E614" s="265" t="s">
        <v>104</v>
      </c>
      <c r="F614" s="265"/>
      <c r="G614" s="265"/>
      <c r="H614" s="265"/>
      <c r="I614" s="265"/>
    </row>
    <row r="615" spans="1:9" ht="15.75" customHeight="1">
      <c r="A615" s="217"/>
      <c r="B615" s="217"/>
      <c r="C615" s="246"/>
      <c r="D615" s="244" t="s">
        <v>1284</v>
      </c>
      <c r="E615" s="265" t="s">
        <v>2401</v>
      </c>
      <c r="F615" s="265"/>
      <c r="G615" s="265"/>
      <c r="H615" s="265"/>
      <c r="I615" s="265"/>
    </row>
    <row r="616" spans="1:9" ht="15.75" customHeight="1">
      <c r="A616" s="217"/>
      <c r="B616" s="217"/>
      <c r="C616" s="247" t="s">
        <v>2664</v>
      </c>
      <c r="D616" s="244" t="s">
        <v>1854</v>
      </c>
      <c r="E616" s="265" t="s">
        <v>2403</v>
      </c>
      <c r="F616" s="265"/>
      <c r="G616" s="265"/>
      <c r="H616" s="265"/>
      <c r="I616" s="265"/>
    </row>
    <row r="617" spans="1:9" ht="15.75" customHeight="1">
      <c r="A617" s="217"/>
      <c r="B617" s="217"/>
      <c r="C617" s="246"/>
      <c r="D617" s="244" t="s">
        <v>1855</v>
      </c>
      <c r="E617" s="265"/>
      <c r="F617" s="265"/>
      <c r="G617" s="265"/>
      <c r="H617" s="265"/>
      <c r="I617" s="265"/>
    </row>
    <row r="618" spans="1:9" ht="15.75" customHeight="1">
      <c r="A618" s="217"/>
      <c r="B618" s="217"/>
      <c r="C618" s="248"/>
      <c r="D618" s="244" t="s">
        <v>1856</v>
      </c>
      <c r="E618" s="250" t="s">
        <v>2404</v>
      </c>
      <c r="F618" s="245"/>
      <c r="G618" s="245"/>
      <c r="H618" s="245"/>
      <c r="I618" s="245"/>
    </row>
    <row r="619" spans="1:9" ht="15.75" customHeight="1">
      <c r="A619" s="217"/>
      <c r="B619" s="217"/>
      <c r="C619" s="246" t="s">
        <v>2117</v>
      </c>
      <c r="D619" s="244" t="s">
        <v>1855</v>
      </c>
      <c r="E619" s="263" t="s">
        <v>2405</v>
      </c>
      <c r="F619" s="263"/>
      <c r="G619" s="263"/>
      <c r="H619" s="263"/>
      <c r="I619" s="263"/>
    </row>
    <row r="620" spans="1:9" ht="15.75" customHeight="1">
      <c r="A620" s="217"/>
      <c r="B620" s="217"/>
      <c r="C620" s="246"/>
      <c r="D620" s="244" t="s">
        <v>1856</v>
      </c>
      <c r="E620" s="245" t="s">
        <v>2406</v>
      </c>
      <c r="F620" s="245"/>
      <c r="G620" s="245"/>
      <c r="H620" s="245"/>
      <c r="I620" s="245"/>
    </row>
    <row r="621" spans="1:9" ht="15.75" customHeight="1" thickBot="1">
      <c r="A621" s="217"/>
      <c r="B621" s="217"/>
      <c r="C621" s="248"/>
      <c r="D621" s="247" t="s">
        <v>1284</v>
      </c>
      <c r="E621" s="265" t="s">
        <v>2407</v>
      </c>
      <c r="F621" s="265"/>
      <c r="G621" s="265"/>
      <c r="H621" s="265"/>
      <c r="I621" s="265"/>
    </row>
    <row r="622" spans="1:9" ht="15.75" customHeight="1">
      <c r="A622" s="266"/>
      <c r="B622" s="266"/>
      <c r="C622" s="266"/>
      <c r="D622" s="266"/>
      <c r="E622" s="266"/>
      <c r="F622" s="266"/>
      <c r="G622" s="266"/>
      <c r="H622" s="266"/>
      <c r="I622" s="266"/>
    </row>
    <row r="623" spans="1:9" ht="15.75" customHeight="1">
      <c r="A623" s="217"/>
      <c r="B623" s="217"/>
      <c r="C623" s="217"/>
      <c r="D623" s="217"/>
      <c r="E623" s="217"/>
      <c r="F623" s="217"/>
      <c r="G623" s="217"/>
      <c r="H623" s="217"/>
      <c r="I623" s="217"/>
    </row>
    <row r="624" spans="1:9" ht="15.75" customHeight="1" thickBot="1">
      <c r="A624" s="151"/>
      <c r="B624" s="151"/>
      <c r="C624" s="151"/>
      <c r="D624" s="151"/>
      <c r="E624" s="151"/>
      <c r="F624" s="151"/>
      <c r="G624" s="151"/>
      <c r="H624" s="151"/>
      <c r="I624" s="151"/>
    </row>
    <row r="625" spans="1:9" ht="24.75" customHeight="1">
      <c r="A625" s="1274" t="s">
        <v>2760</v>
      </c>
      <c r="B625" s="1275"/>
      <c r="C625" s="1275" t="s">
        <v>3201</v>
      </c>
      <c r="D625" s="1275"/>
      <c r="E625" s="1275"/>
      <c r="F625" s="1275"/>
      <c r="G625" s="1275"/>
      <c r="H625" s="1278"/>
      <c r="I625" s="1278"/>
    </row>
    <row r="626" spans="1:9" ht="24.75" customHeight="1" thickBot="1">
      <c r="A626" s="1276"/>
      <c r="B626" s="1277"/>
      <c r="C626" s="75" t="s">
        <v>3200</v>
      </c>
      <c r="D626" s="76"/>
      <c r="E626" s="1277" t="s">
        <v>3202</v>
      </c>
      <c r="F626" s="1277"/>
      <c r="G626" s="1277"/>
      <c r="H626" s="1279"/>
      <c r="I626" s="1279"/>
    </row>
    <row r="627" spans="1:9" ht="15.75" customHeight="1">
      <c r="A627" s="261" t="s">
        <v>1356</v>
      </c>
      <c r="B627" s="433"/>
      <c r="C627" s="431" t="s">
        <v>1305</v>
      </c>
      <c r="D627" s="431" t="s">
        <v>1856</v>
      </c>
      <c r="E627" s="432" t="s">
        <v>2402</v>
      </c>
      <c r="F627" s="432"/>
      <c r="G627" s="432"/>
      <c r="H627" s="432"/>
      <c r="I627" s="432"/>
    </row>
    <row r="628" spans="1:9" ht="15.75" customHeight="1">
      <c r="A628" s="217" t="s">
        <v>105</v>
      </c>
      <c r="B628" s="217"/>
      <c r="C628" s="246"/>
      <c r="D628" s="244"/>
      <c r="E628" s="245" t="s">
        <v>106</v>
      </c>
      <c r="F628" s="245"/>
      <c r="G628" s="245"/>
      <c r="H628" s="245"/>
      <c r="I628" s="245"/>
    </row>
    <row r="629" spans="1:9" ht="15.75" customHeight="1">
      <c r="A629" s="217"/>
      <c r="B629" s="217"/>
      <c r="C629" s="248"/>
      <c r="D629" s="248"/>
      <c r="E629" s="263" t="s">
        <v>107</v>
      </c>
      <c r="F629" s="263"/>
      <c r="G629" s="263"/>
      <c r="H629" s="263"/>
      <c r="I629" s="263"/>
    </row>
    <row r="630" spans="1:9" ht="15.75" customHeight="1">
      <c r="A630" s="217"/>
      <c r="B630" s="264"/>
      <c r="C630" s="246" t="s">
        <v>2641</v>
      </c>
      <c r="D630" s="246" t="s">
        <v>1854</v>
      </c>
      <c r="E630" s="217" t="s">
        <v>108</v>
      </c>
      <c r="F630" s="217"/>
      <c r="G630" s="217"/>
      <c r="H630" s="217"/>
      <c r="I630" s="217"/>
    </row>
    <row r="631" spans="1:9" ht="15.75" customHeight="1">
      <c r="A631" s="217"/>
      <c r="B631" s="217"/>
      <c r="C631" s="246"/>
      <c r="D631" s="244" t="s">
        <v>1855</v>
      </c>
      <c r="E631" s="250"/>
      <c r="F631" s="245"/>
      <c r="G631" s="245"/>
      <c r="H631" s="245"/>
      <c r="I631" s="245"/>
    </row>
    <row r="632" spans="1:9" ht="15.75" customHeight="1">
      <c r="A632" s="217"/>
      <c r="B632" s="217"/>
      <c r="C632" s="246"/>
      <c r="D632" s="244" t="s">
        <v>1856</v>
      </c>
      <c r="E632" s="250"/>
      <c r="F632" s="245"/>
      <c r="G632" s="245"/>
      <c r="H632" s="245"/>
      <c r="I632" s="245"/>
    </row>
    <row r="633" spans="1:9" ht="15.75" customHeight="1">
      <c r="A633" s="217"/>
      <c r="B633" s="217"/>
      <c r="C633" s="246"/>
      <c r="D633" s="244" t="s">
        <v>1284</v>
      </c>
      <c r="E633" s="250" t="s">
        <v>2733</v>
      </c>
      <c r="F633" s="245"/>
      <c r="G633" s="245"/>
      <c r="H633" s="245"/>
      <c r="I633" s="245"/>
    </row>
    <row r="634" spans="1:9" ht="15.75" customHeight="1">
      <c r="A634" s="217"/>
      <c r="B634" s="217"/>
      <c r="C634" s="246"/>
      <c r="D634" s="244" t="s">
        <v>1864</v>
      </c>
      <c r="E634" s="250" t="s">
        <v>2734</v>
      </c>
      <c r="F634" s="245"/>
      <c r="G634" s="245"/>
      <c r="H634" s="245"/>
      <c r="I634" s="245"/>
    </row>
    <row r="635" spans="1:9" ht="15.75" customHeight="1">
      <c r="A635" s="217"/>
      <c r="B635" s="217"/>
      <c r="C635" s="246"/>
      <c r="D635" s="247" t="s">
        <v>1865</v>
      </c>
      <c r="E635" s="267" t="s">
        <v>3121</v>
      </c>
      <c r="F635" s="217"/>
      <c r="G635" s="217"/>
      <c r="H635" s="217"/>
      <c r="I635" s="265"/>
    </row>
    <row r="636" spans="1:9" ht="15.75" customHeight="1">
      <c r="A636" s="217"/>
      <c r="B636" s="217"/>
      <c r="C636" s="246"/>
      <c r="D636" s="248"/>
      <c r="E636" s="337" t="s">
        <v>451</v>
      </c>
      <c r="F636" s="263"/>
      <c r="G636" s="263"/>
      <c r="H636" s="263"/>
      <c r="I636" s="263"/>
    </row>
    <row r="637" spans="1:9" ht="15.75" customHeight="1">
      <c r="A637" s="265" t="s">
        <v>109</v>
      </c>
      <c r="B637" s="249"/>
      <c r="C637" s="247"/>
      <c r="D637" s="247"/>
      <c r="E637" s="265" t="s">
        <v>699</v>
      </c>
      <c r="F637" s="265"/>
      <c r="G637" s="265"/>
      <c r="H637" s="265"/>
      <c r="I637" s="245"/>
    </row>
    <row r="638" spans="1:9" ht="15.75" customHeight="1">
      <c r="A638" s="217"/>
      <c r="B638" s="264"/>
      <c r="C638" s="246"/>
      <c r="D638" s="244"/>
      <c r="E638" s="245" t="s">
        <v>700</v>
      </c>
      <c r="F638" s="245"/>
      <c r="G638" s="245"/>
      <c r="H638" s="245"/>
      <c r="I638" s="245"/>
    </row>
    <row r="639" spans="1:9" ht="15.75" customHeight="1">
      <c r="A639" s="263"/>
      <c r="B639" s="269"/>
      <c r="C639" s="248"/>
      <c r="D639" s="246"/>
      <c r="E639" s="217" t="s">
        <v>2157</v>
      </c>
      <c r="F639" s="217"/>
      <c r="G639" s="217"/>
      <c r="H639" s="217"/>
      <c r="I639" s="217"/>
    </row>
    <row r="640" spans="1:9" ht="15.75" customHeight="1">
      <c r="A640" s="217" t="s">
        <v>110</v>
      </c>
      <c r="B640" s="217"/>
      <c r="C640" s="246"/>
      <c r="D640" s="244"/>
      <c r="E640" s="245" t="s">
        <v>2158</v>
      </c>
      <c r="F640" s="245"/>
      <c r="G640" s="245"/>
      <c r="H640" s="245"/>
      <c r="I640" s="245"/>
    </row>
    <row r="641" spans="1:9" ht="15.75" customHeight="1">
      <c r="A641" s="217"/>
      <c r="B641" s="217"/>
      <c r="C641" s="246"/>
      <c r="D641" s="246"/>
      <c r="E641" s="217" t="s">
        <v>2159</v>
      </c>
      <c r="F641" s="217"/>
      <c r="G641" s="217"/>
      <c r="H641" s="217"/>
      <c r="I641" s="217"/>
    </row>
    <row r="642" spans="1:9" ht="15.75" customHeight="1">
      <c r="A642" s="265" t="s">
        <v>515</v>
      </c>
      <c r="B642" s="249"/>
      <c r="C642" s="247"/>
      <c r="D642" s="247"/>
      <c r="E642" s="265" t="s">
        <v>2160</v>
      </c>
      <c r="F642" s="265"/>
      <c r="G642" s="265"/>
      <c r="H642" s="265"/>
      <c r="I642" s="265"/>
    </row>
    <row r="643" spans="1:9" ht="15.75" customHeight="1">
      <c r="A643" s="263"/>
      <c r="B643" s="269"/>
      <c r="C643" s="248"/>
      <c r="D643" s="244"/>
      <c r="E643" s="245" t="s">
        <v>2161</v>
      </c>
      <c r="F643" s="245"/>
      <c r="G643" s="245"/>
      <c r="H643" s="245"/>
      <c r="I643" s="245"/>
    </row>
    <row r="644" spans="1:9" ht="15.75" customHeight="1">
      <c r="A644" s="217" t="s">
        <v>516</v>
      </c>
      <c r="B644" s="217"/>
      <c r="C644" s="246"/>
      <c r="D644" s="246"/>
      <c r="E644" s="217" t="s">
        <v>2162</v>
      </c>
      <c r="F644" s="217"/>
      <c r="G644" s="217"/>
      <c r="H644" s="217"/>
      <c r="I644" s="217"/>
    </row>
    <row r="645" spans="1:9" ht="15.75" customHeight="1">
      <c r="A645" s="217"/>
      <c r="B645" s="264"/>
      <c r="C645" s="264"/>
      <c r="D645" s="247"/>
      <c r="E645" s="265" t="s">
        <v>793</v>
      </c>
      <c r="F645" s="265"/>
      <c r="G645" s="265"/>
      <c r="H645" s="265"/>
      <c r="I645" s="265"/>
    </row>
    <row r="646" spans="1:9" ht="15.75" customHeight="1">
      <c r="A646" s="217"/>
      <c r="B646" s="264"/>
      <c r="C646" s="249" t="s">
        <v>2643</v>
      </c>
      <c r="D646" s="244" t="s">
        <v>1854</v>
      </c>
      <c r="E646" s="245" t="s">
        <v>2644</v>
      </c>
      <c r="F646" s="245"/>
      <c r="G646" s="245"/>
      <c r="H646" s="245"/>
      <c r="I646" s="245"/>
    </row>
    <row r="647" spans="1:9" ht="15.75" customHeight="1">
      <c r="A647" s="217"/>
      <c r="B647" s="264"/>
      <c r="C647" s="247" t="s">
        <v>517</v>
      </c>
      <c r="D647" s="248" t="s">
        <v>1854</v>
      </c>
      <c r="E647" s="263"/>
      <c r="F647" s="263"/>
      <c r="G647" s="263"/>
      <c r="H647" s="263"/>
      <c r="I647" s="263"/>
    </row>
    <row r="648" spans="1:9" ht="15.75" customHeight="1">
      <c r="A648" s="217"/>
      <c r="B648" s="264"/>
      <c r="C648" s="264"/>
      <c r="D648" s="246" t="s">
        <v>1855</v>
      </c>
      <c r="E648" s="217"/>
      <c r="F648" s="217"/>
      <c r="G648" s="217"/>
      <c r="H648" s="217"/>
      <c r="I648" s="217"/>
    </row>
    <row r="649" spans="1:9" ht="15.75" customHeight="1">
      <c r="A649" s="217"/>
      <c r="B649" s="217"/>
      <c r="C649" s="246"/>
      <c r="D649" s="244" t="s">
        <v>1856</v>
      </c>
      <c r="E649" s="245"/>
      <c r="F649" s="245"/>
      <c r="G649" s="245"/>
      <c r="H649" s="245"/>
      <c r="I649" s="245"/>
    </row>
    <row r="650" spans="1:9" ht="15.75" customHeight="1">
      <c r="A650" s="217"/>
      <c r="B650" s="217"/>
      <c r="C650" s="247" t="s">
        <v>1291</v>
      </c>
      <c r="D650" s="248" t="s">
        <v>1854</v>
      </c>
      <c r="E650" s="263" t="s">
        <v>2648</v>
      </c>
      <c r="F650" s="263"/>
      <c r="G650" s="263"/>
      <c r="H650" s="263"/>
      <c r="I650" s="263"/>
    </row>
    <row r="651" spans="1:9" ht="15.75" customHeight="1">
      <c r="A651" s="217"/>
      <c r="B651" s="217"/>
      <c r="C651" s="248"/>
      <c r="D651" s="244" t="s">
        <v>1855</v>
      </c>
      <c r="E651" s="245" t="s">
        <v>2649</v>
      </c>
      <c r="F651" s="245"/>
      <c r="G651" s="245"/>
      <c r="H651" s="245"/>
      <c r="I651" s="245"/>
    </row>
    <row r="652" spans="1:9" ht="15.75" customHeight="1">
      <c r="A652" s="217"/>
      <c r="B652" s="217"/>
      <c r="C652" s="244" t="s">
        <v>2641</v>
      </c>
      <c r="D652" s="244" t="s">
        <v>1865</v>
      </c>
      <c r="E652" s="245" t="s">
        <v>452</v>
      </c>
      <c r="F652" s="245"/>
      <c r="G652" s="245"/>
      <c r="H652" s="245"/>
      <c r="I652" s="245"/>
    </row>
    <row r="653" spans="1:9" ht="15.75" customHeight="1">
      <c r="A653" s="265" t="s">
        <v>2997</v>
      </c>
      <c r="B653" s="265"/>
      <c r="C653" s="246"/>
      <c r="D653" s="246"/>
      <c r="E653" s="217" t="s">
        <v>794</v>
      </c>
      <c r="F653" s="217"/>
      <c r="G653" s="217"/>
      <c r="H653" s="217"/>
      <c r="I653" s="217"/>
    </row>
    <row r="654" spans="1:9" ht="15.75" customHeight="1">
      <c r="A654" s="217"/>
      <c r="B654" s="217"/>
      <c r="C654" s="246"/>
      <c r="D654" s="247"/>
      <c r="E654" s="265" t="s">
        <v>795</v>
      </c>
      <c r="F654" s="265"/>
      <c r="G654" s="265"/>
      <c r="H654" s="265"/>
      <c r="I654" s="265"/>
    </row>
    <row r="655" spans="1:9" ht="15.75" customHeight="1">
      <c r="A655" s="265" t="s">
        <v>2998</v>
      </c>
      <c r="B655" s="249"/>
      <c r="C655" s="247"/>
      <c r="D655" s="244"/>
      <c r="E655" s="245" t="s">
        <v>796</v>
      </c>
      <c r="F655" s="245"/>
      <c r="G655" s="245"/>
      <c r="H655" s="245"/>
      <c r="I655" s="245"/>
    </row>
    <row r="656" spans="1:9" ht="15.75" customHeight="1">
      <c r="A656" s="217"/>
      <c r="B656" s="217"/>
      <c r="C656" s="244" t="s">
        <v>1896</v>
      </c>
      <c r="D656" s="244" t="s">
        <v>1854</v>
      </c>
      <c r="E656" s="245" t="s">
        <v>797</v>
      </c>
      <c r="F656" s="245"/>
      <c r="G656" s="245"/>
      <c r="H656" s="245"/>
      <c r="I656" s="245"/>
    </row>
    <row r="657" spans="1:9" ht="15.75" customHeight="1">
      <c r="A657" s="217"/>
      <c r="B657" s="217"/>
      <c r="C657" s="246" t="s">
        <v>1888</v>
      </c>
      <c r="D657" s="246" t="s">
        <v>1854</v>
      </c>
      <c r="E657" s="217"/>
      <c r="F657" s="217"/>
      <c r="G657" s="217"/>
      <c r="H657" s="217"/>
      <c r="I657" s="217"/>
    </row>
    <row r="658" spans="1:9" ht="15.75" customHeight="1">
      <c r="A658" s="217"/>
      <c r="B658" s="264"/>
      <c r="C658" s="247" t="s">
        <v>1890</v>
      </c>
      <c r="D658" s="247" t="s">
        <v>1854</v>
      </c>
      <c r="E658" s="265"/>
      <c r="F658" s="265"/>
      <c r="G658" s="265"/>
      <c r="H658" s="265"/>
      <c r="I658" s="265"/>
    </row>
    <row r="659" spans="1:9" ht="15.75" customHeight="1">
      <c r="A659" s="217"/>
      <c r="B659" s="217"/>
      <c r="C659" s="246"/>
      <c r="D659" s="244" t="s">
        <v>1855</v>
      </c>
      <c r="E659" s="245" t="s">
        <v>798</v>
      </c>
      <c r="F659" s="245"/>
      <c r="G659" s="245"/>
      <c r="H659" s="245"/>
      <c r="I659" s="245"/>
    </row>
    <row r="660" spans="1:9" ht="15.75" customHeight="1">
      <c r="A660" s="217"/>
      <c r="B660" s="217"/>
      <c r="C660" s="246"/>
      <c r="D660" s="244" t="s">
        <v>1856</v>
      </c>
      <c r="E660" s="245" t="s">
        <v>2879</v>
      </c>
      <c r="F660" s="245"/>
      <c r="G660" s="245"/>
      <c r="H660" s="245"/>
      <c r="I660" s="245"/>
    </row>
    <row r="661" spans="1:9" ht="15.75" customHeight="1">
      <c r="A661" s="217"/>
      <c r="B661" s="217"/>
      <c r="C661" s="248"/>
      <c r="D661" s="244" t="s">
        <v>1284</v>
      </c>
      <c r="E661" s="245"/>
      <c r="F661" s="245"/>
      <c r="G661" s="245"/>
      <c r="H661" s="245"/>
      <c r="I661" s="245"/>
    </row>
    <row r="662" spans="1:9" ht="15.75" customHeight="1">
      <c r="A662" s="265" t="s">
        <v>2999</v>
      </c>
      <c r="B662" s="249"/>
      <c r="C662" s="246"/>
      <c r="D662" s="247"/>
      <c r="E662" s="265" t="s">
        <v>799</v>
      </c>
      <c r="F662" s="265"/>
      <c r="G662" s="265"/>
      <c r="H662" s="265"/>
      <c r="I662" s="265"/>
    </row>
    <row r="663" spans="1:9" ht="15.75" customHeight="1">
      <c r="A663" s="217"/>
      <c r="B663" s="217"/>
      <c r="C663" s="247" t="s">
        <v>1896</v>
      </c>
      <c r="D663" s="244" t="s">
        <v>1854</v>
      </c>
      <c r="E663" s="250" t="s">
        <v>800</v>
      </c>
      <c r="F663" s="245"/>
      <c r="G663" s="245"/>
      <c r="H663" s="245"/>
      <c r="I663" s="245"/>
    </row>
    <row r="664" spans="1:9" ht="15.75" customHeight="1">
      <c r="A664" s="217"/>
      <c r="B664" s="217"/>
      <c r="C664" s="248"/>
      <c r="D664" s="247" t="s">
        <v>1855</v>
      </c>
      <c r="E664" s="265"/>
      <c r="F664" s="265"/>
      <c r="G664" s="265"/>
      <c r="H664" s="265"/>
      <c r="I664" s="265"/>
    </row>
    <row r="665" spans="1:9" ht="15.75" customHeight="1">
      <c r="A665" s="217"/>
      <c r="B665" s="217"/>
      <c r="C665" s="246" t="s">
        <v>1891</v>
      </c>
      <c r="D665" s="244" t="s">
        <v>1854</v>
      </c>
      <c r="E665" s="250" t="s">
        <v>2349</v>
      </c>
      <c r="F665" s="245"/>
      <c r="G665" s="245"/>
      <c r="H665" s="245"/>
      <c r="I665" s="245"/>
    </row>
    <row r="666" spans="1:9" ht="15.75" customHeight="1">
      <c r="A666" s="217"/>
      <c r="B666" s="264"/>
      <c r="C666" s="247" t="s">
        <v>1895</v>
      </c>
      <c r="D666" s="244" t="s">
        <v>1854</v>
      </c>
      <c r="E666" s="265"/>
      <c r="F666" s="265"/>
      <c r="G666" s="265"/>
      <c r="H666" s="265"/>
      <c r="I666" s="265"/>
    </row>
    <row r="667" spans="1:9" ht="15.75" customHeight="1">
      <c r="A667" s="263"/>
      <c r="B667" s="269"/>
      <c r="C667" s="248"/>
      <c r="D667" s="244" t="s">
        <v>1855</v>
      </c>
      <c r="E667" s="250"/>
      <c r="F667" s="245"/>
      <c r="G667" s="245"/>
      <c r="H667" s="245"/>
      <c r="I667" s="245"/>
    </row>
    <row r="668" spans="1:9" s="5" customFormat="1" ht="15.75" customHeight="1">
      <c r="A668" s="274" t="s">
        <v>3000</v>
      </c>
      <c r="B668" s="218"/>
      <c r="C668" s="253"/>
      <c r="D668" s="254"/>
      <c r="E668" s="282" t="s">
        <v>801</v>
      </c>
      <c r="F668" s="282"/>
      <c r="G668" s="282"/>
      <c r="H668" s="282"/>
      <c r="I668" s="282"/>
    </row>
    <row r="669" spans="1:9" s="5" customFormat="1" ht="15.75" customHeight="1">
      <c r="A669" s="218"/>
      <c r="B669" s="218"/>
      <c r="C669" s="253"/>
      <c r="D669" s="254"/>
      <c r="E669" s="252" t="s">
        <v>802</v>
      </c>
      <c r="F669" s="252"/>
      <c r="G669" s="252"/>
      <c r="H669" s="252"/>
      <c r="I669" s="252"/>
    </row>
    <row r="670" spans="1:9" s="5" customFormat="1" ht="15.75" customHeight="1">
      <c r="A670" s="218"/>
      <c r="B670" s="218"/>
      <c r="C670" s="242" t="s">
        <v>2713</v>
      </c>
      <c r="D670" s="242" t="s">
        <v>1865</v>
      </c>
      <c r="E670" s="255"/>
      <c r="F670" s="255"/>
      <c r="G670" s="255"/>
      <c r="H670" s="255"/>
      <c r="I670" s="255"/>
    </row>
    <row r="671" spans="1:9" s="5" customFormat="1" ht="15.75" customHeight="1">
      <c r="A671" s="393"/>
      <c r="B671" s="283"/>
      <c r="C671" s="279"/>
      <c r="D671" s="242" t="s">
        <v>1866</v>
      </c>
      <c r="E671" s="255"/>
      <c r="F671" s="255"/>
      <c r="G671" s="255"/>
      <c r="H671" s="255"/>
      <c r="I671" s="255"/>
    </row>
    <row r="672" spans="1:9" s="5" customFormat="1" ht="15.75" customHeight="1">
      <c r="A672" s="393"/>
      <c r="B672" s="283"/>
      <c r="C672" s="279"/>
      <c r="D672" s="242" t="s">
        <v>1867</v>
      </c>
      <c r="E672" s="255"/>
      <c r="F672" s="255"/>
      <c r="G672" s="255"/>
      <c r="H672" s="255"/>
      <c r="I672" s="255"/>
    </row>
    <row r="673" spans="1:9" s="5" customFormat="1" ht="15.75" customHeight="1" thickBot="1">
      <c r="A673" s="274"/>
      <c r="B673" s="283"/>
      <c r="C673" s="279"/>
      <c r="D673" s="254" t="s">
        <v>1868</v>
      </c>
      <c r="E673" s="252"/>
      <c r="F673" s="252"/>
      <c r="G673" s="252"/>
      <c r="H673" s="252"/>
      <c r="I673" s="252"/>
    </row>
    <row r="674" spans="1:9" s="5" customFormat="1" ht="15.75" customHeight="1">
      <c r="A674" s="155"/>
      <c r="B674" s="155"/>
      <c r="C674" s="155"/>
      <c r="D674" s="155"/>
      <c r="E674" s="155"/>
      <c r="F674" s="155"/>
      <c r="G674" s="155"/>
      <c r="H674" s="155"/>
      <c r="I674" s="155"/>
    </row>
    <row r="675" spans="1:9" s="5" customFormat="1" ht="15.75" customHeight="1">
      <c r="A675" s="6"/>
      <c r="B675" s="6"/>
      <c r="C675" s="6"/>
      <c r="D675" s="6"/>
      <c r="E675" s="6"/>
      <c r="F675" s="6"/>
      <c r="G675" s="6"/>
      <c r="H675" s="6"/>
      <c r="I675" s="6"/>
    </row>
    <row r="676" spans="1:9" s="5" customFormat="1" ht="15.75" customHeight="1" thickBot="1">
      <c r="A676" s="6"/>
      <c r="B676" s="6"/>
      <c r="C676" s="6"/>
      <c r="D676" s="6"/>
      <c r="E676" s="6"/>
      <c r="F676" s="6"/>
      <c r="G676" s="6"/>
      <c r="H676" s="6"/>
      <c r="I676" s="6"/>
    </row>
    <row r="677" spans="1:9" ht="24.75" customHeight="1">
      <c r="A677" s="1274" t="s">
        <v>2760</v>
      </c>
      <c r="B677" s="1275"/>
      <c r="C677" s="1275" t="s">
        <v>3201</v>
      </c>
      <c r="D677" s="1275"/>
      <c r="E677" s="1275"/>
      <c r="F677" s="1275"/>
      <c r="G677" s="1275"/>
      <c r="H677" s="1278"/>
      <c r="I677" s="1278"/>
    </row>
    <row r="678" spans="1:9" ht="24.75" customHeight="1" thickBot="1">
      <c r="A678" s="1276"/>
      <c r="B678" s="1277"/>
      <c r="C678" s="75" t="s">
        <v>3200</v>
      </c>
      <c r="D678" s="76"/>
      <c r="E678" s="1277" t="s">
        <v>3202</v>
      </c>
      <c r="F678" s="1277"/>
      <c r="G678" s="1277"/>
      <c r="H678" s="1279"/>
      <c r="I678" s="1279"/>
    </row>
    <row r="679" spans="1:9" s="5" customFormat="1" ht="15.75" customHeight="1">
      <c r="A679" s="274" t="s">
        <v>3000</v>
      </c>
      <c r="B679" s="283"/>
      <c r="C679" s="242" t="s">
        <v>2713</v>
      </c>
      <c r="D679" s="254" t="s">
        <v>1892</v>
      </c>
      <c r="E679" s="252"/>
      <c r="F679" s="252"/>
      <c r="G679" s="252"/>
      <c r="H679" s="252"/>
      <c r="I679" s="252"/>
    </row>
    <row r="680" spans="1:9" s="5" customFormat="1" ht="15.75" customHeight="1">
      <c r="A680" s="393"/>
      <c r="B680" s="283"/>
      <c r="C680" s="279"/>
      <c r="D680" s="254" t="s">
        <v>1893</v>
      </c>
      <c r="E680" s="252" t="s">
        <v>603</v>
      </c>
      <c r="F680" s="252"/>
      <c r="G680" s="252"/>
      <c r="H680" s="252"/>
      <c r="I680" s="252"/>
    </row>
    <row r="681" spans="1:9" s="5" customFormat="1" ht="15.75" customHeight="1">
      <c r="A681" s="218"/>
      <c r="B681" s="279"/>
      <c r="C681" s="279"/>
      <c r="D681" s="254" t="s">
        <v>1894</v>
      </c>
      <c r="E681" s="252" t="s">
        <v>3122</v>
      </c>
      <c r="F681" s="252"/>
      <c r="G681" s="252"/>
      <c r="H681" s="252"/>
      <c r="I681" s="252"/>
    </row>
    <row r="682" spans="1:9" s="5" customFormat="1" ht="15.75" customHeight="1">
      <c r="A682" s="255" t="s">
        <v>3001</v>
      </c>
      <c r="B682" s="258"/>
      <c r="C682" s="242"/>
      <c r="D682" s="241"/>
      <c r="E682" s="282" t="s">
        <v>1779</v>
      </c>
      <c r="F682" s="282"/>
      <c r="G682" s="282"/>
      <c r="H682" s="282"/>
      <c r="I682" s="282"/>
    </row>
    <row r="683" spans="1:9" s="5" customFormat="1" ht="15.75" customHeight="1">
      <c r="A683" s="218"/>
      <c r="B683" s="279"/>
      <c r="C683" s="279"/>
      <c r="D683" s="253"/>
      <c r="E683" s="218" t="s">
        <v>1780</v>
      </c>
      <c r="F683" s="218"/>
      <c r="G683" s="218"/>
      <c r="H683" s="218"/>
      <c r="I683" s="218"/>
    </row>
    <row r="684" spans="1:9" s="5" customFormat="1" ht="15.75" customHeight="1">
      <c r="A684" s="255" t="s">
        <v>3002</v>
      </c>
      <c r="B684" s="258"/>
      <c r="C684" s="258"/>
      <c r="D684" s="242"/>
      <c r="E684" s="256" t="s">
        <v>1316</v>
      </c>
      <c r="F684" s="252"/>
      <c r="G684" s="252"/>
      <c r="H684" s="252"/>
      <c r="I684" s="252"/>
    </row>
    <row r="685" spans="1:9" s="5" customFormat="1" ht="15.75" customHeight="1">
      <c r="A685" s="218"/>
      <c r="B685" s="279"/>
      <c r="C685" s="279"/>
      <c r="D685" s="254"/>
      <c r="E685" s="256" t="s">
        <v>1317</v>
      </c>
      <c r="F685" s="252"/>
      <c r="G685" s="252"/>
      <c r="H685" s="252"/>
      <c r="I685" s="252"/>
    </row>
    <row r="686" spans="1:9" s="5" customFormat="1" ht="15.75" customHeight="1">
      <c r="A686" s="218"/>
      <c r="B686" s="218"/>
      <c r="C686" s="242" t="s">
        <v>1901</v>
      </c>
      <c r="D686" s="242" t="s">
        <v>1854</v>
      </c>
      <c r="E686" s="257" t="s">
        <v>1319</v>
      </c>
      <c r="F686" s="255"/>
      <c r="G686" s="255"/>
      <c r="H686" s="255"/>
      <c r="I686" s="255"/>
    </row>
    <row r="687" spans="1:9" s="5" customFormat="1" ht="15.75" customHeight="1">
      <c r="A687" s="218"/>
      <c r="B687" s="218"/>
      <c r="C687" s="253"/>
      <c r="D687" s="253"/>
      <c r="E687" s="284" t="s">
        <v>1554</v>
      </c>
      <c r="F687" s="218"/>
      <c r="G687" s="218"/>
      <c r="H687" s="218"/>
      <c r="I687" s="218"/>
    </row>
    <row r="688" spans="1:9" s="5" customFormat="1" ht="15.75" customHeight="1">
      <c r="A688" s="218"/>
      <c r="B688" s="218"/>
      <c r="C688" s="253"/>
      <c r="D688" s="253"/>
      <c r="E688" s="284" t="s">
        <v>1318</v>
      </c>
      <c r="F688" s="218"/>
      <c r="G688" s="218"/>
      <c r="H688" s="218"/>
      <c r="I688" s="218"/>
    </row>
    <row r="689" spans="1:9" s="5" customFormat="1" ht="15.75" customHeight="1">
      <c r="A689" s="218"/>
      <c r="B689" s="218"/>
      <c r="C689" s="253"/>
      <c r="D689" s="242" t="s">
        <v>1855</v>
      </c>
      <c r="E689" s="255"/>
      <c r="F689" s="255"/>
      <c r="G689" s="255"/>
      <c r="H689" s="255"/>
      <c r="I689" s="255"/>
    </row>
    <row r="690" spans="1:9" ht="15.75" customHeight="1">
      <c r="A690" s="151"/>
      <c r="B690" s="151"/>
      <c r="C690" s="278"/>
      <c r="D690" s="434" t="s">
        <v>1856</v>
      </c>
      <c r="E690" s="435"/>
      <c r="F690" s="435"/>
      <c r="G690" s="435"/>
      <c r="H690" s="435"/>
      <c r="I690" s="435"/>
    </row>
    <row r="691" spans="1:9" ht="15.75" customHeight="1">
      <c r="A691" s="217"/>
      <c r="B691" s="217"/>
      <c r="C691" s="246"/>
      <c r="D691" s="248" t="s">
        <v>1284</v>
      </c>
      <c r="E691" s="263"/>
      <c r="F691" s="263"/>
      <c r="G691" s="263"/>
      <c r="H691" s="263"/>
      <c r="I691" s="263"/>
    </row>
    <row r="692" spans="1:9" ht="15.75" customHeight="1">
      <c r="A692" s="217"/>
      <c r="B692" s="264"/>
      <c r="C692" s="246"/>
      <c r="D692" s="244" t="s">
        <v>1864</v>
      </c>
      <c r="E692" s="245"/>
      <c r="F692" s="245"/>
      <c r="G692" s="245"/>
      <c r="H692" s="245"/>
      <c r="I692" s="245"/>
    </row>
    <row r="693" spans="1:9" ht="15.75" customHeight="1">
      <c r="A693" s="217"/>
      <c r="B693" s="217"/>
      <c r="C693" s="248"/>
      <c r="D693" s="246" t="s">
        <v>1865</v>
      </c>
      <c r="E693" s="217"/>
      <c r="F693" s="217"/>
      <c r="G693" s="217"/>
      <c r="H693" s="217"/>
      <c r="I693" s="217"/>
    </row>
    <row r="694" spans="1:9" ht="15.75" customHeight="1">
      <c r="A694" s="217"/>
      <c r="B694" s="217"/>
      <c r="C694" s="246" t="s">
        <v>1902</v>
      </c>
      <c r="D694" s="244" t="s">
        <v>1854</v>
      </c>
      <c r="E694" s="245" t="s">
        <v>1555</v>
      </c>
      <c r="F694" s="245"/>
      <c r="G694" s="245"/>
      <c r="H694" s="245"/>
      <c r="I694" s="245"/>
    </row>
    <row r="695" spans="1:9" ht="15.75" customHeight="1">
      <c r="A695" s="265" t="s">
        <v>2543</v>
      </c>
      <c r="B695" s="265"/>
      <c r="C695" s="247"/>
      <c r="D695" s="246"/>
      <c r="E695" s="217" t="s">
        <v>1556</v>
      </c>
      <c r="F695" s="217"/>
      <c r="G695" s="217"/>
      <c r="H695" s="217"/>
      <c r="I695" s="217"/>
    </row>
    <row r="696" spans="1:9" ht="15.75" customHeight="1">
      <c r="A696" s="217"/>
      <c r="B696" s="264"/>
      <c r="C696" s="248"/>
      <c r="D696" s="247"/>
      <c r="E696" s="265" t="s">
        <v>1557</v>
      </c>
      <c r="F696" s="265"/>
      <c r="G696" s="265"/>
      <c r="H696" s="265"/>
      <c r="I696" s="265"/>
    </row>
    <row r="697" spans="1:9" ht="15.75" customHeight="1">
      <c r="A697" s="217"/>
      <c r="B697" s="264"/>
      <c r="C697" s="246" t="s">
        <v>1901</v>
      </c>
      <c r="D697" s="247" t="s">
        <v>1854</v>
      </c>
      <c r="E697" s="265" t="s">
        <v>441</v>
      </c>
      <c r="F697" s="265"/>
      <c r="G697" s="265"/>
      <c r="H697" s="265"/>
      <c r="I697" s="265"/>
    </row>
    <row r="698" spans="1:9" ht="15.75" customHeight="1">
      <c r="A698" s="217"/>
      <c r="B698" s="217"/>
      <c r="C698" s="246"/>
      <c r="D698" s="246"/>
      <c r="E698" s="217" t="s">
        <v>442</v>
      </c>
      <c r="F698" s="217"/>
      <c r="G698" s="217"/>
      <c r="H698" s="217"/>
      <c r="I698" s="217"/>
    </row>
    <row r="699" spans="1:9" ht="15.75" customHeight="1">
      <c r="A699" s="217"/>
      <c r="B699" s="264"/>
      <c r="C699" s="264"/>
      <c r="D699" s="246"/>
      <c r="E699" s="217" t="s">
        <v>2892</v>
      </c>
      <c r="F699" s="217"/>
      <c r="G699" s="217"/>
      <c r="H699" s="217"/>
      <c r="I699" s="217"/>
    </row>
    <row r="700" spans="1:9" ht="15.75" customHeight="1">
      <c r="A700" s="217"/>
      <c r="B700" s="264"/>
      <c r="C700" s="249" t="s">
        <v>1902</v>
      </c>
      <c r="D700" s="244" t="s">
        <v>1854</v>
      </c>
      <c r="E700" s="245" t="s">
        <v>1558</v>
      </c>
      <c r="F700" s="245"/>
      <c r="G700" s="245"/>
      <c r="H700" s="245"/>
      <c r="I700" s="245"/>
    </row>
    <row r="701" spans="1:9" ht="15.75" customHeight="1">
      <c r="A701" s="217"/>
      <c r="B701" s="264"/>
      <c r="C701" s="248"/>
      <c r="D701" s="248" t="s">
        <v>1855</v>
      </c>
      <c r="E701" s="263"/>
      <c r="F701" s="263"/>
      <c r="G701" s="263"/>
      <c r="H701" s="263"/>
      <c r="I701" s="263"/>
    </row>
    <row r="702" spans="1:9" ht="15.75" customHeight="1">
      <c r="A702" s="217"/>
      <c r="B702" s="264"/>
      <c r="C702" s="264" t="s">
        <v>1897</v>
      </c>
      <c r="D702" s="246" t="s">
        <v>1855</v>
      </c>
      <c r="E702" s="217" t="s">
        <v>3198</v>
      </c>
      <c r="F702" s="217"/>
      <c r="G702" s="217"/>
      <c r="H702" s="217"/>
      <c r="I702" s="217"/>
    </row>
    <row r="703" spans="1:9" ht="15.75" customHeight="1">
      <c r="A703" s="217"/>
      <c r="B703" s="217"/>
      <c r="C703" s="246"/>
      <c r="D703" s="247" t="s">
        <v>1856</v>
      </c>
      <c r="E703" s="265" t="s">
        <v>2893</v>
      </c>
      <c r="F703" s="265"/>
      <c r="G703" s="265"/>
      <c r="H703" s="265"/>
      <c r="I703" s="265"/>
    </row>
    <row r="704" spans="1:9" ht="15.75" customHeight="1">
      <c r="A704" s="263"/>
      <c r="B704" s="269"/>
      <c r="C704" s="248"/>
      <c r="D704" s="248"/>
      <c r="E704" s="263" t="s">
        <v>246</v>
      </c>
      <c r="F704" s="263"/>
      <c r="G704" s="263"/>
      <c r="H704" s="263"/>
      <c r="I704" s="263"/>
    </row>
    <row r="705" spans="1:9" ht="15.75" customHeight="1">
      <c r="A705" s="217" t="s">
        <v>2544</v>
      </c>
      <c r="B705" s="217"/>
      <c r="C705" s="246"/>
      <c r="D705" s="244"/>
      <c r="E705" s="245" t="s">
        <v>1559</v>
      </c>
      <c r="F705" s="245"/>
      <c r="G705" s="245"/>
      <c r="H705" s="245"/>
      <c r="I705" s="245"/>
    </row>
    <row r="706" spans="1:9" ht="15.75" customHeight="1">
      <c r="A706" s="217"/>
      <c r="B706" s="264"/>
      <c r="C706" s="248"/>
      <c r="D706" s="246"/>
      <c r="E706" s="217" t="s">
        <v>1560</v>
      </c>
      <c r="F706" s="217"/>
      <c r="G706" s="217"/>
      <c r="H706" s="217"/>
      <c r="I706" s="217"/>
    </row>
    <row r="707" spans="1:9" ht="15.75" customHeight="1">
      <c r="A707" s="217"/>
      <c r="B707" s="217"/>
      <c r="C707" s="246" t="s">
        <v>1305</v>
      </c>
      <c r="D707" s="247" t="s">
        <v>1854</v>
      </c>
      <c r="E707" s="265" t="s">
        <v>3199</v>
      </c>
      <c r="F707" s="265"/>
      <c r="G707" s="265"/>
      <c r="H707" s="265"/>
      <c r="I707" s="265"/>
    </row>
    <row r="708" spans="1:9" ht="15.75" customHeight="1">
      <c r="A708" s="217"/>
      <c r="B708" s="264"/>
      <c r="C708" s="246"/>
      <c r="D708" s="244" t="s">
        <v>1855</v>
      </c>
      <c r="E708" s="245"/>
      <c r="F708" s="245"/>
      <c r="G708" s="245"/>
      <c r="H708" s="245"/>
      <c r="I708" s="245"/>
    </row>
    <row r="709" spans="1:9" ht="15.75" customHeight="1">
      <c r="A709" s="217"/>
      <c r="B709" s="217"/>
      <c r="C709" s="247" t="s">
        <v>2579</v>
      </c>
      <c r="D709" s="244" t="s">
        <v>1854</v>
      </c>
      <c r="E709" s="245"/>
      <c r="F709" s="245"/>
      <c r="G709" s="245"/>
      <c r="H709" s="245"/>
      <c r="I709" s="245"/>
    </row>
    <row r="710" spans="1:9" ht="15.75" customHeight="1" thickBot="1">
      <c r="A710" s="217"/>
      <c r="B710" s="217"/>
      <c r="C710" s="246"/>
      <c r="D710" s="246" t="s">
        <v>1855</v>
      </c>
      <c r="E710" s="217" t="s">
        <v>2732</v>
      </c>
      <c r="F710" s="217"/>
      <c r="G710" s="217"/>
      <c r="H710" s="217"/>
      <c r="I710" s="217"/>
    </row>
    <row r="711" spans="1:9" ht="15.75" customHeight="1">
      <c r="A711" s="266"/>
      <c r="B711" s="266"/>
      <c r="C711" s="266"/>
      <c r="D711" s="266"/>
      <c r="E711" s="266"/>
      <c r="F711" s="266"/>
      <c r="G711" s="266"/>
      <c r="H711" s="266"/>
      <c r="I711" s="266"/>
    </row>
    <row r="712" spans="1:9" ht="15.75" customHeight="1">
      <c r="A712" s="217"/>
      <c r="B712" s="217"/>
      <c r="C712" s="217"/>
      <c r="D712" s="217"/>
      <c r="E712" s="217"/>
      <c r="F712" s="217"/>
      <c r="G712" s="217"/>
      <c r="H712" s="217"/>
      <c r="I712" s="217"/>
    </row>
    <row r="713" spans="1:9" ht="15.75" customHeight="1">
      <c r="A713" s="217"/>
      <c r="B713" s="217"/>
      <c r="C713" s="217"/>
      <c r="D713" s="217"/>
      <c r="E713" s="217"/>
      <c r="F713" s="217"/>
      <c r="G713" s="217"/>
      <c r="H713" s="217"/>
      <c r="I713" s="217"/>
    </row>
    <row r="714" spans="1:9" ht="15.75" customHeight="1">
      <c r="A714" s="217"/>
      <c r="B714" s="217"/>
      <c r="C714" s="217"/>
      <c r="D714" s="217"/>
      <c r="E714" s="217"/>
      <c r="F714" s="217"/>
      <c r="G714" s="217"/>
      <c r="H714" s="217"/>
      <c r="I714" s="217"/>
    </row>
    <row r="715" spans="1:9" ht="15.75" customHeight="1">
      <c r="A715" s="217"/>
      <c r="B715" s="217"/>
      <c r="C715" s="217"/>
      <c r="D715" s="217"/>
      <c r="E715" s="217"/>
      <c r="F715" s="217"/>
      <c r="G715" s="217"/>
      <c r="H715" s="217"/>
      <c r="I715" s="217"/>
    </row>
    <row r="716" spans="1:9" ht="15.75" customHeight="1">
      <c r="A716" s="217"/>
      <c r="B716" s="217"/>
      <c r="C716" s="217"/>
      <c r="D716" s="217"/>
      <c r="E716" s="217"/>
      <c r="F716" s="217"/>
      <c r="G716" s="217"/>
      <c r="H716" s="217"/>
      <c r="I716" s="217"/>
    </row>
    <row r="717" spans="1:9" ht="15.75" customHeight="1">
      <c r="A717" s="217"/>
      <c r="B717" s="217"/>
      <c r="C717" s="217"/>
      <c r="D717" s="217"/>
      <c r="E717" s="217"/>
      <c r="F717" s="217"/>
      <c r="G717" s="217"/>
      <c r="H717" s="217"/>
      <c r="I717" s="217"/>
    </row>
    <row r="718" spans="1:9" ht="15.75" customHeight="1">
      <c r="A718" s="217"/>
      <c r="B718" s="217"/>
      <c r="C718" s="217"/>
      <c r="D718" s="217"/>
      <c r="E718" s="217"/>
      <c r="F718" s="217"/>
      <c r="G718" s="217"/>
      <c r="H718" s="217"/>
      <c r="I718" s="217"/>
    </row>
    <row r="719" spans="1:9" ht="15.75" customHeight="1">
      <c r="A719" s="285"/>
      <c r="B719" s="285"/>
      <c r="C719" s="217"/>
      <c r="D719" s="217"/>
      <c r="E719" s="217"/>
      <c r="F719" s="217"/>
      <c r="G719" s="217"/>
      <c r="H719" s="217"/>
      <c r="I719" s="217"/>
    </row>
    <row r="720" spans="1:9" ht="15.75" customHeight="1">
      <c r="A720" s="285"/>
      <c r="B720" s="285"/>
      <c r="C720" s="217"/>
      <c r="D720" s="217"/>
      <c r="E720" s="217"/>
      <c r="F720" s="217"/>
      <c r="G720" s="217"/>
      <c r="H720" s="217"/>
      <c r="I720" s="217"/>
    </row>
    <row r="721" spans="1:9" ht="15.75" customHeight="1">
      <c r="A721" s="285"/>
      <c r="B721" s="285"/>
      <c r="C721" s="217"/>
      <c r="D721" s="217"/>
      <c r="E721" s="217"/>
      <c r="F721" s="217"/>
      <c r="G721" s="217"/>
      <c r="H721" s="217"/>
      <c r="I721" s="217"/>
    </row>
    <row r="722" spans="1:9" ht="15.75" customHeight="1">
      <c r="A722" s="285"/>
      <c r="B722" s="285"/>
      <c r="C722" s="217"/>
      <c r="D722" s="217"/>
      <c r="E722" s="217"/>
      <c r="F722" s="217"/>
      <c r="G722" s="217"/>
      <c r="H722" s="217"/>
      <c r="I722" s="217"/>
    </row>
    <row r="723" spans="1:9" ht="15.75" customHeight="1">
      <c r="A723" s="285"/>
      <c r="B723" s="285"/>
      <c r="C723" s="217"/>
      <c r="D723" s="217"/>
      <c r="E723" s="217"/>
      <c r="F723" s="217"/>
      <c r="G723" s="217"/>
      <c r="H723" s="217"/>
      <c r="I723" s="217"/>
    </row>
    <row r="724" spans="1:9" ht="15.75" customHeight="1">
      <c r="A724" s="217"/>
      <c r="B724" s="217"/>
      <c r="C724" s="217"/>
      <c r="D724" s="217"/>
      <c r="E724" s="217"/>
      <c r="F724" s="217"/>
      <c r="G724" s="217"/>
      <c r="H724" s="217"/>
      <c r="I724" s="217"/>
    </row>
    <row r="725" spans="1:9" ht="15.75" customHeight="1">
      <c r="A725" s="217"/>
      <c r="B725" s="217"/>
      <c r="C725" s="217"/>
      <c r="D725" s="217"/>
      <c r="E725" s="217"/>
      <c r="F725" s="217"/>
      <c r="G725" s="217"/>
      <c r="H725" s="217"/>
      <c r="I725" s="217"/>
    </row>
    <row r="726" spans="1:9" ht="15.75" customHeight="1">
      <c r="A726" s="217"/>
      <c r="B726" s="217"/>
      <c r="C726" s="217"/>
      <c r="D726" s="217"/>
      <c r="E726" s="217"/>
      <c r="F726" s="217"/>
      <c r="G726" s="217"/>
      <c r="H726" s="217"/>
      <c r="I726" s="217"/>
    </row>
    <row r="727" spans="1:9" ht="15.75" customHeight="1">
      <c r="A727" s="217"/>
      <c r="B727" s="217"/>
      <c r="C727" s="217"/>
      <c r="D727" s="217"/>
      <c r="E727" s="217"/>
      <c r="F727" s="217"/>
      <c r="G727" s="217"/>
      <c r="H727" s="217"/>
      <c r="I727" s="217"/>
    </row>
    <row r="728" spans="1:9" ht="15.75" customHeight="1">
      <c r="A728" s="217"/>
      <c r="B728" s="217"/>
      <c r="C728" s="217"/>
      <c r="D728" s="217"/>
      <c r="E728" s="217"/>
      <c r="F728" s="217"/>
      <c r="G728" s="217"/>
      <c r="H728" s="217"/>
      <c r="I728" s="217"/>
    </row>
    <row r="729" spans="1:9" ht="15.75" customHeight="1">
      <c r="A729" s="217"/>
      <c r="B729" s="217"/>
      <c r="C729" s="217"/>
      <c r="D729" s="217"/>
      <c r="E729" s="217"/>
      <c r="F729" s="217"/>
      <c r="G729" s="217"/>
      <c r="H729" s="217"/>
      <c r="I729" s="217"/>
    </row>
    <row r="730" spans="1:9" ht="15.75" customHeight="1">
      <c r="A730" s="217"/>
      <c r="B730" s="217"/>
      <c r="C730" s="217"/>
      <c r="D730" s="217"/>
      <c r="E730" s="217"/>
      <c r="F730" s="217"/>
      <c r="G730" s="217"/>
      <c r="H730" s="217"/>
      <c r="I730" s="217"/>
    </row>
    <row r="731" spans="1:9" ht="15.75" customHeight="1">
      <c r="A731" s="217"/>
      <c r="B731" s="217"/>
      <c r="C731" s="217"/>
      <c r="D731" s="217"/>
      <c r="E731" s="217"/>
      <c r="F731" s="217"/>
      <c r="G731" s="217"/>
      <c r="H731" s="217"/>
      <c r="I731" s="217"/>
    </row>
    <row r="732" spans="1:9" ht="15.75" customHeight="1">
      <c r="A732" s="151"/>
      <c r="B732" s="151"/>
      <c r="C732" s="151"/>
      <c r="D732" s="151"/>
      <c r="E732" s="151"/>
      <c r="F732" s="151"/>
      <c r="G732" s="151"/>
      <c r="H732" s="151"/>
      <c r="I732" s="151"/>
    </row>
    <row r="733" ht="15.75" customHeight="1"/>
    <row r="734" ht="15.75" customHeight="1"/>
    <row r="735" ht="15.75" customHeight="1"/>
  </sheetData>
  <mergeCells count="42">
    <mergeCell ref="A573:B574"/>
    <mergeCell ref="C573:I573"/>
    <mergeCell ref="E574:I574"/>
    <mergeCell ref="A469:B470"/>
    <mergeCell ref="C469:I469"/>
    <mergeCell ref="E470:I470"/>
    <mergeCell ref="A521:B522"/>
    <mergeCell ref="C521:I521"/>
    <mergeCell ref="E522:I522"/>
    <mergeCell ref="A365:B366"/>
    <mergeCell ref="C365:I365"/>
    <mergeCell ref="E366:I366"/>
    <mergeCell ref="A417:B418"/>
    <mergeCell ref="C417:I417"/>
    <mergeCell ref="E418:I418"/>
    <mergeCell ref="A105:B106"/>
    <mergeCell ref="C105:I105"/>
    <mergeCell ref="E106:I106"/>
    <mergeCell ref="A2:B3"/>
    <mergeCell ref="C2:I2"/>
    <mergeCell ref="E3:I3"/>
    <mergeCell ref="A53:B54"/>
    <mergeCell ref="C53:I53"/>
    <mergeCell ref="E54:I54"/>
    <mergeCell ref="A157:B158"/>
    <mergeCell ref="C157:I157"/>
    <mergeCell ref="E158:I158"/>
    <mergeCell ref="A209:B210"/>
    <mergeCell ref="C209:I209"/>
    <mergeCell ref="E210:I210"/>
    <mergeCell ref="A261:B262"/>
    <mergeCell ref="C261:I261"/>
    <mergeCell ref="E262:I262"/>
    <mergeCell ref="A313:B314"/>
    <mergeCell ref="C313:I313"/>
    <mergeCell ref="E314:I314"/>
    <mergeCell ref="A677:B678"/>
    <mergeCell ref="C677:I677"/>
    <mergeCell ref="E678:I678"/>
    <mergeCell ref="A625:B626"/>
    <mergeCell ref="C625:I625"/>
    <mergeCell ref="E626:I626"/>
  </mergeCells>
  <printOptions/>
  <pageMargins left="0.3937007874015748" right="0.3937007874015748" top="0.5905511811023623" bottom="0.3937007874015748" header="0.5118110236220472" footer="0.5118110236220472"/>
  <pageSetup firstPageNumber="55" useFirstPageNumber="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indexed="13"/>
  </sheetPr>
  <dimension ref="A1:IT100"/>
  <sheetViews>
    <sheetView workbookViewId="0" topLeftCell="A1">
      <selection activeCell="A1" sqref="A1:C1"/>
    </sheetView>
  </sheetViews>
  <sheetFormatPr defaultColWidth="9.00390625" defaultRowHeight="13.5"/>
  <cols>
    <col min="1" max="1" width="7.625" style="82" customWidth="1"/>
    <col min="2" max="2" width="12.625" style="156" customWidth="1"/>
    <col min="3" max="3" width="29.625" style="156" customWidth="1"/>
    <col min="4" max="4" width="16.625" style="156" customWidth="1"/>
    <col min="5" max="6" width="8.625" style="82" customWidth="1"/>
    <col min="7" max="16384" width="9.00390625" style="5" customWidth="1"/>
  </cols>
  <sheetData>
    <row r="1" spans="1:6" s="149" customFormat="1" ht="24.75" customHeight="1">
      <c r="A1" s="1176" t="s">
        <v>282</v>
      </c>
      <c r="B1" s="1176"/>
      <c r="C1" s="1176"/>
      <c r="D1" s="187"/>
      <c r="E1" s="83"/>
      <c r="F1" s="83"/>
    </row>
    <row r="2" spans="1:6" s="149" customFormat="1" ht="19.5" customHeight="1" thickBot="1">
      <c r="A2" s="1156" t="s">
        <v>390</v>
      </c>
      <c r="B2" s="1156"/>
      <c r="C2" s="1156"/>
      <c r="D2" s="1156"/>
      <c r="E2" s="1156"/>
      <c r="F2" s="1156"/>
    </row>
    <row r="3" spans="1:6" ht="24.75" customHeight="1" thickBot="1">
      <c r="A3" s="401"/>
      <c r="B3" s="84" t="s">
        <v>2760</v>
      </c>
      <c r="C3" s="84" t="s">
        <v>523</v>
      </c>
      <c r="D3" s="364" t="s">
        <v>524</v>
      </c>
      <c r="E3" s="364" t="s">
        <v>525</v>
      </c>
      <c r="F3" s="402" t="s">
        <v>526</v>
      </c>
    </row>
    <row r="4" spans="1:6" ht="16.5" customHeight="1">
      <c r="A4" s="122">
        <v>1</v>
      </c>
      <c r="B4" s="400" t="s">
        <v>527</v>
      </c>
      <c r="C4" s="400" t="s">
        <v>389</v>
      </c>
      <c r="D4" s="400" t="s">
        <v>528</v>
      </c>
      <c r="E4" s="106">
        <v>22</v>
      </c>
      <c r="F4" s="335">
        <v>568</v>
      </c>
    </row>
    <row r="5" spans="1:6" ht="16.5" customHeight="1">
      <c r="A5" s="103">
        <v>2</v>
      </c>
      <c r="B5" s="387" t="s">
        <v>529</v>
      </c>
      <c r="C5" s="387" t="s">
        <v>530</v>
      </c>
      <c r="D5" s="387" t="s">
        <v>531</v>
      </c>
      <c r="E5" s="15">
        <v>23</v>
      </c>
      <c r="F5" s="226">
        <v>618</v>
      </c>
    </row>
    <row r="6" spans="1:6" ht="16.5" customHeight="1">
      <c r="A6" s="103">
        <v>3</v>
      </c>
      <c r="B6" s="387" t="s">
        <v>532</v>
      </c>
      <c r="C6" s="387" t="s">
        <v>533</v>
      </c>
      <c r="D6" s="387" t="s">
        <v>534</v>
      </c>
      <c r="E6" s="15">
        <v>13</v>
      </c>
      <c r="F6" s="226">
        <v>248</v>
      </c>
    </row>
    <row r="7" spans="1:6" ht="16.5" customHeight="1">
      <c r="A7" s="103">
        <v>4</v>
      </c>
      <c r="B7" s="387" t="s">
        <v>535</v>
      </c>
      <c r="C7" s="387" t="s">
        <v>536</v>
      </c>
      <c r="D7" s="387" t="s">
        <v>537</v>
      </c>
      <c r="E7" s="15">
        <v>19</v>
      </c>
      <c r="F7" s="226">
        <v>469</v>
      </c>
    </row>
    <row r="8" spans="1:6" ht="16.5" customHeight="1">
      <c r="A8" s="103">
        <v>5</v>
      </c>
      <c r="B8" s="387" t="s">
        <v>538</v>
      </c>
      <c r="C8" s="387" t="s">
        <v>539</v>
      </c>
      <c r="D8" s="387" t="s">
        <v>540</v>
      </c>
      <c r="E8" s="15">
        <v>16</v>
      </c>
      <c r="F8" s="226">
        <v>419</v>
      </c>
    </row>
    <row r="9" spans="1:6" ht="16.5" customHeight="1">
      <c r="A9" s="103">
        <v>6</v>
      </c>
      <c r="B9" s="387" t="s">
        <v>2398</v>
      </c>
      <c r="C9" s="387" t="s">
        <v>541</v>
      </c>
      <c r="D9" s="387" t="s">
        <v>542</v>
      </c>
      <c r="E9" s="15">
        <v>16</v>
      </c>
      <c r="F9" s="226">
        <v>485</v>
      </c>
    </row>
    <row r="10" spans="1:6" ht="16.5" customHeight="1">
      <c r="A10" s="103">
        <v>7</v>
      </c>
      <c r="B10" s="387" t="s">
        <v>543</v>
      </c>
      <c r="C10" s="387" t="s">
        <v>544</v>
      </c>
      <c r="D10" s="387" t="s">
        <v>545</v>
      </c>
      <c r="E10" s="15">
        <v>14</v>
      </c>
      <c r="F10" s="226">
        <v>302</v>
      </c>
    </row>
    <row r="11" spans="1:6" ht="16.5" customHeight="1">
      <c r="A11" s="103">
        <v>8</v>
      </c>
      <c r="B11" s="387" t="s">
        <v>546</v>
      </c>
      <c r="C11" s="387" t="s">
        <v>547</v>
      </c>
      <c r="D11" s="387" t="s">
        <v>548</v>
      </c>
      <c r="E11" s="15">
        <v>14</v>
      </c>
      <c r="F11" s="226">
        <v>430</v>
      </c>
    </row>
    <row r="12" spans="1:6" ht="16.5" customHeight="1">
      <c r="A12" s="103">
        <v>9</v>
      </c>
      <c r="B12" s="387" t="s">
        <v>549</v>
      </c>
      <c r="C12" s="387" t="s">
        <v>550</v>
      </c>
      <c r="D12" s="387" t="s">
        <v>551</v>
      </c>
      <c r="E12" s="15">
        <v>9</v>
      </c>
      <c r="F12" s="226">
        <v>226</v>
      </c>
    </row>
    <row r="13" spans="1:6" ht="16.5" customHeight="1">
      <c r="A13" s="103">
        <v>10</v>
      </c>
      <c r="B13" s="387" t="s">
        <v>552</v>
      </c>
      <c r="C13" s="387" t="s">
        <v>553</v>
      </c>
      <c r="D13" s="387" t="s">
        <v>554</v>
      </c>
      <c r="E13" s="15">
        <v>15</v>
      </c>
      <c r="F13" s="226">
        <v>420</v>
      </c>
    </row>
    <row r="14" spans="1:6" ht="16.5" customHeight="1">
      <c r="A14" s="103">
        <v>11</v>
      </c>
      <c r="B14" s="387" t="s">
        <v>1345</v>
      </c>
      <c r="C14" s="387" t="s">
        <v>555</v>
      </c>
      <c r="D14" s="387" t="s">
        <v>556</v>
      </c>
      <c r="E14" s="15">
        <v>11</v>
      </c>
      <c r="F14" s="226">
        <v>261</v>
      </c>
    </row>
    <row r="15" spans="1:6" ht="16.5" customHeight="1">
      <c r="A15" s="103">
        <v>12</v>
      </c>
      <c r="B15" s="387" t="s">
        <v>2859</v>
      </c>
      <c r="C15" s="387" t="s">
        <v>2860</v>
      </c>
      <c r="D15" s="387" t="s">
        <v>2861</v>
      </c>
      <c r="E15" s="15">
        <v>18</v>
      </c>
      <c r="F15" s="226">
        <v>472</v>
      </c>
    </row>
    <row r="16" spans="1:6" ht="16.5" customHeight="1">
      <c r="A16" s="103">
        <v>13</v>
      </c>
      <c r="B16" s="387" t="s">
        <v>2667</v>
      </c>
      <c r="C16" s="387" t="s">
        <v>2862</v>
      </c>
      <c r="D16" s="387" t="s">
        <v>2863</v>
      </c>
      <c r="E16" s="15">
        <v>23</v>
      </c>
      <c r="F16" s="226">
        <v>643</v>
      </c>
    </row>
    <row r="17" spans="1:6" ht="16.5" customHeight="1">
      <c r="A17" s="103">
        <v>14</v>
      </c>
      <c r="B17" s="387" t="s">
        <v>1826</v>
      </c>
      <c r="C17" s="387" t="s">
        <v>391</v>
      </c>
      <c r="D17" s="387" t="s">
        <v>2864</v>
      </c>
      <c r="E17" s="15">
        <v>18</v>
      </c>
      <c r="F17" s="226">
        <v>477</v>
      </c>
    </row>
    <row r="18" spans="1:6" ht="16.5" customHeight="1">
      <c r="A18" s="103">
        <v>15</v>
      </c>
      <c r="B18" s="387" t="s">
        <v>1065</v>
      </c>
      <c r="C18" s="387" t="s">
        <v>3134</v>
      </c>
      <c r="D18" s="387" t="s">
        <v>551</v>
      </c>
      <c r="E18" s="15">
        <v>14</v>
      </c>
      <c r="F18" s="226">
        <v>264</v>
      </c>
    </row>
    <row r="19" spans="1:6" ht="16.5" customHeight="1">
      <c r="A19" s="103">
        <v>16</v>
      </c>
      <c r="B19" s="387" t="s">
        <v>3135</v>
      </c>
      <c r="C19" s="387" t="s">
        <v>392</v>
      </c>
      <c r="D19" s="387" t="s">
        <v>3136</v>
      </c>
      <c r="E19" s="15">
        <v>13</v>
      </c>
      <c r="F19" s="226">
        <v>291</v>
      </c>
    </row>
    <row r="20" spans="1:6" ht="16.5" customHeight="1">
      <c r="A20" s="103">
        <v>17</v>
      </c>
      <c r="B20" s="387" t="s">
        <v>3137</v>
      </c>
      <c r="C20" s="387" t="s">
        <v>3138</v>
      </c>
      <c r="D20" s="387" t="s">
        <v>3139</v>
      </c>
      <c r="E20" s="15">
        <v>7</v>
      </c>
      <c r="F20" s="226">
        <v>147</v>
      </c>
    </row>
    <row r="21" spans="1:6" ht="16.5" customHeight="1">
      <c r="A21" s="103">
        <v>18</v>
      </c>
      <c r="B21" s="387" t="s">
        <v>3140</v>
      </c>
      <c r="C21" s="387" t="s">
        <v>3141</v>
      </c>
      <c r="D21" s="387" t="s">
        <v>3142</v>
      </c>
      <c r="E21" s="15">
        <v>14</v>
      </c>
      <c r="F21" s="226">
        <v>385</v>
      </c>
    </row>
    <row r="22" spans="1:6" ht="16.5" customHeight="1">
      <c r="A22" s="103">
        <v>19</v>
      </c>
      <c r="B22" s="387" t="s">
        <v>3052</v>
      </c>
      <c r="C22" s="387" t="s">
        <v>3143</v>
      </c>
      <c r="D22" s="387" t="s">
        <v>3144</v>
      </c>
      <c r="E22" s="15">
        <v>25</v>
      </c>
      <c r="F22" s="226">
        <v>681</v>
      </c>
    </row>
    <row r="23" spans="1:6" ht="16.5" customHeight="1">
      <c r="A23" s="103">
        <v>20</v>
      </c>
      <c r="B23" s="387" t="s">
        <v>3145</v>
      </c>
      <c r="C23" s="387" t="s">
        <v>3146</v>
      </c>
      <c r="D23" s="387" t="s">
        <v>3148</v>
      </c>
      <c r="E23" s="15">
        <v>17</v>
      </c>
      <c r="F23" s="226">
        <v>405</v>
      </c>
    </row>
    <row r="24" spans="1:6" ht="16.5" customHeight="1">
      <c r="A24" s="103">
        <v>21</v>
      </c>
      <c r="B24" s="387" t="s">
        <v>1964</v>
      </c>
      <c r="C24" s="387" t="s">
        <v>3147</v>
      </c>
      <c r="D24" s="387" t="s">
        <v>3149</v>
      </c>
      <c r="E24" s="15">
        <v>20</v>
      </c>
      <c r="F24" s="226">
        <v>552</v>
      </c>
    </row>
    <row r="25" spans="1:6" ht="16.5" customHeight="1">
      <c r="A25" s="103">
        <v>22</v>
      </c>
      <c r="B25" s="387" t="s">
        <v>3150</v>
      </c>
      <c r="C25" s="387" t="s">
        <v>3151</v>
      </c>
      <c r="D25" s="387" t="s">
        <v>1440</v>
      </c>
      <c r="E25" s="15">
        <v>23</v>
      </c>
      <c r="F25" s="226">
        <v>639</v>
      </c>
    </row>
    <row r="26" spans="1:6" ht="16.5" customHeight="1">
      <c r="A26" s="103">
        <v>23</v>
      </c>
      <c r="B26" s="387" t="s">
        <v>1441</v>
      </c>
      <c r="C26" s="387" t="s">
        <v>978</v>
      </c>
      <c r="D26" s="387" t="s">
        <v>979</v>
      </c>
      <c r="E26" s="15">
        <v>22</v>
      </c>
      <c r="F26" s="226">
        <v>620</v>
      </c>
    </row>
    <row r="27" spans="1:6" ht="16.5" customHeight="1">
      <c r="A27" s="103">
        <v>24</v>
      </c>
      <c r="B27" s="387" t="s">
        <v>980</v>
      </c>
      <c r="C27" s="387" t="s">
        <v>981</v>
      </c>
      <c r="D27" s="387" t="s">
        <v>2615</v>
      </c>
      <c r="E27" s="15">
        <v>14</v>
      </c>
      <c r="F27" s="226">
        <v>386</v>
      </c>
    </row>
    <row r="28" spans="1:6" ht="16.5" customHeight="1">
      <c r="A28" s="103">
        <v>25</v>
      </c>
      <c r="B28" s="387" t="s">
        <v>2616</v>
      </c>
      <c r="C28" s="387" t="s">
        <v>2617</v>
      </c>
      <c r="D28" s="387" t="s">
        <v>3139</v>
      </c>
      <c r="E28" s="15">
        <v>24</v>
      </c>
      <c r="F28" s="226">
        <v>691</v>
      </c>
    </row>
    <row r="29" spans="1:6" ht="16.5" customHeight="1">
      <c r="A29" s="103">
        <v>26</v>
      </c>
      <c r="B29" s="387" t="s">
        <v>2618</v>
      </c>
      <c r="C29" s="387" t="s">
        <v>393</v>
      </c>
      <c r="D29" s="387" t="s">
        <v>2619</v>
      </c>
      <c r="E29" s="15">
        <v>29</v>
      </c>
      <c r="F29" s="226">
        <v>850</v>
      </c>
    </row>
    <row r="30" spans="1:6" ht="16.5" customHeight="1">
      <c r="A30" s="103">
        <v>27</v>
      </c>
      <c r="B30" s="387" t="s">
        <v>2620</v>
      </c>
      <c r="C30" s="387" t="s">
        <v>2621</v>
      </c>
      <c r="D30" s="387" t="s">
        <v>979</v>
      </c>
      <c r="E30" s="15">
        <v>27</v>
      </c>
      <c r="F30" s="226">
        <v>766</v>
      </c>
    </row>
    <row r="31" spans="1:6" ht="16.5" customHeight="1">
      <c r="A31" s="103">
        <v>28</v>
      </c>
      <c r="B31" s="387" t="s">
        <v>2622</v>
      </c>
      <c r="C31" s="387" t="s">
        <v>2623</v>
      </c>
      <c r="D31" s="387" t="s">
        <v>3222</v>
      </c>
      <c r="E31" s="15">
        <v>19</v>
      </c>
      <c r="F31" s="226">
        <v>557</v>
      </c>
    </row>
    <row r="32" spans="1:6" ht="16.5" customHeight="1">
      <c r="A32" s="103">
        <v>29</v>
      </c>
      <c r="B32" s="387" t="s">
        <v>3223</v>
      </c>
      <c r="C32" s="387" t="s">
        <v>3224</v>
      </c>
      <c r="D32" s="387" t="s">
        <v>3225</v>
      </c>
      <c r="E32" s="15">
        <v>20</v>
      </c>
      <c r="F32" s="226">
        <v>491</v>
      </c>
    </row>
    <row r="33" spans="1:6" ht="16.5" customHeight="1">
      <c r="A33" s="103">
        <v>30</v>
      </c>
      <c r="B33" s="387" t="s">
        <v>1963</v>
      </c>
      <c r="C33" s="387" t="s">
        <v>249</v>
      </c>
      <c r="D33" s="387" t="s">
        <v>250</v>
      </c>
      <c r="E33" s="15">
        <v>15</v>
      </c>
      <c r="F33" s="226">
        <v>410</v>
      </c>
    </row>
    <row r="34" spans="1:6" ht="16.5" customHeight="1">
      <c r="A34" s="103">
        <v>31</v>
      </c>
      <c r="B34" s="387" t="s">
        <v>251</v>
      </c>
      <c r="C34" s="387" t="s">
        <v>252</v>
      </c>
      <c r="D34" s="387" t="s">
        <v>253</v>
      </c>
      <c r="E34" s="15">
        <v>23</v>
      </c>
      <c r="F34" s="226">
        <v>668</v>
      </c>
    </row>
    <row r="35" spans="1:6" ht="16.5" customHeight="1">
      <c r="A35" s="103">
        <v>32</v>
      </c>
      <c r="B35" s="387" t="s">
        <v>254</v>
      </c>
      <c r="C35" s="387" t="s">
        <v>255</v>
      </c>
      <c r="D35" s="387" t="s">
        <v>256</v>
      </c>
      <c r="E35" s="15">
        <v>21</v>
      </c>
      <c r="F35" s="226">
        <v>572</v>
      </c>
    </row>
    <row r="36" spans="1:6" ht="16.5" customHeight="1">
      <c r="A36" s="103">
        <v>33</v>
      </c>
      <c r="B36" s="387" t="s">
        <v>257</v>
      </c>
      <c r="C36" s="387" t="s">
        <v>258</v>
      </c>
      <c r="D36" s="387" t="s">
        <v>259</v>
      </c>
      <c r="E36" s="15">
        <v>28</v>
      </c>
      <c r="F36" s="226">
        <v>852</v>
      </c>
    </row>
    <row r="37" spans="1:6" ht="16.5" customHeight="1">
      <c r="A37" s="103">
        <v>34</v>
      </c>
      <c r="B37" s="387" t="s">
        <v>260</v>
      </c>
      <c r="C37" s="394" t="s">
        <v>261</v>
      </c>
      <c r="D37" s="387" t="s">
        <v>262</v>
      </c>
      <c r="E37" s="15">
        <v>28</v>
      </c>
      <c r="F37" s="226">
        <v>810</v>
      </c>
    </row>
    <row r="38" spans="1:6" ht="16.5" customHeight="1">
      <c r="A38" s="103">
        <v>35</v>
      </c>
      <c r="B38" s="387" t="s">
        <v>1896</v>
      </c>
      <c r="C38" s="387" t="s">
        <v>263</v>
      </c>
      <c r="D38" s="387" t="s">
        <v>264</v>
      </c>
      <c r="E38" s="15">
        <v>21</v>
      </c>
      <c r="F38" s="226">
        <v>602</v>
      </c>
    </row>
    <row r="39" spans="1:6" ht="16.5" customHeight="1">
      <c r="A39" s="103">
        <v>36</v>
      </c>
      <c r="B39" s="387" t="s">
        <v>1275</v>
      </c>
      <c r="C39" s="387" t="s">
        <v>265</v>
      </c>
      <c r="D39" s="387" t="s">
        <v>2864</v>
      </c>
      <c r="E39" s="15">
        <v>32</v>
      </c>
      <c r="F39" s="395">
        <v>956</v>
      </c>
    </row>
    <row r="40" spans="1:6" ht="16.5" customHeight="1">
      <c r="A40" s="103">
        <v>37</v>
      </c>
      <c r="B40" s="387" t="s">
        <v>266</v>
      </c>
      <c r="C40" s="387" t="s">
        <v>267</v>
      </c>
      <c r="D40" s="387" t="s">
        <v>268</v>
      </c>
      <c r="E40" s="15">
        <v>13</v>
      </c>
      <c r="F40" s="226">
        <v>290</v>
      </c>
    </row>
    <row r="41" spans="1:6" ht="16.5" customHeight="1">
      <c r="A41" s="103">
        <v>38</v>
      </c>
      <c r="B41" s="387" t="s">
        <v>269</v>
      </c>
      <c r="C41" s="387" t="s">
        <v>394</v>
      </c>
      <c r="D41" s="387" t="s">
        <v>270</v>
      </c>
      <c r="E41" s="15">
        <v>29</v>
      </c>
      <c r="F41" s="226">
        <v>825</v>
      </c>
    </row>
    <row r="42" spans="1:6" ht="16.5" customHeight="1">
      <c r="A42" s="103">
        <v>39</v>
      </c>
      <c r="B42" s="387" t="s">
        <v>271</v>
      </c>
      <c r="C42" s="387" t="s">
        <v>272</v>
      </c>
      <c r="D42" s="387" t="s">
        <v>253</v>
      </c>
      <c r="E42" s="15">
        <v>26</v>
      </c>
      <c r="F42" s="226">
        <v>792</v>
      </c>
    </row>
    <row r="43" spans="1:6" ht="16.5" customHeight="1">
      <c r="A43" s="103">
        <v>40</v>
      </c>
      <c r="B43" s="387" t="s">
        <v>273</v>
      </c>
      <c r="C43" s="387" t="s">
        <v>274</v>
      </c>
      <c r="D43" s="387" t="s">
        <v>259</v>
      </c>
      <c r="E43" s="15">
        <v>6</v>
      </c>
      <c r="F43" s="226">
        <v>167</v>
      </c>
    </row>
    <row r="44" spans="1:6" ht="16.5" customHeight="1">
      <c r="A44" s="103">
        <v>41</v>
      </c>
      <c r="B44" s="387" t="s">
        <v>1305</v>
      </c>
      <c r="C44" s="387" t="s">
        <v>275</v>
      </c>
      <c r="D44" s="387" t="s">
        <v>276</v>
      </c>
      <c r="E44" s="15">
        <v>32</v>
      </c>
      <c r="F44" s="226">
        <v>925</v>
      </c>
    </row>
    <row r="45" spans="1:6" ht="16.5" customHeight="1">
      <c r="A45" s="103">
        <v>42</v>
      </c>
      <c r="B45" s="387" t="s">
        <v>277</v>
      </c>
      <c r="C45" s="387" t="s">
        <v>278</v>
      </c>
      <c r="D45" s="387" t="s">
        <v>256</v>
      </c>
      <c r="E45" s="15">
        <v>23</v>
      </c>
      <c r="F45" s="226">
        <v>646</v>
      </c>
    </row>
    <row r="46" spans="1:6" ht="16.5" customHeight="1" thickBot="1">
      <c r="A46" s="398">
        <v>43</v>
      </c>
      <c r="B46" s="399" t="s">
        <v>279</v>
      </c>
      <c r="C46" s="399" t="s">
        <v>280</v>
      </c>
      <c r="D46" s="399" t="s">
        <v>281</v>
      </c>
      <c r="E46" s="105">
        <v>20</v>
      </c>
      <c r="F46" s="343">
        <v>609</v>
      </c>
    </row>
    <row r="47" spans="1:6" ht="10.5" customHeight="1">
      <c r="A47" s="306"/>
      <c r="B47" s="287"/>
      <c r="C47" s="287"/>
      <c r="D47" s="287"/>
      <c r="E47" s="306"/>
      <c r="F47" s="306"/>
    </row>
    <row r="48" spans="1:6" s="3" customFormat="1" ht="18" customHeight="1">
      <c r="A48" s="65" t="s">
        <v>3055</v>
      </c>
      <c r="B48" s="86"/>
      <c r="C48" s="86"/>
      <c r="D48" s="86"/>
      <c r="E48" s="66"/>
      <c r="F48" s="66"/>
    </row>
    <row r="49" spans="1:6" ht="16.5" customHeight="1">
      <c r="A49" s="218"/>
      <c r="B49" s="219"/>
      <c r="C49" s="219"/>
      <c r="D49" s="219"/>
      <c r="E49" s="81"/>
      <c r="F49" s="81"/>
    </row>
    <row r="50" spans="1:254" s="217" customFormat="1" ht="24.75" customHeight="1">
      <c r="A50" s="1283" t="s">
        <v>283</v>
      </c>
      <c r="B50" s="1284"/>
      <c r="C50" s="1285"/>
      <c r="D50" s="207"/>
      <c r="E50" s="216"/>
      <c r="F50" s="216"/>
      <c r="G50" s="88"/>
      <c r="H50" s="88"/>
      <c r="I50" s="88"/>
      <c r="J50" s="88"/>
      <c r="K50" s="88"/>
      <c r="L50" s="207"/>
      <c r="M50" s="216"/>
      <c r="N50" s="216"/>
      <c r="O50" s="88"/>
      <c r="P50" s="88"/>
      <c r="Q50" s="88"/>
      <c r="R50" s="88"/>
      <c r="S50" s="88"/>
      <c r="T50" s="207"/>
      <c r="U50" s="216"/>
      <c r="V50" s="216"/>
      <c r="W50" s="88"/>
      <c r="X50" s="88"/>
      <c r="Y50" s="88"/>
      <c r="Z50" s="88"/>
      <c r="AA50" s="88"/>
      <c r="AB50" s="207"/>
      <c r="AC50" s="216"/>
      <c r="AD50" s="216"/>
      <c r="AE50" s="88"/>
      <c r="AF50" s="88"/>
      <c r="AG50" s="88"/>
      <c r="AH50" s="88"/>
      <c r="AI50" s="88"/>
      <c r="AJ50" s="207"/>
      <c r="AK50" s="216"/>
      <c r="AL50" s="216"/>
      <c r="AM50" s="88"/>
      <c r="AN50" s="88"/>
      <c r="AO50" s="88"/>
      <c r="AP50" s="88"/>
      <c r="AQ50" s="88"/>
      <c r="AR50" s="207"/>
      <c r="AS50" s="216"/>
      <c r="AT50" s="216"/>
      <c r="AU50" s="88"/>
      <c r="AV50" s="88"/>
      <c r="AW50" s="88"/>
      <c r="AX50" s="88"/>
      <c r="AY50" s="88"/>
      <c r="AZ50" s="207"/>
      <c r="BA50" s="216"/>
      <c r="BB50" s="216"/>
      <c r="BC50" s="88"/>
      <c r="BD50" s="88"/>
      <c r="BE50" s="88"/>
      <c r="BF50" s="88"/>
      <c r="BG50" s="88"/>
      <c r="BH50" s="207"/>
      <c r="BI50" s="216"/>
      <c r="BJ50" s="216"/>
      <c r="BK50" s="88"/>
      <c r="BL50" s="88"/>
      <c r="BM50" s="88"/>
      <c r="BN50" s="88"/>
      <c r="BO50" s="88"/>
      <c r="BP50" s="207"/>
      <c r="BQ50" s="216"/>
      <c r="BR50" s="216"/>
      <c r="BS50" s="88"/>
      <c r="BT50" s="88"/>
      <c r="BU50" s="88"/>
      <c r="BV50" s="88"/>
      <c r="BW50" s="88"/>
      <c r="BX50" s="207"/>
      <c r="BY50" s="216"/>
      <c r="BZ50" s="216"/>
      <c r="CA50" s="88"/>
      <c r="CB50" s="88"/>
      <c r="CC50" s="88"/>
      <c r="CD50" s="88"/>
      <c r="CE50" s="88"/>
      <c r="CF50" s="207"/>
      <c r="CG50" s="216"/>
      <c r="CH50" s="216"/>
      <c r="CI50" s="88"/>
      <c r="CJ50" s="88"/>
      <c r="CK50" s="88"/>
      <c r="CL50" s="88"/>
      <c r="CM50" s="88"/>
      <c r="CN50" s="207"/>
      <c r="CO50" s="216"/>
      <c r="CP50" s="216"/>
      <c r="CQ50" s="88"/>
      <c r="CR50" s="88"/>
      <c r="CS50" s="88"/>
      <c r="CT50" s="88"/>
      <c r="CU50" s="88"/>
      <c r="CV50" s="207"/>
      <c r="CW50" s="216"/>
      <c r="CX50" s="216"/>
      <c r="CY50" s="88"/>
      <c r="CZ50" s="88"/>
      <c r="DA50" s="88"/>
      <c r="DB50" s="88"/>
      <c r="DC50" s="88"/>
      <c r="DD50" s="207"/>
      <c r="DE50" s="216"/>
      <c r="DF50" s="216"/>
      <c r="DG50" s="88"/>
      <c r="DH50" s="88"/>
      <c r="DI50" s="88"/>
      <c r="DJ50" s="88"/>
      <c r="DK50" s="88"/>
      <c r="DL50" s="207"/>
      <c r="DM50" s="216"/>
      <c r="DN50" s="216"/>
      <c r="DO50" s="88"/>
      <c r="DP50" s="88"/>
      <c r="DQ50" s="88"/>
      <c r="DR50" s="88"/>
      <c r="DS50" s="88"/>
      <c r="DT50" s="207"/>
      <c r="DU50" s="216"/>
      <c r="DV50" s="216"/>
      <c r="DW50" s="88"/>
      <c r="DX50" s="88"/>
      <c r="DY50" s="88"/>
      <c r="DZ50" s="88"/>
      <c r="EA50" s="88"/>
      <c r="EB50" s="207"/>
      <c r="EC50" s="216"/>
      <c r="ED50" s="216"/>
      <c r="EE50" s="88"/>
      <c r="EF50" s="88"/>
      <c r="EG50" s="88"/>
      <c r="EH50" s="88"/>
      <c r="EI50" s="88"/>
      <c r="EJ50" s="207"/>
      <c r="EK50" s="216"/>
      <c r="EL50" s="216"/>
      <c r="EM50" s="88"/>
      <c r="EN50" s="88"/>
      <c r="EO50" s="88"/>
      <c r="EP50" s="88"/>
      <c r="EQ50" s="88"/>
      <c r="ER50" s="207"/>
      <c r="ES50" s="216"/>
      <c r="ET50" s="216"/>
      <c r="EU50" s="88"/>
      <c r="EV50" s="88"/>
      <c r="EW50" s="88"/>
      <c r="EX50" s="88"/>
      <c r="EY50" s="88"/>
      <c r="EZ50" s="207"/>
      <c r="FA50" s="216"/>
      <c r="FB50" s="216"/>
      <c r="FC50" s="88"/>
      <c r="FD50" s="88"/>
      <c r="FE50" s="88"/>
      <c r="FF50" s="88"/>
      <c r="FG50" s="88"/>
      <c r="FH50" s="207"/>
      <c r="FI50" s="216"/>
      <c r="FJ50" s="216"/>
      <c r="FK50" s="88"/>
      <c r="FL50" s="88"/>
      <c r="FM50" s="88"/>
      <c r="FN50" s="88"/>
      <c r="FO50" s="88"/>
      <c r="FP50" s="207"/>
      <c r="FQ50" s="216"/>
      <c r="FR50" s="216"/>
      <c r="FS50" s="88"/>
      <c r="FT50" s="88"/>
      <c r="FU50" s="88"/>
      <c r="FV50" s="88"/>
      <c r="FW50" s="88"/>
      <c r="FX50" s="207"/>
      <c r="FY50" s="216"/>
      <c r="FZ50" s="216"/>
      <c r="GA50" s="88"/>
      <c r="GB50" s="88"/>
      <c r="GC50" s="88"/>
      <c r="GD50" s="88"/>
      <c r="GE50" s="88"/>
      <c r="GF50" s="207"/>
      <c r="GG50" s="216"/>
      <c r="GH50" s="216"/>
      <c r="GI50" s="88"/>
      <c r="GJ50" s="88"/>
      <c r="GK50" s="88"/>
      <c r="GL50" s="88"/>
      <c r="GM50" s="88"/>
      <c r="GN50" s="207"/>
      <c r="GO50" s="216"/>
      <c r="GP50" s="216"/>
      <c r="GQ50" s="88"/>
      <c r="GR50" s="88"/>
      <c r="GS50" s="88"/>
      <c r="GT50" s="88"/>
      <c r="GU50" s="88"/>
      <c r="GV50" s="207"/>
      <c r="GW50" s="216"/>
      <c r="GX50" s="216"/>
      <c r="GY50" s="88"/>
      <c r="GZ50" s="88"/>
      <c r="HA50" s="88"/>
      <c r="HB50" s="88"/>
      <c r="HC50" s="88"/>
      <c r="HD50" s="207"/>
      <c r="HE50" s="216"/>
      <c r="HF50" s="216"/>
      <c r="HG50" s="88"/>
      <c r="HH50" s="88"/>
      <c r="HI50" s="88"/>
      <c r="HJ50" s="88"/>
      <c r="HK50" s="88"/>
      <c r="HL50" s="207"/>
      <c r="HM50" s="216"/>
      <c r="HN50" s="216"/>
      <c r="HO50" s="88"/>
      <c r="HP50" s="88"/>
      <c r="HQ50" s="88"/>
      <c r="HR50" s="88"/>
      <c r="HS50" s="88"/>
      <c r="HT50" s="207"/>
      <c r="HU50" s="216"/>
      <c r="HV50" s="216"/>
      <c r="HW50" s="88"/>
      <c r="HX50" s="88"/>
      <c r="HY50" s="88"/>
      <c r="HZ50" s="88"/>
      <c r="IA50" s="88"/>
      <c r="IB50" s="207"/>
      <c r="IC50" s="216"/>
      <c r="ID50" s="216"/>
      <c r="IE50" s="88"/>
      <c r="IF50" s="88"/>
      <c r="IG50" s="88"/>
      <c r="IH50" s="88"/>
      <c r="II50" s="88"/>
      <c r="IJ50" s="207"/>
      <c r="IK50" s="216"/>
      <c r="IL50" s="216"/>
      <c r="IM50" s="88"/>
      <c r="IN50" s="88"/>
      <c r="IO50" s="88"/>
      <c r="IP50" s="88"/>
      <c r="IQ50" s="88"/>
      <c r="IR50" s="207"/>
      <c r="IS50" s="216"/>
      <c r="IT50" s="216"/>
    </row>
    <row r="51" spans="1:254" s="217" customFormat="1" ht="19.5" customHeight="1" thickBot="1">
      <c r="A51" s="1280" t="s">
        <v>390</v>
      </c>
      <c r="B51" s="1281"/>
      <c r="C51" s="1281"/>
      <c r="D51" s="1281"/>
      <c r="E51" s="1281"/>
      <c r="F51" s="1282"/>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row>
    <row r="52" spans="1:254" s="218" customFormat="1" ht="24.75" customHeight="1" thickBot="1">
      <c r="A52" s="401"/>
      <c r="B52" s="84" t="s">
        <v>2760</v>
      </c>
      <c r="C52" s="84" t="s">
        <v>523</v>
      </c>
      <c r="D52" s="364" t="s">
        <v>524</v>
      </c>
      <c r="E52" s="364" t="s">
        <v>525</v>
      </c>
      <c r="F52" s="402" t="s">
        <v>526</v>
      </c>
      <c r="G52" s="81"/>
      <c r="H52" s="86"/>
      <c r="I52" s="66"/>
      <c r="J52" s="66"/>
      <c r="K52" s="86"/>
      <c r="L52" s="87"/>
      <c r="M52" s="29"/>
      <c r="N52" s="29"/>
      <c r="O52" s="81"/>
      <c r="P52" s="86"/>
      <c r="Q52" s="66"/>
      <c r="R52" s="66"/>
      <c r="S52" s="86"/>
      <c r="T52" s="87"/>
      <c r="U52" s="29"/>
      <c r="V52" s="29"/>
      <c r="W52" s="81"/>
      <c r="X52" s="86"/>
      <c r="Y52" s="66"/>
      <c r="Z52" s="66"/>
      <c r="AA52" s="86"/>
      <c r="AB52" s="87"/>
      <c r="AC52" s="29"/>
      <c r="AD52" s="29"/>
      <c r="AE52" s="81"/>
      <c r="AF52" s="86"/>
      <c r="AG52" s="66"/>
      <c r="AH52" s="66"/>
      <c r="AI52" s="86"/>
      <c r="AJ52" s="87"/>
      <c r="AK52" s="29"/>
      <c r="AL52" s="29"/>
      <c r="AM52" s="81"/>
      <c r="AN52" s="86"/>
      <c r="AO52" s="66"/>
      <c r="AP52" s="66"/>
      <c r="AQ52" s="86"/>
      <c r="AR52" s="87"/>
      <c r="AS52" s="29"/>
      <c r="AT52" s="29"/>
      <c r="AU52" s="81"/>
      <c r="AV52" s="86"/>
      <c r="AW52" s="66"/>
      <c r="AX52" s="66"/>
      <c r="AY52" s="86"/>
      <c r="AZ52" s="87"/>
      <c r="BA52" s="29"/>
      <c r="BB52" s="29"/>
      <c r="BC52" s="81"/>
      <c r="BD52" s="86"/>
      <c r="BE52" s="66"/>
      <c r="BF52" s="66"/>
      <c r="BG52" s="86"/>
      <c r="BH52" s="87"/>
      <c r="BI52" s="29"/>
      <c r="BJ52" s="29"/>
      <c r="BK52" s="81"/>
      <c r="BL52" s="86"/>
      <c r="BM52" s="66"/>
      <c r="BN52" s="66"/>
      <c r="BO52" s="86"/>
      <c r="BP52" s="87"/>
      <c r="BQ52" s="29"/>
      <c r="BR52" s="29"/>
      <c r="BS52" s="81"/>
      <c r="BT52" s="86"/>
      <c r="BU52" s="66"/>
      <c r="BV52" s="66"/>
      <c r="BW52" s="86"/>
      <c r="BX52" s="87"/>
      <c r="BY52" s="29"/>
      <c r="BZ52" s="29"/>
      <c r="CA52" s="81"/>
      <c r="CB52" s="86"/>
      <c r="CC52" s="66"/>
      <c r="CD52" s="66"/>
      <c r="CE52" s="86"/>
      <c r="CF52" s="87"/>
      <c r="CG52" s="29"/>
      <c r="CH52" s="29"/>
      <c r="CI52" s="81"/>
      <c r="CJ52" s="86"/>
      <c r="CK52" s="66"/>
      <c r="CL52" s="66"/>
      <c r="CM52" s="86"/>
      <c r="CN52" s="87"/>
      <c r="CO52" s="29"/>
      <c r="CP52" s="29"/>
      <c r="CQ52" s="81"/>
      <c r="CR52" s="86"/>
      <c r="CS52" s="66"/>
      <c r="CT52" s="66"/>
      <c r="CU52" s="86"/>
      <c r="CV52" s="87"/>
      <c r="CW52" s="29"/>
      <c r="CX52" s="29"/>
      <c r="CY52" s="81"/>
      <c r="CZ52" s="86"/>
      <c r="DA52" s="66"/>
      <c r="DB52" s="66"/>
      <c r="DC52" s="86"/>
      <c r="DD52" s="87"/>
      <c r="DE52" s="29"/>
      <c r="DF52" s="29"/>
      <c r="DG52" s="81"/>
      <c r="DH52" s="86"/>
      <c r="DI52" s="66"/>
      <c r="DJ52" s="66"/>
      <c r="DK52" s="86"/>
      <c r="DL52" s="87"/>
      <c r="DM52" s="29"/>
      <c r="DN52" s="29"/>
      <c r="DO52" s="81"/>
      <c r="DP52" s="86"/>
      <c r="DQ52" s="66"/>
      <c r="DR52" s="66"/>
      <c r="DS52" s="86"/>
      <c r="DT52" s="87"/>
      <c r="DU52" s="29"/>
      <c r="DV52" s="29"/>
      <c r="DW52" s="81"/>
      <c r="DX52" s="86"/>
      <c r="DY52" s="66"/>
      <c r="DZ52" s="66"/>
      <c r="EA52" s="86"/>
      <c r="EB52" s="87"/>
      <c r="EC52" s="29"/>
      <c r="ED52" s="29"/>
      <c r="EE52" s="81"/>
      <c r="EF52" s="86"/>
      <c r="EG52" s="66"/>
      <c r="EH52" s="66"/>
      <c r="EI52" s="86"/>
      <c r="EJ52" s="87"/>
      <c r="EK52" s="29"/>
      <c r="EL52" s="29"/>
      <c r="EM52" s="81"/>
      <c r="EN52" s="86"/>
      <c r="EO52" s="66"/>
      <c r="EP52" s="66"/>
      <c r="EQ52" s="86"/>
      <c r="ER52" s="87"/>
      <c r="ES52" s="29"/>
      <c r="ET52" s="29"/>
      <c r="EU52" s="81"/>
      <c r="EV52" s="86"/>
      <c r="EW52" s="66"/>
      <c r="EX52" s="66"/>
      <c r="EY52" s="86"/>
      <c r="EZ52" s="87"/>
      <c r="FA52" s="29"/>
      <c r="FB52" s="29"/>
      <c r="FC52" s="81"/>
      <c r="FD52" s="86"/>
      <c r="FE52" s="66"/>
      <c r="FF52" s="66"/>
      <c r="FG52" s="86"/>
      <c r="FH52" s="87"/>
      <c r="FI52" s="29"/>
      <c r="FJ52" s="29"/>
      <c r="FK52" s="81"/>
      <c r="FL52" s="86"/>
      <c r="FM52" s="66"/>
      <c r="FN52" s="66"/>
      <c r="FO52" s="86"/>
      <c r="FP52" s="87"/>
      <c r="FQ52" s="29"/>
      <c r="FR52" s="29"/>
      <c r="FS52" s="81"/>
      <c r="FT52" s="86"/>
      <c r="FU52" s="66"/>
      <c r="FV52" s="66"/>
      <c r="FW52" s="86"/>
      <c r="FX52" s="87"/>
      <c r="FY52" s="29"/>
      <c r="FZ52" s="29"/>
      <c r="GA52" s="81"/>
      <c r="GB52" s="86"/>
      <c r="GC52" s="66"/>
      <c r="GD52" s="66"/>
      <c r="GE52" s="86"/>
      <c r="GF52" s="87"/>
      <c r="GG52" s="29"/>
      <c r="GH52" s="29"/>
      <c r="GI52" s="81"/>
      <c r="GJ52" s="86"/>
      <c r="GK52" s="66"/>
      <c r="GL52" s="66"/>
      <c r="GM52" s="86"/>
      <c r="GN52" s="87"/>
      <c r="GO52" s="29"/>
      <c r="GP52" s="29"/>
      <c r="GQ52" s="81"/>
      <c r="GR52" s="86"/>
      <c r="GS52" s="66"/>
      <c r="GT52" s="66"/>
      <c r="GU52" s="86"/>
      <c r="GV52" s="87"/>
      <c r="GW52" s="29"/>
      <c r="GX52" s="29"/>
      <c r="GY52" s="81"/>
      <c r="GZ52" s="86"/>
      <c r="HA52" s="66"/>
      <c r="HB52" s="66"/>
      <c r="HC52" s="86"/>
      <c r="HD52" s="87"/>
      <c r="HE52" s="29"/>
      <c r="HF52" s="29"/>
      <c r="HG52" s="81"/>
      <c r="HH52" s="86"/>
      <c r="HI52" s="66"/>
      <c r="HJ52" s="66"/>
      <c r="HK52" s="86"/>
      <c r="HL52" s="87"/>
      <c r="HM52" s="29"/>
      <c r="HN52" s="29"/>
      <c r="HO52" s="81"/>
      <c r="HP52" s="86"/>
      <c r="HQ52" s="66"/>
      <c r="HR52" s="66"/>
      <c r="HS52" s="86"/>
      <c r="HT52" s="87"/>
      <c r="HU52" s="29"/>
      <c r="HV52" s="29"/>
      <c r="HW52" s="81"/>
      <c r="HX52" s="86"/>
      <c r="HY52" s="66"/>
      <c r="HZ52" s="66"/>
      <c r="IA52" s="86"/>
      <c r="IB52" s="87"/>
      <c r="IC52" s="29"/>
      <c r="ID52" s="29"/>
      <c r="IE52" s="81"/>
      <c r="IF52" s="86"/>
      <c r="IG52" s="66"/>
      <c r="IH52" s="66"/>
      <c r="II52" s="86"/>
      <c r="IJ52" s="87"/>
      <c r="IK52" s="29"/>
      <c r="IL52" s="29"/>
      <c r="IM52" s="81"/>
      <c r="IN52" s="86"/>
      <c r="IO52" s="66"/>
      <c r="IP52" s="66"/>
      <c r="IQ52" s="86"/>
      <c r="IR52" s="87"/>
      <c r="IS52" s="29"/>
      <c r="IT52" s="29"/>
    </row>
    <row r="53" spans="1:254" s="218" customFormat="1" ht="18" customHeight="1">
      <c r="A53" s="103">
        <v>1</v>
      </c>
      <c r="B53" s="387" t="s">
        <v>1516</v>
      </c>
      <c r="C53" s="387" t="s">
        <v>2865</v>
      </c>
      <c r="D53" s="387" t="s">
        <v>1517</v>
      </c>
      <c r="E53" s="15">
        <v>14</v>
      </c>
      <c r="F53" s="226">
        <v>408</v>
      </c>
      <c r="G53" s="81"/>
      <c r="H53" s="219"/>
      <c r="I53" s="81"/>
      <c r="J53" s="81"/>
      <c r="K53" s="219"/>
      <c r="L53" s="219"/>
      <c r="M53" s="81"/>
      <c r="N53" s="81"/>
      <c r="O53" s="81"/>
      <c r="P53" s="219"/>
      <c r="Q53" s="81"/>
      <c r="R53" s="81"/>
      <c r="S53" s="219"/>
      <c r="T53" s="219"/>
      <c r="U53" s="81"/>
      <c r="V53" s="81"/>
      <c r="W53" s="81"/>
      <c r="X53" s="219"/>
      <c r="Y53" s="81"/>
      <c r="Z53" s="81"/>
      <c r="AA53" s="219"/>
      <c r="AB53" s="219"/>
      <c r="AC53" s="81"/>
      <c r="AD53" s="81"/>
      <c r="AE53" s="81"/>
      <c r="AF53" s="219"/>
      <c r="AG53" s="81"/>
      <c r="AH53" s="81"/>
      <c r="AI53" s="219"/>
      <c r="AJ53" s="219"/>
      <c r="AK53" s="81"/>
      <c r="AL53" s="81"/>
      <c r="AM53" s="81"/>
      <c r="AN53" s="219"/>
      <c r="AO53" s="81"/>
      <c r="AP53" s="81"/>
      <c r="AQ53" s="219"/>
      <c r="AR53" s="219"/>
      <c r="AS53" s="81"/>
      <c r="AT53" s="81"/>
      <c r="AU53" s="81"/>
      <c r="AV53" s="219"/>
      <c r="AW53" s="81"/>
      <c r="AX53" s="81"/>
      <c r="AY53" s="219"/>
      <c r="AZ53" s="219"/>
      <c r="BA53" s="81"/>
      <c r="BB53" s="81"/>
      <c r="BC53" s="81"/>
      <c r="BD53" s="219"/>
      <c r="BE53" s="81"/>
      <c r="BF53" s="81"/>
      <c r="BG53" s="219"/>
      <c r="BH53" s="219"/>
      <c r="BI53" s="81"/>
      <c r="BJ53" s="81"/>
      <c r="BK53" s="81"/>
      <c r="BL53" s="219"/>
      <c r="BM53" s="81"/>
      <c r="BN53" s="81"/>
      <c r="BO53" s="219"/>
      <c r="BP53" s="219"/>
      <c r="BQ53" s="81"/>
      <c r="BR53" s="81"/>
      <c r="BS53" s="81"/>
      <c r="BT53" s="219"/>
      <c r="BU53" s="81"/>
      <c r="BV53" s="81"/>
      <c r="BW53" s="219"/>
      <c r="BX53" s="219"/>
      <c r="BY53" s="81"/>
      <c r="BZ53" s="81"/>
      <c r="CA53" s="81"/>
      <c r="CB53" s="219"/>
      <c r="CC53" s="81"/>
      <c r="CD53" s="81"/>
      <c r="CE53" s="219"/>
      <c r="CF53" s="219"/>
      <c r="CG53" s="81"/>
      <c r="CH53" s="81"/>
      <c r="CI53" s="81"/>
      <c r="CJ53" s="219"/>
      <c r="CK53" s="81"/>
      <c r="CL53" s="81"/>
      <c r="CM53" s="219"/>
      <c r="CN53" s="219"/>
      <c r="CO53" s="81"/>
      <c r="CP53" s="81"/>
      <c r="CQ53" s="81"/>
      <c r="CR53" s="219"/>
      <c r="CS53" s="81"/>
      <c r="CT53" s="81"/>
      <c r="CU53" s="219"/>
      <c r="CV53" s="219"/>
      <c r="CW53" s="81"/>
      <c r="CX53" s="81"/>
      <c r="CY53" s="81"/>
      <c r="CZ53" s="219"/>
      <c r="DA53" s="81"/>
      <c r="DB53" s="81"/>
      <c r="DC53" s="219"/>
      <c r="DD53" s="219"/>
      <c r="DE53" s="81"/>
      <c r="DF53" s="81"/>
      <c r="DG53" s="81"/>
      <c r="DH53" s="219"/>
      <c r="DI53" s="81"/>
      <c r="DJ53" s="81"/>
      <c r="DK53" s="219"/>
      <c r="DL53" s="219"/>
      <c r="DM53" s="81"/>
      <c r="DN53" s="81"/>
      <c r="DO53" s="81"/>
      <c r="DP53" s="219"/>
      <c r="DQ53" s="81"/>
      <c r="DR53" s="81"/>
      <c r="DS53" s="219"/>
      <c r="DT53" s="219"/>
      <c r="DU53" s="81"/>
      <c r="DV53" s="81"/>
      <c r="DW53" s="81"/>
      <c r="DX53" s="219"/>
      <c r="DY53" s="81"/>
      <c r="DZ53" s="81"/>
      <c r="EA53" s="219"/>
      <c r="EB53" s="219"/>
      <c r="EC53" s="81"/>
      <c r="ED53" s="81"/>
      <c r="EE53" s="81"/>
      <c r="EF53" s="219"/>
      <c r="EG53" s="81"/>
      <c r="EH53" s="81"/>
      <c r="EI53" s="219"/>
      <c r="EJ53" s="219"/>
      <c r="EK53" s="81"/>
      <c r="EL53" s="81"/>
      <c r="EM53" s="81"/>
      <c r="EN53" s="219"/>
      <c r="EO53" s="81"/>
      <c r="EP53" s="81"/>
      <c r="EQ53" s="219"/>
      <c r="ER53" s="219"/>
      <c r="ES53" s="81"/>
      <c r="ET53" s="81"/>
      <c r="EU53" s="81"/>
      <c r="EV53" s="219"/>
      <c r="EW53" s="81"/>
      <c r="EX53" s="81"/>
      <c r="EY53" s="219"/>
      <c r="EZ53" s="219"/>
      <c r="FA53" s="81"/>
      <c r="FB53" s="81"/>
      <c r="FC53" s="81"/>
      <c r="FD53" s="219"/>
      <c r="FE53" s="81"/>
      <c r="FF53" s="81"/>
      <c r="FG53" s="219"/>
      <c r="FH53" s="219"/>
      <c r="FI53" s="81"/>
      <c r="FJ53" s="81"/>
      <c r="FK53" s="81"/>
      <c r="FL53" s="219"/>
      <c r="FM53" s="81"/>
      <c r="FN53" s="81"/>
      <c r="FO53" s="219"/>
      <c r="FP53" s="219"/>
      <c r="FQ53" s="81"/>
      <c r="FR53" s="81"/>
      <c r="FS53" s="81"/>
      <c r="FT53" s="219"/>
      <c r="FU53" s="81"/>
      <c r="FV53" s="81"/>
      <c r="FW53" s="219"/>
      <c r="FX53" s="219"/>
      <c r="FY53" s="81"/>
      <c r="FZ53" s="81"/>
      <c r="GA53" s="81"/>
      <c r="GB53" s="219"/>
      <c r="GC53" s="81"/>
      <c r="GD53" s="81"/>
      <c r="GE53" s="219"/>
      <c r="GF53" s="219"/>
      <c r="GG53" s="81"/>
      <c r="GH53" s="81"/>
      <c r="GI53" s="81"/>
      <c r="GJ53" s="219"/>
      <c r="GK53" s="81"/>
      <c r="GL53" s="81"/>
      <c r="GM53" s="219"/>
      <c r="GN53" s="219"/>
      <c r="GO53" s="81"/>
      <c r="GP53" s="81"/>
      <c r="GQ53" s="81"/>
      <c r="GR53" s="219"/>
      <c r="GS53" s="81"/>
      <c r="GT53" s="81"/>
      <c r="GU53" s="219"/>
      <c r="GV53" s="219"/>
      <c r="GW53" s="81"/>
      <c r="GX53" s="81"/>
      <c r="GY53" s="81"/>
      <c r="GZ53" s="219"/>
      <c r="HA53" s="81"/>
      <c r="HB53" s="81"/>
      <c r="HC53" s="219"/>
      <c r="HD53" s="219"/>
      <c r="HE53" s="81"/>
      <c r="HF53" s="81"/>
      <c r="HG53" s="81"/>
      <c r="HH53" s="219"/>
      <c r="HI53" s="81"/>
      <c r="HJ53" s="81"/>
      <c r="HK53" s="219"/>
      <c r="HL53" s="219"/>
      <c r="HM53" s="81"/>
      <c r="HN53" s="81"/>
      <c r="HO53" s="81"/>
      <c r="HP53" s="219"/>
      <c r="HQ53" s="81"/>
      <c r="HR53" s="81"/>
      <c r="HS53" s="219"/>
      <c r="HT53" s="219"/>
      <c r="HU53" s="81"/>
      <c r="HV53" s="81"/>
      <c r="HW53" s="81"/>
      <c r="HX53" s="219"/>
      <c r="HY53" s="81"/>
      <c r="HZ53" s="81"/>
      <c r="IA53" s="219"/>
      <c r="IB53" s="219"/>
      <c r="IC53" s="81"/>
      <c r="ID53" s="81"/>
      <c r="IE53" s="81"/>
      <c r="IF53" s="219"/>
      <c r="IG53" s="81"/>
      <c r="IH53" s="81"/>
      <c r="II53" s="219"/>
      <c r="IJ53" s="219"/>
      <c r="IK53" s="81"/>
      <c r="IL53" s="81"/>
      <c r="IM53" s="81"/>
      <c r="IN53" s="219"/>
      <c r="IO53" s="81"/>
      <c r="IP53" s="81"/>
      <c r="IQ53" s="219"/>
      <c r="IR53" s="219"/>
      <c r="IS53" s="81"/>
      <c r="IT53" s="81"/>
    </row>
    <row r="54" spans="1:254" s="218" customFormat="1" ht="18" customHeight="1">
      <c r="A54" s="103"/>
      <c r="B54" s="387" t="s">
        <v>1518</v>
      </c>
      <c r="C54" s="457" t="s">
        <v>1949</v>
      </c>
      <c r="D54" s="387" t="s">
        <v>1519</v>
      </c>
      <c r="E54" s="15">
        <v>3</v>
      </c>
      <c r="F54" s="226">
        <v>80</v>
      </c>
      <c r="G54" s="81"/>
      <c r="H54" s="219"/>
      <c r="I54" s="81"/>
      <c r="J54" s="81"/>
      <c r="K54" s="219"/>
      <c r="L54" s="219"/>
      <c r="M54" s="81"/>
      <c r="N54" s="81"/>
      <c r="O54" s="81"/>
      <c r="P54" s="219"/>
      <c r="Q54" s="81"/>
      <c r="R54" s="81"/>
      <c r="S54" s="219"/>
      <c r="T54" s="219"/>
      <c r="U54" s="81"/>
      <c r="V54" s="81"/>
      <c r="W54" s="81"/>
      <c r="X54" s="219"/>
      <c r="Y54" s="81"/>
      <c r="Z54" s="81"/>
      <c r="AA54" s="219"/>
      <c r="AB54" s="219"/>
      <c r="AC54" s="81"/>
      <c r="AD54" s="81"/>
      <c r="AE54" s="81"/>
      <c r="AF54" s="219"/>
      <c r="AG54" s="81"/>
      <c r="AH54" s="81"/>
      <c r="AI54" s="219"/>
      <c r="AJ54" s="219"/>
      <c r="AK54" s="81"/>
      <c r="AL54" s="81"/>
      <c r="AM54" s="81"/>
      <c r="AN54" s="219"/>
      <c r="AO54" s="81"/>
      <c r="AP54" s="81"/>
      <c r="AQ54" s="219"/>
      <c r="AR54" s="219"/>
      <c r="AS54" s="81"/>
      <c r="AT54" s="81"/>
      <c r="AU54" s="81"/>
      <c r="AV54" s="219"/>
      <c r="AW54" s="81"/>
      <c r="AX54" s="81"/>
      <c r="AY54" s="219"/>
      <c r="AZ54" s="219"/>
      <c r="BA54" s="81"/>
      <c r="BB54" s="81"/>
      <c r="BC54" s="81"/>
      <c r="BD54" s="219"/>
      <c r="BE54" s="81"/>
      <c r="BF54" s="81"/>
      <c r="BG54" s="219"/>
      <c r="BH54" s="219"/>
      <c r="BI54" s="81"/>
      <c r="BJ54" s="81"/>
      <c r="BK54" s="81"/>
      <c r="BL54" s="219"/>
      <c r="BM54" s="81"/>
      <c r="BN54" s="81"/>
      <c r="BO54" s="219"/>
      <c r="BP54" s="219"/>
      <c r="BQ54" s="81"/>
      <c r="BR54" s="81"/>
      <c r="BS54" s="81"/>
      <c r="BT54" s="219"/>
      <c r="BU54" s="81"/>
      <c r="BV54" s="81"/>
      <c r="BW54" s="219"/>
      <c r="BX54" s="219"/>
      <c r="BY54" s="81"/>
      <c r="BZ54" s="81"/>
      <c r="CA54" s="81"/>
      <c r="CB54" s="219"/>
      <c r="CC54" s="81"/>
      <c r="CD54" s="81"/>
      <c r="CE54" s="219"/>
      <c r="CF54" s="219"/>
      <c r="CG54" s="81"/>
      <c r="CH54" s="81"/>
      <c r="CI54" s="81"/>
      <c r="CJ54" s="219"/>
      <c r="CK54" s="81"/>
      <c r="CL54" s="81"/>
      <c r="CM54" s="219"/>
      <c r="CN54" s="219"/>
      <c r="CO54" s="81"/>
      <c r="CP54" s="81"/>
      <c r="CQ54" s="81"/>
      <c r="CR54" s="219"/>
      <c r="CS54" s="81"/>
      <c r="CT54" s="81"/>
      <c r="CU54" s="219"/>
      <c r="CV54" s="219"/>
      <c r="CW54" s="81"/>
      <c r="CX54" s="81"/>
      <c r="CY54" s="81"/>
      <c r="CZ54" s="219"/>
      <c r="DA54" s="81"/>
      <c r="DB54" s="81"/>
      <c r="DC54" s="219"/>
      <c r="DD54" s="219"/>
      <c r="DE54" s="81"/>
      <c r="DF54" s="81"/>
      <c r="DG54" s="81"/>
      <c r="DH54" s="219"/>
      <c r="DI54" s="81"/>
      <c r="DJ54" s="81"/>
      <c r="DK54" s="219"/>
      <c r="DL54" s="219"/>
      <c r="DM54" s="81"/>
      <c r="DN54" s="81"/>
      <c r="DO54" s="81"/>
      <c r="DP54" s="219"/>
      <c r="DQ54" s="81"/>
      <c r="DR54" s="81"/>
      <c r="DS54" s="219"/>
      <c r="DT54" s="219"/>
      <c r="DU54" s="81"/>
      <c r="DV54" s="81"/>
      <c r="DW54" s="81"/>
      <c r="DX54" s="219"/>
      <c r="DY54" s="81"/>
      <c r="DZ54" s="81"/>
      <c r="EA54" s="219"/>
      <c r="EB54" s="219"/>
      <c r="EC54" s="81"/>
      <c r="ED54" s="81"/>
      <c r="EE54" s="81"/>
      <c r="EF54" s="219"/>
      <c r="EG54" s="81"/>
      <c r="EH54" s="81"/>
      <c r="EI54" s="219"/>
      <c r="EJ54" s="219"/>
      <c r="EK54" s="81"/>
      <c r="EL54" s="81"/>
      <c r="EM54" s="81"/>
      <c r="EN54" s="219"/>
      <c r="EO54" s="81"/>
      <c r="EP54" s="81"/>
      <c r="EQ54" s="219"/>
      <c r="ER54" s="219"/>
      <c r="ES54" s="81"/>
      <c r="ET54" s="81"/>
      <c r="EU54" s="81"/>
      <c r="EV54" s="219"/>
      <c r="EW54" s="81"/>
      <c r="EX54" s="81"/>
      <c r="EY54" s="219"/>
      <c r="EZ54" s="219"/>
      <c r="FA54" s="81"/>
      <c r="FB54" s="81"/>
      <c r="FC54" s="81"/>
      <c r="FD54" s="219"/>
      <c r="FE54" s="81"/>
      <c r="FF54" s="81"/>
      <c r="FG54" s="219"/>
      <c r="FH54" s="219"/>
      <c r="FI54" s="81"/>
      <c r="FJ54" s="81"/>
      <c r="FK54" s="81"/>
      <c r="FL54" s="219"/>
      <c r="FM54" s="81"/>
      <c r="FN54" s="81"/>
      <c r="FO54" s="219"/>
      <c r="FP54" s="219"/>
      <c r="FQ54" s="81"/>
      <c r="FR54" s="81"/>
      <c r="FS54" s="81"/>
      <c r="FT54" s="219"/>
      <c r="FU54" s="81"/>
      <c r="FV54" s="81"/>
      <c r="FW54" s="219"/>
      <c r="FX54" s="219"/>
      <c r="FY54" s="81"/>
      <c r="FZ54" s="81"/>
      <c r="GA54" s="81"/>
      <c r="GB54" s="219"/>
      <c r="GC54" s="81"/>
      <c r="GD54" s="81"/>
      <c r="GE54" s="219"/>
      <c r="GF54" s="219"/>
      <c r="GG54" s="81"/>
      <c r="GH54" s="81"/>
      <c r="GI54" s="81"/>
      <c r="GJ54" s="219"/>
      <c r="GK54" s="81"/>
      <c r="GL54" s="81"/>
      <c r="GM54" s="219"/>
      <c r="GN54" s="219"/>
      <c r="GO54" s="81"/>
      <c r="GP54" s="81"/>
      <c r="GQ54" s="81"/>
      <c r="GR54" s="219"/>
      <c r="GS54" s="81"/>
      <c r="GT54" s="81"/>
      <c r="GU54" s="219"/>
      <c r="GV54" s="219"/>
      <c r="GW54" s="81"/>
      <c r="GX54" s="81"/>
      <c r="GY54" s="81"/>
      <c r="GZ54" s="219"/>
      <c r="HA54" s="81"/>
      <c r="HB54" s="81"/>
      <c r="HC54" s="219"/>
      <c r="HD54" s="219"/>
      <c r="HE54" s="81"/>
      <c r="HF54" s="81"/>
      <c r="HG54" s="81"/>
      <c r="HH54" s="219"/>
      <c r="HI54" s="81"/>
      <c r="HJ54" s="81"/>
      <c r="HK54" s="219"/>
      <c r="HL54" s="219"/>
      <c r="HM54" s="81"/>
      <c r="HN54" s="81"/>
      <c r="HO54" s="81"/>
      <c r="HP54" s="219"/>
      <c r="HQ54" s="81"/>
      <c r="HR54" s="81"/>
      <c r="HS54" s="219"/>
      <c r="HT54" s="219"/>
      <c r="HU54" s="81"/>
      <c r="HV54" s="81"/>
      <c r="HW54" s="81"/>
      <c r="HX54" s="219"/>
      <c r="HY54" s="81"/>
      <c r="HZ54" s="81"/>
      <c r="IA54" s="219"/>
      <c r="IB54" s="219"/>
      <c r="IC54" s="81"/>
      <c r="ID54" s="81"/>
      <c r="IE54" s="81"/>
      <c r="IF54" s="219"/>
      <c r="IG54" s="81"/>
      <c r="IH54" s="81"/>
      <c r="II54" s="219"/>
      <c r="IJ54" s="219"/>
      <c r="IK54" s="81"/>
      <c r="IL54" s="81"/>
      <c r="IM54" s="81"/>
      <c r="IN54" s="219"/>
      <c r="IO54" s="81"/>
      <c r="IP54" s="81"/>
      <c r="IQ54" s="219"/>
      <c r="IR54" s="219"/>
      <c r="IS54" s="81"/>
      <c r="IT54" s="81"/>
    </row>
    <row r="55" spans="1:254" s="218" customFormat="1" ht="18" customHeight="1">
      <c r="A55" s="103">
        <v>2</v>
      </c>
      <c r="B55" s="387" t="s">
        <v>1962</v>
      </c>
      <c r="C55" s="387" t="s">
        <v>1029</v>
      </c>
      <c r="D55" s="387" t="s">
        <v>1517</v>
      </c>
      <c r="E55" s="15">
        <v>21</v>
      </c>
      <c r="F55" s="226">
        <v>649</v>
      </c>
      <c r="G55" s="81"/>
      <c r="H55" s="219"/>
      <c r="I55" s="81"/>
      <c r="J55" s="81"/>
      <c r="K55" s="219"/>
      <c r="L55" s="219"/>
      <c r="M55" s="81"/>
      <c r="N55" s="81"/>
      <c r="O55" s="81"/>
      <c r="P55" s="219"/>
      <c r="Q55" s="81"/>
      <c r="R55" s="81"/>
      <c r="S55" s="219"/>
      <c r="T55" s="219"/>
      <c r="U55" s="81"/>
      <c r="V55" s="81"/>
      <c r="W55" s="81"/>
      <c r="X55" s="219"/>
      <c r="Y55" s="81"/>
      <c r="Z55" s="81"/>
      <c r="AA55" s="219"/>
      <c r="AB55" s="219"/>
      <c r="AC55" s="81"/>
      <c r="AD55" s="81"/>
      <c r="AE55" s="81"/>
      <c r="AF55" s="219"/>
      <c r="AG55" s="81"/>
      <c r="AH55" s="81"/>
      <c r="AI55" s="219"/>
      <c r="AJ55" s="219"/>
      <c r="AK55" s="81"/>
      <c r="AL55" s="81"/>
      <c r="AM55" s="81"/>
      <c r="AN55" s="219"/>
      <c r="AO55" s="81"/>
      <c r="AP55" s="81"/>
      <c r="AQ55" s="219"/>
      <c r="AR55" s="219"/>
      <c r="AS55" s="81"/>
      <c r="AT55" s="81"/>
      <c r="AU55" s="81"/>
      <c r="AV55" s="219"/>
      <c r="AW55" s="81"/>
      <c r="AX55" s="81"/>
      <c r="AY55" s="219"/>
      <c r="AZ55" s="219"/>
      <c r="BA55" s="81"/>
      <c r="BB55" s="81"/>
      <c r="BC55" s="81"/>
      <c r="BD55" s="219"/>
      <c r="BE55" s="81"/>
      <c r="BF55" s="81"/>
      <c r="BG55" s="219"/>
      <c r="BH55" s="219"/>
      <c r="BI55" s="81"/>
      <c r="BJ55" s="81"/>
      <c r="BK55" s="81"/>
      <c r="BL55" s="219"/>
      <c r="BM55" s="81"/>
      <c r="BN55" s="81"/>
      <c r="BO55" s="219"/>
      <c r="BP55" s="219"/>
      <c r="BQ55" s="81"/>
      <c r="BR55" s="81"/>
      <c r="BS55" s="81"/>
      <c r="BT55" s="219"/>
      <c r="BU55" s="81"/>
      <c r="BV55" s="81"/>
      <c r="BW55" s="219"/>
      <c r="BX55" s="219"/>
      <c r="BY55" s="81"/>
      <c r="BZ55" s="81"/>
      <c r="CA55" s="81"/>
      <c r="CB55" s="219"/>
      <c r="CC55" s="81"/>
      <c r="CD55" s="81"/>
      <c r="CE55" s="219"/>
      <c r="CF55" s="219"/>
      <c r="CG55" s="81"/>
      <c r="CH55" s="81"/>
      <c r="CI55" s="81"/>
      <c r="CJ55" s="219"/>
      <c r="CK55" s="81"/>
      <c r="CL55" s="81"/>
      <c r="CM55" s="219"/>
      <c r="CN55" s="219"/>
      <c r="CO55" s="81"/>
      <c r="CP55" s="81"/>
      <c r="CQ55" s="81"/>
      <c r="CR55" s="219"/>
      <c r="CS55" s="81"/>
      <c r="CT55" s="81"/>
      <c r="CU55" s="219"/>
      <c r="CV55" s="219"/>
      <c r="CW55" s="81"/>
      <c r="CX55" s="81"/>
      <c r="CY55" s="81"/>
      <c r="CZ55" s="219"/>
      <c r="DA55" s="81"/>
      <c r="DB55" s="81"/>
      <c r="DC55" s="219"/>
      <c r="DD55" s="219"/>
      <c r="DE55" s="81"/>
      <c r="DF55" s="81"/>
      <c r="DG55" s="81"/>
      <c r="DH55" s="219"/>
      <c r="DI55" s="81"/>
      <c r="DJ55" s="81"/>
      <c r="DK55" s="219"/>
      <c r="DL55" s="219"/>
      <c r="DM55" s="81"/>
      <c r="DN55" s="81"/>
      <c r="DO55" s="81"/>
      <c r="DP55" s="219"/>
      <c r="DQ55" s="81"/>
      <c r="DR55" s="81"/>
      <c r="DS55" s="219"/>
      <c r="DT55" s="219"/>
      <c r="DU55" s="81"/>
      <c r="DV55" s="81"/>
      <c r="DW55" s="81"/>
      <c r="DX55" s="219"/>
      <c r="DY55" s="81"/>
      <c r="DZ55" s="81"/>
      <c r="EA55" s="219"/>
      <c r="EB55" s="219"/>
      <c r="EC55" s="81"/>
      <c r="ED55" s="81"/>
      <c r="EE55" s="81"/>
      <c r="EF55" s="219"/>
      <c r="EG55" s="81"/>
      <c r="EH55" s="81"/>
      <c r="EI55" s="219"/>
      <c r="EJ55" s="219"/>
      <c r="EK55" s="81"/>
      <c r="EL55" s="81"/>
      <c r="EM55" s="81"/>
      <c r="EN55" s="219"/>
      <c r="EO55" s="81"/>
      <c r="EP55" s="81"/>
      <c r="EQ55" s="219"/>
      <c r="ER55" s="219"/>
      <c r="ES55" s="81"/>
      <c r="ET55" s="81"/>
      <c r="EU55" s="81"/>
      <c r="EV55" s="219"/>
      <c r="EW55" s="81"/>
      <c r="EX55" s="81"/>
      <c r="EY55" s="219"/>
      <c r="EZ55" s="219"/>
      <c r="FA55" s="81"/>
      <c r="FB55" s="81"/>
      <c r="FC55" s="81"/>
      <c r="FD55" s="219"/>
      <c r="FE55" s="81"/>
      <c r="FF55" s="81"/>
      <c r="FG55" s="219"/>
      <c r="FH55" s="219"/>
      <c r="FI55" s="81"/>
      <c r="FJ55" s="81"/>
      <c r="FK55" s="81"/>
      <c r="FL55" s="219"/>
      <c r="FM55" s="81"/>
      <c r="FN55" s="81"/>
      <c r="FO55" s="219"/>
      <c r="FP55" s="219"/>
      <c r="FQ55" s="81"/>
      <c r="FR55" s="81"/>
      <c r="FS55" s="81"/>
      <c r="FT55" s="219"/>
      <c r="FU55" s="81"/>
      <c r="FV55" s="81"/>
      <c r="FW55" s="219"/>
      <c r="FX55" s="219"/>
      <c r="FY55" s="81"/>
      <c r="FZ55" s="81"/>
      <c r="GA55" s="81"/>
      <c r="GB55" s="219"/>
      <c r="GC55" s="81"/>
      <c r="GD55" s="81"/>
      <c r="GE55" s="219"/>
      <c r="GF55" s="219"/>
      <c r="GG55" s="81"/>
      <c r="GH55" s="81"/>
      <c r="GI55" s="81"/>
      <c r="GJ55" s="219"/>
      <c r="GK55" s="81"/>
      <c r="GL55" s="81"/>
      <c r="GM55" s="219"/>
      <c r="GN55" s="219"/>
      <c r="GO55" s="81"/>
      <c r="GP55" s="81"/>
      <c r="GQ55" s="81"/>
      <c r="GR55" s="219"/>
      <c r="GS55" s="81"/>
      <c r="GT55" s="81"/>
      <c r="GU55" s="219"/>
      <c r="GV55" s="219"/>
      <c r="GW55" s="81"/>
      <c r="GX55" s="81"/>
      <c r="GY55" s="81"/>
      <c r="GZ55" s="219"/>
      <c r="HA55" s="81"/>
      <c r="HB55" s="81"/>
      <c r="HC55" s="219"/>
      <c r="HD55" s="219"/>
      <c r="HE55" s="81"/>
      <c r="HF55" s="81"/>
      <c r="HG55" s="81"/>
      <c r="HH55" s="219"/>
      <c r="HI55" s="81"/>
      <c r="HJ55" s="81"/>
      <c r="HK55" s="219"/>
      <c r="HL55" s="219"/>
      <c r="HM55" s="81"/>
      <c r="HN55" s="81"/>
      <c r="HO55" s="81"/>
      <c r="HP55" s="219"/>
      <c r="HQ55" s="81"/>
      <c r="HR55" s="81"/>
      <c r="HS55" s="219"/>
      <c r="HT55" s="219"/>
      <c r="HU55" s="81"/>
      <c r="HV55" s="81"/>
      <c r="HW55" s="81"/>
      <c r="HX55" s="219"/>
      <c r="HY55" s="81"/>
      <c r="HZ55" s="81"/>
      <c r="IA55" s="219"/>
      <c r="IB55" s="219"/>
      <c r="IC55" s="81"/>
      <c r="ID55" s="81"/>
      <c r="IE55" s="81"/>
      <c r="IF55" s="219"/>
      <c r="IG55" s="81"/>
      <c r="IH55" s="81"/>
      <c r="II55" s="219"/>
      <c r="IJ55" s="219"/>
      <c r="IK55" s="81"/>
      <c r="IL55" s="81"/>
      <c r="IM55" s="81"/>
      <c r="IN55" s="219"/>
      <c r="IO55" s="81"/>
      <c r="IP55" s="81"/>
      <c r="IQ55" s="219"/>
      <c r="IR55" s="219"/>
      <c r="IS55" s="81"/>
      <c r="IT55" s="81"/>
    </row>
    <row r="56" spans="1:254" s="218" customFormat="1" ht="18" customHeight="1">
      <c r="A56" s="103">
        <v>3</v>
      </c>
      <c r="B56" s="387" t="s">
        <v>1030</v>
      </c>
      <c r="C56" s="387" t="s">
        <v>1031</v>
      </c>
      <c r="D56" s="387" t="s">
        <v>1032</v>
      </c>
      <c r="E56" s="15">
        <v>17</v>
      </c>
      <c r="F56" s="226">
        <v>497</v>
      </c>
      <c r="G56" s="81"/>
      <c r="H56" s="219"/>
      <c r="I56" s="81"/>
      <c r="J56" s="81"/>
      <c r="K56" s="219"/>
      <c r="L56" s="219"/>
      <c r="M56" s="81"/>
      <c r="N56" s="81"/>
      <c r="O56" s="81"/>
      <c r="P56" s="219"/>
      <c r="Q56" s="81"/>
      <c r="R56" s="81"/>
      <c r="S56" s="219"/>
      <c r="T56" s="219"/>
      <c r="U56" s="81"/>
      <c r="V56" s="81"/>
      <c r="W56" s="81"/>
      <c r="X56" s="219"/>
      <c r="Y56" s="81"/>
      <c r="Z56" s="81"/>
      <c r="AA56" s="219"/>
      <c r="AB56" s="219"/>
      <c r="AC56" s="81"/>
      <c r="AD56" s="81"/>
      <c r="AE56" s="81"/>
      <c r="AF56" s="219"/>
      <c r="AG56" s="81"/>
      <c r="AH56" s="81"/>
      <c r="AI56" s="219"/>
      <c r="AJ56" s="219"/>
      <c r="AK56" s="81"/>
      <c r="AL56" s="81"/>
      <c r="AM56" s="81"/>
      <c r="AN56" s="219"/>
      <c r="AO56" s="81"/>
      <c r="AP56" s="81"/>
      <c r="AQ56" s="219"/>
      <c r="AR56" s="219"/>
      <c r="AS56" s="81"/>
      <c r="AT56" s="81"/>
      <c r="AU56" s="81"/>
      <c r="AV56" s="219"/>
      <c r="AW56" s="81"/>
      <c r="AX56" s="81"/>
      <c r="AY56" s="219"/>
      <c r="AZ56" s="219"/>
      <c r="BA56" s="81"/>
      <c r="BB56" s="81"/>
      <c r="BC56" s="81"/>
      <c r="BD56" s="219"/>
      <c r="BE56" s="81"/>
      <c r="BF56" s="81"/>
      <c r="BG56" s="219"/>
      <c r="BH56" s="219"/>
      <c r="BI56" s="81"/>
      <c r="BJ56" s="81"/>
      <c r="BK56" s="81"/>
      <c r="BL56" s="219"/>
      <c r="BM56" s="81"/>
      <c r="BN56" s="81"/>
      <c r="BO56" s="219"/>
      <c r="BP56" s="219"/>
      <c r="BQ56" s="81"/>
      <c r="BR56" s="81"/>
      <c r="BS56" s="81"/>
      <c r="BT56" s="219"/>
      <c r="BU56" s="81"/>
      <c r="BV56" s="81"/>
      <c r="BW56" s="219"/>
      <c r="BX56" s="219"/>
      <c r="BY56" s="81"/>
      <c r="BZ56" s="81"/>
      <c r="CA56" s="81"/>
      <c r="CB56" s="219"/>
      <c r="CC56" s="81"/>
      <c r="CD56" s="81"/>
      <c r="CE56" s="219"/>
      <c r="CF56" s="219"/>
      <c r="CG56" s="81"/>
      <c r="CH56" s="81"/>
      <c r="CI56" s="81"/>
      <c r="CJ56" s="219"/>
      <c r="CK56" s="81"/>
      <c r="CL56" s="81"/>
      <c r="CM56" s="219"/>
      <c r="CN56" s="219"/>
      <c r="CO56" s="81"/>
      <c r="CP56" s="81"/>
      <c r="CQ56" s="81"/>
      <c r="CR56" s="219"/>
      <c r="CS56" s="81"/>
      <c r="CT56" s="81"/>
      <c r="CU56" s="219"/>
      <c r="CV56" s="219"/>
      <c r="CW56" s="81"/>
      <c r="CX56" s="81"/>
      <c r="CY56" s="81"/>
      <c r="CZ56" s="219"/>
      <c r="DA56" s="81"/>
      <c r="DB56" s="81"/>
      <c r="DC56" s="219"/>
      <c r="DD56" s="219"/>
      <c r="DE56" s="81"/>
      <c r="DF56" s="81"/>
      <c r="DG56" s="81"/>
      <c r="DH56" s="219"/>
      <c r="DI56" s="81"/>
      <c r="DJ56" s="81"/>
      <c r="DK56" s="219"/>
      <c r="DL56" s="219"/>
      <c r="DM56" s="81"/>
      <c r="DN56" s="81"/>
      <c r="DO56" s="81"/>
      <c r="DP56" s="219"/>
      <c r="DQ56" s="81"/>
      <c r="DR56" s="81"/>
      <c r="DS56" s="219"/>
      <c r="DT56" s="219"/>
      <c r="DU56" s="81"/>
      <c r="DV56" s="81"/>
      <c r="DW56" s="81"/>
      <c r="DX56" s="219"/>
      <c r="DY56" s="81"/>
      <c r="DZ56" s="81"/>
      <c r="EA56" s="219"/>
      <c r="EB56" s="219"/>
      <c r="EC56" s="81"/>
      <c r="ED56" s="81"/>
      <c r="EE56" s="81"/>
      <c r="EF56" s="219"/>
      <c r="EG56" s="81"/>
      <c r="EH56" s="81"/>
      <c r="EI56" s="219"/>
      <c r="EJ56" s="219"/>
      <c r="EK56" s="81"/>
      <c r="EL56" s="81"/>
      <c r="EM56" s="81"/>
      <c r="EN56" s="219"/>
      <c r="EO56" s="81"/>
      <c r="EP56" s="81"/>
      <c r="EQ56" s="219"/>
      <c r="ER56" s="219"/>
      <c r="ES56" s="81"/>
      <c r="ET56" s="81"/>
      <c r="EU56" s="81"/>
      <c r="EV56" s="219"/>
      <c r="EW56" s="81"/>
      <c r="EX56" s="81"/>
      <c r="EY56" s="219"/>
      <c r="EZ56" s="219"/>
      <c r="FA56" s="81"/>
      <c r="FB56" s="81"/>
      <c r="FC56" s="81"/>
      <c r="FD56" s="219"/>
      <c r="FE56" s="81"/>
      <c r="FF56" s="81"/>
      <c r="FG56" s="219"/>
      <c r="FH56" s="219"/>
      <c r="FI56" s="81"/>
      <c r="FJ56" s="81"/>
      <c r="FK56" s="81"/>
      <c r="FL56" s="219"/>
      <c r="FM56" s="81"/>
      <c r="FN56" s="81"/>
      <c r="FO56" s="219"/>
      <c r="FP56" s="219"/>
      <c r="FQ56" s="81"/>
      <c r="FR56" s="81"/>
      <c r="FS56" s="81"/>
      <c r="FT56" s="219"/>
      <c r="FU56" s="81"/>
      <c r="FV56" s="81"/>
      <c r="FW56" s="219"/>
      <c r="FX56" s="219"/>
      <c r="FY56" s="81"/>
      <c r="FZ56" s="81"/>
      <c r="GA56" s="81"/>
      <c r="GB56" s="219"/>
      <c r="GC56" s="81"/>
      <c r="GD56" s="81"/>
      <c r="GE56" s="219"/>
      <c r="GF56" s="219"/>
      <c r="GG56" s="81"/>
      <c r="GH56" s="81"/>
      <c r="GI56" s="81"/>
      <c r="GJ56" s="219"/>
      <c r="GK56" s="81"/>
      <c r="GL56" s="81"/>
      <c r="GM56" s="219"/>
      <c r="GN56" s="219"/>
      <c r="GO56" s="81"/>
      <c r="GP56" s="81"/>
      <c r="GQ56" s="81"/>
      <c r="GR56" s="219"/>
      <c r="GS56" s="81"/>
      <c r="GT56" s="81"/>
      <c r="GU56" s="219"/>
      <c r="GV56" s="219"/>
      <c r="GW56" s="81"/>
      <c r="GX56" s="81"/>
      <c r="GY56" s="81"/>
      <c r="GZ56" s="219"/>
      <c r="HA56" s="81"/>
      <c r="HB56" s="81"/>
      <c r="HC56" s="219"/>
      <c r="HD56" s="219"/>
      <c r="HE56" s="81"/>
      <c r="HF56" s="81"/>
      <c r="HG56" s="81"/>
      <c r="HH56" s="219"/>
      <c r="HI56" s="81"/>
      <c r="HJ56" s="81"/>
      <c r="HK56" s="219"/>
      <c r="HL56" s="219"/>
      <c r="HM56" s="81"/>
      <c r="HN56" s="81"/>
      <c r="HO56" s="81"/>
      <c r="HP56" s="219"/>
      <c r="HQ56" s="81"/>
      <c r="HR56" s="81"/>
      <c r="HS56" s="219"/>
      <c r="HT56" s="219"/>
      <c r="HU56" s="81"/>
      <c r="HV56" s="81"/>
      <c r="HW56" s="81"/>
      <c r="HX56" s="219"/>
      <c r="HY56" s="81"/>
      <c r="HZ56" s="81"/>
      <c r="IA56" s="219"/>
      <c r="IB56" s="219"/>
      <c r="IC56" s="81"/>
      <c r="ID56" s="81"/>
      <c r="IE56" s="81"/>
      <c r="IF56" s="219"/>
      <c r="IG56" s="81"/>
      <c r="IH56" s="81"/>
      <c r="II56" s="219"/>
      <c r="IJ56" s="219"/>
      <c r="IK56" s="81"/>
      <c r="IL56" s="81"/>
      <c r="IM56" s="81"/>
      <c r="IN56" s="219"/>
      <c r="IO56" s="81"/>
      <c r="IP56" s="81"/>
      <c r="IQ56" s="219"/>
      <c r="IR56" s="219"/>
      <c r="IS56" s="81"/>
      <c r="IT56" s="81"/>
    </row>
    <row r="57" spans="1:254" s="218" customFormat="1" ht="18" customHeight="1">
      <c r="A57" s="103">
        <v>4</v>
      </c>
      <c r="B57" s="387" t="s">
        <v>2285</v>
      </c>
      <c r="C57" s="387" t="s">
        <v>1033</v>
      </c>
      <c r="D57" s="387" t="s">
        <v>1034</v>
      </c>
      <c r="E57" s="15">
        <v>14</v>
      </c>
      <c r="F57" s="226">
        <v>427</v>
      </c>
      <c r="G57" s="81"/>
      <c r="H57" s="219"/>
      <c r="I57" s="81"/>
      <c r="J57" s="81"/>
      <c r="K57" s="219"/>
      <c r="L57" s="219"/>
      <c r="M57" s="81"/>
      <c r="N57" s="81"/>
      <c r="O57" s="81"/>
      <c r="P57" s="219"/>
      <c r="Q57" s="81"/>
      <c r="R57" s="81"/>
      <c r="S57" s="219"/>
      <c r="T57" s="219"/>
      <c r="U57" s="81"/>
      <c r="V57" s="81"/>
      <c r="W57" s="81"/>
      <c r="X57" s="219"/>
      <c r="Y57" s="81"/>
      <c r="Z57" s="81"/>
      <c r="AA57" s="219"/>
      <c r="AB57" s="219"/>
      <c r="AC57" s="81"/>
      <c r="AD57" s="81"/>
      <c r="AE57" s="81"/>
      <c r="AF57" s="219"/>
      <c r="AG57" s="81"/>
      <c r="AH57" s="81"/>
      <c r="AI57" s="219"/>
      <c r="AJ57" s="219"/>
      <c r="AK57" s="81"/>
      <c r="AL57" s="81"/>
      <c r="AM57" s="81"/>
      <c r="AN57" s="219"/>
      <c r="AO57" s="81"/>
      <c r="AP57" s="81"/>
      <c r="AQ57" s="219"/>
      <c r="AR57" s="219"/>
      <c r="AS57" s="81"/>
      <c r="AT57" s="81"/>
      <c r="AU57" s="81"/>
      <c r="AV57" s="219"/>
      <c r="AW57" s="81"/>
      <c r="AX57" s="81"/>
      <c r="AY57" s="219"/>
      <c r="AZ57" s="219"/>
      <c r="BA57" s="81"/>
      <c r="BB57" s="81"/>
      <c r="BC57" s="81"/>
      <c r="BD57" s="219"/>
      <c r="BE57" s="81"/>
      <c r="BF57" s="81"/>
      <c r="BG57" s="219"/>
      <c r="BH57" s="219"/>
      <c r="BI57" s="81"/>
      <c r="BJ57" s="81"/>
      <c r="BK57" s="81"/>
      <c r="BL57" s="219"/>
      <c r="BM57" s="81"/>
      <c r="BN57" s="81"/>
      <c r="BO57" s="219"/>
      <c r="BP57" s="219"/>
      <c r="BQ57" s="81"/>
      <c r="BR57" s="81"/>
      <c r="BS57" s="81"/>
      <c r="BT57" s="219"/>
      <c r="BU57" s="81"/>
      <c r="BV57" s="81"/>
      <c r="BW57" s="219"/>
      <c r="BX57" s="219"/>
      <c r="BY57" s="81"/>
      <c r="BZ57" s="81"/>
      <c r="CA57" s="81"/>
      <c r="CB57" s="219"/>
      <c r="CC57" s="81"/>
      <c r="CD57" s="81"/>
      <c r="CE57" s="219"/>
      <c r="CF57" s="219"/>
      <c r="CG57" s="81"/>
      <c r="CH57" s="81"/>
      <c r="CI57" s="81"/>
      <c r="CJ57" s="219"/>
      <c r="CK57" s="81"/>
      <c r="CL57" s="81"/>
      <c r="CM57" s="219"/>
      <c r="CN57" s="219"/>
      <c r="CO57" s="81"/>
      <c r="CP57" s="81"/>
      <c r="CQ57" s="81"/>
      <c r="CR57" s="219"/>
      <c r="CS57" s="81"/>
      <c r="CT57" s="81"/>
      <c r="CU57" s="219"/>
      <c r="CV57" s="219"/>
      <c r="CW57" s="81"/>
      <c r="CX57" s="81"/>
      <c r="CY57" s="81"/>
      <c r="CZ57" s="219"/>
      <c r="DA57" s="81"/>
      <c r="DB57" s="81"/>
      <c r="DC57" s="219"/>
      <c r="DD57" s="219"/>
      <c r="DE57" s="81"/>
      <c r="DF57" s="81"/>
      <c r="DG57" s="81"/>
      <c r="DH57" s="219"/>
      <c r="DI57" s="81"/>
      <c r="DJ57" s="81"/>
      <c r="DK57" s="219"/>
      <c r="DL57" s="219"/>
      <c r="DM57" s="81"/>
      <c r="DN57" s="81"/>
      <c r="DO57" s="81"/>
      <c r="DP57" s="219"/>
      <c r="DQ57" s="81"/>
      <c r="DR57" s="81"/>
      <c r="DS57" s="219"/>
      <c r="DT57" s="219"/>
      <c r="DU57" s="81"/>
      <c r="DV57" s="81"/>
      <c r="DW57" s="81"/>
      <c r="DX57" s="219"/>
      <c r="DY57" s="81"/>
      <c r="DZ57" s="81"/>
      <c r="EA57" s="219"/>
      <c r="EB57" s="219"/>
      <c r="EC57" s="81"/>
      <c r="ED57" s="81"/>
      <c r="EE57" s="81"/>
      <c r="EF57" s="219"/>
      <c r="EG57" s="81"/>
      <c r="EH57" s="81"/>
      <c r="EI57" s="219"/>
      <c r="EJ57" s="219"/>
      <c r="EK57" s="81"/>
      <c r="EL57" s="81"/>
      <c r="EM57" s="81"/>
      <c r="EN57" s="219"/>
      <c r="EO57" s="81"/>
      <c r="EP57" s="81"/>
      <c r="EQ57" s="219"/>
      <c r="ER57" s="219"/>
      <c r="ES57" s="81"/>
      <c r="ET57" s="81"/>
      <c r="EU57" s="81"/>
      <c r="EV57" s="219"/>
      <c r="EW57" s="81"/>
      <c r="EX57" s="81"/>
      <c r="EY57" s="219"/>
      <c r="EZ57" s="219"/>
      <c r="FA57" s="81"/>
      <c r="FB57" s="81"/>
      <c r="FC57" s="81"/>
      <c r="FD57" s="219"/>
      <c r="FE57" s="81"/>
      <c r="FF57" s="81"/>
      <c r="FG57" s="219"/>
      <c r="FH57" s="219"/>
      <c r="FI57" s="81"/>
      <c r="FJ57" s="81"/>
      <c r="FK57" s="81"/>
      <c r="FL57" s="219"/>
      <c r="FM57" s="81"/>
      <c r="FN57" s="81"/>
      <c r="FO57" s="219"/>
      <c r="FP57" s="219"/>
      <c r="FQ57" s="81"/>
      <c r="FR57" s="81"/>
      <c r="FS57" s="81"/>
      <c r="FT57" s="219"/>
      <c r="FU57" s="81"/>
      <c r="FV57" s="81"/>
      <c r="FW57" s="219"/>
      <c r="FX57" s="219"/>
      <c r="FY57" s="81"/>
      <c r="FZ57" s="81"/>
      <c r="GA57" s="81"/>
      <c r="GB57" s="219"/>
      <c r="GC57" s="81"/>
      <c r="GD57" s="81"/>
      <c r="GE57" s="219"/>
      <c r="GF57" s="219"/>
      <c r="GG57" s="81"/>
      <c r="GH57" s="81"/>
      <c r="GI57" s="81"/>
      <c r="GJ57" s="219"/>
      <c r="GK57" s="81"/>
      <c r="GL57" s="81"/>
      <c r="GM57" s="219"/>
      <c r="GN57" s="219"/>
      <c r="GO57" s="81"/>
      <c r="GP57" s="81"/>
      <c r="GQ57" s="81"/>
      <c r="GR57" s="219"/>
      <c r="GS57" s="81"/>
      <c r="GT57" s="81"/>
      <c r="GU57" s="219"/>
      <c r="GV57" s="219"/>
      <c r="GW57" s="81"/>
      <c r="GX57" s="81"/>
      <c r="GY57" s="81"/>
      <c r="GZ57" s="219"/>
      <c r="HA57" s="81"/>
      <c r="HB57" s="81"/>
      <c r="HC57" s="219"/>
      <c r="HD57" s="219"/>
      <c r="HE57" s="81"/>
      <c r="HF57" s="81"/>
      <c r="HG57" s="81"/>
      <c r="HH57" s="219"/>
      <c r="HI57" s="81"/>
      <c r="HJ57" s="81"/>
      <c r="HK57" s="219"/>
      <c r="HL57" s="219"/>
      <c r="HM57" s="81"/>
      <c r="HN57" s="81"/>
      <c r="HO57" s="81"/>
      <c r="HP57" s="219"/>
      <c r="HQ57" s="81"/>
      <c r="HR57" s="81"/>
      <c r="HS57" s="219"/>
      <c r="HT57" s="219"/>
      <c r="HU57" s="81"/>
      <c r="HV57" s="81"/>
      <c r="HW57" s="81"/>
      <c r="HX57" s="219"/>
      <c r="HY57" s="81"/>
      <c r="HZ57" s="81"/>
      <c r="IA57" s="219"/>
      <c r="IB57" s="219"/>
      <c r="IC57" s="81"/>
      <c r="ID57" s="81"/>
      <c r="IE57" s="81"/>
      <c r="IF57" s="219"/>
      <c r="IG57" s="81"/>
      <c r="IH57" s="81"/>
      <c r="II57" s="219"/>
      <c r="IJ57" s="219"/>
      <c r="IK57" s="81"/>
      <c r="IL57" s="81"/>
      <c r="IM57" s="81"/>
      <c r="IN57" s="219"/>
      <c r="IO57" s="81"/>
      <c r="IP57" s="81"/>
      <c r="IQ57" s="219"/>
      <c r="IR57" s="219"/>
      <c r="IS57" s="81"/>
      <c r="IT57" s="81"/>
    </row>
    <row r="58" spans="1:254" s="218" customFormat="1" ht="18" customHeight="1">
      <c r="A58" s="103">
        <v>5</v>
      </c>
      <c r="B58" s="387" t="s">
        <v>1035</v>
      </c>
      <c r="C58" s="387" t="s">
        <v>1036</v>
      </c>
      <c r="D58" s="387" t="s">
        <v>1037</v>
      </c>
      <c r="E58" s="15">
        <v>12</v>
      </c>
      <c r="F58" s="226">
        <v>322</v>
      </c>
      <c r="G58" s="81"/>
      <c r="H58" s="219"/>
      <c r="I58" s="81"/>
      <c r="J58" s="81"/>
      <c r="K58" s="219"/>
      <c r="L58" s="219"/>
      <c r="M58" s="81"/>
      <c r="N58" s="81"/>
      <c r="O58" s="81"/>
      <c r="P58" s="219"/>
      <c r="Q58" s="81"/>
      <c r="R58" s="81"/>
      <c r="S58" s="219"/>
      <c r="T58" s="219"/>
      <c r="U58" s="81"/>
      <c r="V58" s="81"/>
      <c r="W58" s="81"/>
      <c r="X58" s="219"/>
      <c r="Y58" s="81"/>
      <c r="Z58" s="81"/>
      <c r="AA58" s="219"/>
      <c r="AB58" s="219"/>
      <c r="AC58" s="81"/>
      <c r="AD58" s="81"/>
      <c r="AE58" s="81"/>
      <c r="AF58" s="219"/>
      <c r="AG58" s="81"/>
      <c r="AH58" s="81"/>
      <c r="AI58" s="219"/>
      <c r="AJ58" s="219"/>
      <c r="AK58" s="81"/>
      <c r="AL58" s="81"/>
      <c r="AM58" s="81"/>
      <c r="AN58" s="219"/>
      <c r="AO58" s="81"/>
      <c r="AP58" s="81"/>
      <c r="AQ58" s="219"/>
      <c r="AR58" s="219"/>
      <c r="AS58" s="81"/>
      <c r="AT58" s="81"/>
      <c r="AU58" s="81"/>
      <c r="AV58" s="219"/>
      <c r="AW58" s="81"/>
      <c r="AX58" s="81"/>
      <c r="AY58" s="219"/>
      <c r="AZ58" s="219"/>
      <c r="BA58" s="81"/>
      <c r="BB58" s="81"/>
      <c r="BC58" s="81"/>
      <c r="BD58" s="219"/>
      <c r="BE58" s="81"/>
      <c r="BF58" s="81"/>
      <c r="BG58" s="219"/>
      <c r="BH58" s="219"/>
      <c r="BI58" s="81"/>
      <c r="BJ58" s="81"/>
      <c r="BK58" s="81"/>
      <c r="BL58" s="219"/>
      <c r="BM58" s="81"/>
      <c r="BN58" s="81"/>
      <c r="BO58" s="219"/>
      <c r="BP58" s="219"/>
      <c r="BQ58" s="81"/>
      <c r="BR58" s="81"/>
      <c r="BS58" s="81"/>
      <c r="BT58" s="219"/>
      <c r="BU58" s="81"/>
      <c r="BV58" s="81"/>
      <c r="BW58" s="219"/>
      <c r="BX58" s="219"/>
      <c r="BY58" s="81"/>
      <c r="BZ58" s="81"/>
      <c r="CA58" s="81"/>
      <c r="CB58" s="219"/>
      <c r="CC58" s="81"/>
      <c r="CD58" s="81"/>
      <c r="CE58" s="219"/>
      <c r="CF58" s="219"/>
      <c r="CG58" s="81"/>
      <c r="CH58" s="81"/>
      <c r="CI58" s="81"/>
      <c r="CJ58" s="219"/>
      <c r="CK58" s="81"/>
      <c r="CL58" s="81"/>
      <c r="CM58" s="219"/>
      <c r="CN58" s="219"/>
      <c r="CO58" s="81"/>
      <c r="CP58" s="81"/>
      <c r="CQ58" s="81"/>
      <c r="CR58" s="219"/>
      <c r="CS58" s="81"/>
      <c r="CT58" s="81"/>
      <c r="CU58" s="219"/>
      <c r="CV58" s="219"/>
      <c r="CW58" s="81"/>
      <c r="CX58" s="81"/>
      <c r="CY58" s="81"/>
      <c r="CZ58" s="219"/>
      <c r="DA58" s="81"/>
      <c r="DB58" s="81"/>
      <c r="DC58" s="219"/>
      <c r="DD58" s="219"/>
      <c r="DE58" s="81"/>
      <c r="DF58" s="81"/>
      <c r="DG58" s="81"/>
      <c r="DH58" s="219"/>
      <c r="DI58" s="81"/>
      <c r="DJ58" s="81"/>
      <c r="DK58" s="219"/>
      <c r="DL58" s="219"/>
      <c r="DM58" s="81"/>
      <c r="DN58" s="81"/>
      <c r="DO58" s="81"/>
      <c r="DP58" s="219"/>
      <c r="DQ58" s="81"/>
      <c r="DR58" s="81"/>
      <c r="DS58" s="219"/>
      <c r="DT58" s="219"/>
      <c r="DU58" s="81"/>
      <c r="DV58" s="81"/>
      <c r="DW58" s="81"/>
      <c r="DX58" s="219"/>
      <c r="DY58" s="81"/>
      <c r="DZ58" s="81"/>
      <c r="EA58" s="219"/>
      <c r="EB58" s="219"/>
      <c r="EC58" s="81"/>
      <c r="ED58" s="81"/>
      <c r="EE58" s="81"/>
      <c r="EF58" s="219"/>
      <c r="EG58" s="81"/>
      <c r="EH58" s="81"/>
      <c r="EI58" s="219"/>
      <c r="EJ58" s="219"/>
      <c r="EK58" s="81"/>
      <c r="EL58" s="81"/>
      <c r="EM58" s="81"/>
      <c r="EN58" s="219"/>
      <c r="EO58" s="81"/>
      <c r="EP58" s="81"/>
      <c r="EQ58" s="219"/>
      <c r="ER58" s="219"/>
      <c r="ES58" s="81"/>
      <c r="ET58" s="81"/>
      <c r="EU58" s="81"/>
      <c r="EV58" s="219"/>
      <c r="EW58" s="81"/>
      <c r="EX58" s="81"/>
      <c r="EY58" s="219"/>
      <c r="EZ58" s="219"/>
      <c r="FA58" s="81"/>
      <c r="FB58" s="81"/>
      <c r="FC58" s="81"/>
      <c r="FD58" s="219"/>
      <c r="FE58" s="81"/>
      <c r="FF58" s="81"/>
      <c r="FG58" s="219"/>
      <c r="FH58" s="219"/>
      <c r="FI58" s="81"/>
      <c r="FJ58" s="81"/>
      <c r="FK58" s="81"/>
      <c r="FL58" s="219"/>
      <c r="FM58" s="81"/>
      <c r="FN58" s="81"/>
      <c r="FO58" s="219"/>
      <c r="FP58" s="219"/>
      <c r="FQ58" s="81"/>
      <c r="FR58" s="81"/>
      <c r="FS58" s="81"/>
      <c r="FT58" s="219"/>
      <c r="FU58" s="81"/>
      <c r="FV58" s="81"/>
      <c r="FW58" s="219"/>
      <c r="FX58" s="219"/>
      <c r="FY58" s="81"/>
      <c r="FZ58" s="81"/>
      <c r="GA58" s="81"/>
      <c r="GB58" s="219"/>
      <c r="GC58" s="81"/>
      <c r="GD58" s="81"/>
      <c r="GE58" s="219"/>
      <c r="GF58" s="219"/>
      <c r="GG58" s="81"/>
      <c r="GH58" s="81"/>
      <c r="GI58" s="81"/>
      <c r="GJ58" s="219"/>
      <c r="GK58" s="81"/>
      <c r="GL58" s="81"/>
      <c r="GM58" s="219"/>
      <c r="GN58" s="219"/>
      <c r="GO58" s="81"/>
      <c r="GP58" s="81"/>
      <c r="GQ58" s="81"/>
      <c r="GR58" s="219"/>
      <c r="GS58" s="81"/>
      <c r="GT58" s="81"/>
      <c r="GU58" s="219"/>
      <c r="GV58" s="219"/>
      <c r="GW58" s="81"/>
      <c r="GX58" s="81"/>
      <c r="GY58" s="81"/>
      <c r="GZ58" s="219"/>
      <c r="HA58" s="81"/>
      <c r="HB58" s="81"/>
      <c r="HC58" s="219"/>
      <c r="HD58" s="219"/>
      <c r="HE58" s="81"/>
      <c r="HF58" s="81"/>
      <c r="HG58" s="81"/>
      <c r="HH58" s="219"/>
      <c r="HI58" s="81"/>
      <c r="HJ58" s="81"/>
      <c r="HK58" s="219"/>
      <c r="HL58" s="219"/>
      <c r="HM58" s="81"/>
      <c r="HN58" s="81"/>
      <c r="HO58" s="81"/>
      <c r="HP58" s="219"/>
      <c r="HQ58" s="81"/>
      <c r="HR58" s="81"/>
      <c r="HS58" s="219"/>
      <c r="HT58" s="219"/>
      <c r="HU58" s="81"/>
      <c r="HV58" s="81"/>
      <c r="HW58" s="81"/>
      <c r="HX58" s="219"/>
      <c r="HY58" s="81"/>
      <c r="HZ58" s="81"/>
      <c r="IA58" s="219"/>
      <c r="IB58" s="219"/>
      <c r="IC58" s="81"/>
      <c r="ID58" s="81"/>
      <c r="IE58" s="81"/>
      <c r="IF58" s="219"/>
      <c r="IG58" s="81"/>
      <c r="IH58" s="81"/>
      <c r="II58" s="219"/>
      <c r="IJ58" s="219"/>
      <c r="IK58" s="81"/>
      <c r="IL58" s="81"/>
      <c r="IM58" s="81"/>
      <c r="IN58" s="219"/>
      <c r="IO58" s="81"/>
      <c r="IP58" s="81"/>
      <c r="IQ58" s="219"/>
      <c r="IR58" s="219"/>
      <c r="IS58" s="81"/>
      <c r="IT58" s="81"/>
    </row>
    <row r="59" spans="1:254" s="218" customFormat="1" ht="18" customHeight="1">
      <c r="A59" s="103">
        <v>6</v>
      </c>
      <c r="B59" s="387" t="s">
        <v>1038</v>
      </c>
      <c r="C59" s="387" t="s">
        <v>1039</v>
      </c>
      <c r="D59" s="387" t="s">
        <v>1040</v>
      </c>
      <c r="E59" s="15">
        <v>13</v>
      </c>
      <c r="F59" s="226">
        <v>440</v>
      </c>
      <c r="G59" s="81"/>
      <c r="H59" s="219"/>
      <c r="I59" s="81"/>
      <c r="J59" s="81"/>
      <c r="K59" s="219"/>
      <c r="L59" s="219"/>
      <c r="M59" s="81"/>
      <c r="N59" s="81"/>
      <c r="O59" s="81"/>
      <c r="P59" s="219"/>
      <c r="Q59" s="81"/>
      <c r="R59" s="81"/>
      <c r="S59" s="219"/>
      <c r="T59" s="219"/>
      <c r="U59" s="81"/>
      <c r="V59" s="81"/>
      <c r="W59" s="81"/>
      <c r="X59" s="219"/>
      <c r="Y59" s="81"/>
      <c r="Z59" s="81"/>
      <c r="AA59" s="219"/>
      <c r="AB59" s="219"/>
      <c r="AC59" s="81"/>
      <c r="AD59" s="81"/>
      <c r="AE59" s="81"/>
      <c r="AF59" s="219"/>
      <c r="AG59" s="81"/>
      <c r="AH59" s="81"/>
      <c r="AI59" s="219"/>
      <c r="AJ59" s="219"/>
      <c r="AK59" s="81"/>
      <c r="AL59" s="81"/>
      <c r="AM59" s="81"/>
      <c r="AN59" s="219"/>
      <c r="AO59" s="81"/>
      <c r="AP59" s="81"/>
      <c r="AQ59" s="219"/>
      <c r="AR59" s="219"/>
      <c r="AS59" s="81"/>
      <c r="AT59" s="81"/>
      <c r="AU59" s="81"/>
      <c r="AV59" s="219"/>
      <c r="AW59" s="81"/>
      <c r="AX59" s="81"/>
      <c r="AY59" s="219"/>
      <c r="AZ59" s="219"/>
      <c r="BA59" s="81"/>
      <c r="BB59" s="81"/>
      <c r="BC59" s="81"/>
      <c r="BD59" s="219"/>
      <c r="BE59" s="81"/>
      <c r="BF59" s="81"/>
      <c r="BG59" s="219"/>
      <c r="BH59" s="219"/>
      <c r="BI59" s="81"/>
      <c r="BJ59" s="81"/>
      <c r="BK59" s="81"/>
      <c r="BL59" s="219"/>
      <c r="BM59" s="81"/>
      <c r="BN59" s="81"/>
      <c r="BO59" s="219"/>
      <c r="BP59" s="219"/>
      <c r="BQ59" s="81"/>
      <c r="BR59" s="81"/>
      <c r="BS59" s="81"/>
      <c r="BT59" s="219"/>
      <c r="BU59" s="81"/>
      <c r="BV59" s="81"/>
      <c r="BW59" s="219"/>
      <c r="BX59" s="219"/>
      <c r="BY59" s="81"/>
      <c r="BZ59" s="81"/>
      <c r="CA59" s="81"/>
      <c r="CB59" s="219"/>
      <c r="CC59" s="81"/>
      <c r="CD59" s="81"/>
      <c r="CE59" s="219"/>
      <c r="CF59" s="219"/>
      <c r="CG59" s="81"/>
      <c r="CH59" s="81"/>
      <c r="CI59" s="81"/>
      <c r="CJ59" s="219"/>
      <c r="CK59" s="81"/>
      <c r="CL59" s="81"/>
      <c r="CM59" s="219"/>
      <c r="CN59" s="219"/>
      <c r="CO59" s="81"/>
      <c r="CP59" s="81"/>
      <c r="CQ59" s="81"/>
      <c r="CR59" s="219"/>
      <c r="CS59" s="81"/>
      <c r="CT59" s="81"/>
      <c r="CU59" s="219"/>
      <c r="CV59" s="219"/>
      <c r="CW59" s="81"/>
      <c r="CX59" s="81"/>
      <c r="CY59" s="81"/>
      <c r="CZ59" s="219"/>
      <c r="DA59" s="81"/>
      <c r="DB59" s="81"/>
      <c r="DC59" s="219"/>
      <c r="DD59" s="219"/>
      <c r="DE59" s="81"/>
      <c r="DF59" s="81"/>
      <c r="DG59" s="81"/>
      <c r="DH59" s="219"/>
      <c r="DI59" s="81"/>
      <c r="DJ59" s="81"/>
      <c r="DK59" s="219"/>
      <c r="DL59" s="219"/>
      <c r="DM59" s="81"/>
      <c r="DN59" s="81"/>
      <c r="DO59" s="81"/>
      <c r="DP59" s="219"/>
      <c r="DQ59" s="81"/>
      <c r="DR59" s="81"/>
      <c r="DS59" s="219"/>
      <c r="DT59" s="219"/>
      <c r="DU59" s="81"/>
      <c r="DV59" s="81"/>
      <c r="DW59" s="81"/>
      <c r="DX59" s="219"/>
      <c r="DY59" s="81"/>
      <c r="DZ59" s="81"/>
      <c r="EA59" s="219"/>
      <c r="EB59" s="219"/>
      <c r="EC59" s="81"/>
      <c r="ED59" s="81"/>
      <c r="EE59" s="81"/>
      <c r="EF59" s="219"/>
      <c r="EG59" s="81"/>
      <c r="EH59" s="81"/>
      <c r="EI59" s="219"/>
      <c r="EJ59" s="219"/>
      <c r="EK59" s="81"/>
      <c r="EL59" s="81"/>
      <c r="EM59" s="81"/>
      <c r="EN59" s="219"/>
      <c r="EO59" s="81"/>
      <c r="EP59" s="81"/>
      <c r="EQ59" s="219"/>
      <c r="ER59" s="219"/>
      <c r="ES59" s="81"/>
      <c r="ET59" s="81"/>
      <c r="EU59" s="81"/>
      <c r="EV59" s="219"/>
      <c r="EW59" s="81"/>
      <c r="EX59" s="81"/>
      <c r="EY59" s="219"/>
      <c r="EZ59" s="219"/>
      <c r="FA59" s="81"/>
      <c r="FB59" s="81"/>
      <c r="FC59" s="81"/>
      <c r="FD59" s="219"/>
      <c r="FE59" s="81"/>
      <c r="FF59" s="81"/>
      <c r="FG59" s="219"/>
      <c r="FH59" s="219"/>
      <c r="FI59" s="81"/>
      <c r="FJ59" s="81"/>
      <c r="FK59" s="81"/>
      <c r="FL59" s="219"/>
      <c r="FM59" s="81"/>
      <c r="FN59" s="81"/>
      <c r="FO59" s="219"/>
      <c r="FP59" s="219"/>
      <c r="FQ59" s="81"/>
      <c r="FR59" s="81"/>
      <c r="FS59" s="81"/>
      <c r="FT59" s="219"/>
      <c r="FU59" s="81"/>
      <c r="FV59" s="81"/>
      <c r="FW59" s="219"/>
      <c r="FX59" s="219"/>
      <c r="FY59" s="81"/>
      <c r="FZ59" s="81"/>
      <c r="GA59" s="81"/>
      <c r="GB59" s="219"/>
      <c r="GC59" s="81"/>
      <c r="GD59" s="81"/>
      <c r="GE59" s="219"/>
      <c r="GF59" s="219"/>
      <c r="GG59" s="81"/>
      <c r="GH59" s="81"/>
      <c r="GI59" s="81"/>
      <c r="GJ59" s="219"/>
      <c r="GK59" s="81"/>
      <c r="GL59" s="81"/>
      <c r="GM59" s="219"/>
      <c r="GN59" s="219"/>
      <c r="GO59" s="81"/>
      <c r="GP59" s="81"/>
      <c r="GQ59" s="81"/>
      <c r="GR59" s="219"/>
      <c r="GS59" s="81"/>
      <c r="GT59" s="81"/>
      <c r="GU59" s="219"/>
      <c r="GV59" s="219"/>
      <c r="GW59" s="81"/>
      <c r="GX59" s="81"/>
      <c r="GY59" s="81"/>
      <c r="GZ59" s="219"/>
      <c r="HA59" s="81"/>
      <c r="HB59" s="81"/>
      <c r="HC59" s="219"/>
      <c r="HD59" s="219"/>
      <c r="HE59" s="81"/>
      <c r="HF59" s="81"/>
      <c r="HG59" s="81"/>
      <c r="HH59" s="219"/>
      <c r="HI59" s="81"/>
      <c r="HJ59" s="81"/>
      <c r="HK59" s="219"/>
      <c r="HL59" s="219"/>
      <c r="HM59" s="81"/>
      <c r="HN59" s="81"/>
      <c r="HO59" s="81"/>
      <c r="HP59" s="219"/>
      <c r="HQ59" s="81"/>
      <c r="HR59" s="81"/>
      <c r="HS59" s="219"/>
      <c r="HT59" s="219"/>
      <c r="HU59" s="81"/>
      <c r="HV59" s="81"/>
      <c r="HW59" s="81"/>
      <c r="HX59" s="219"/>
      <c r="HY59" s="81"/>
      <c r="HZ59" s="81"/>
      <c r="IA59" s="219"/>
      <c r="IB59" s="219"/>
      <c r="IC59" s="81"/>
      <c r="ID59" s="81"/>
      <c r="IE59" s="81"/>
      <c r="IF59" s="219"/>
      <c r="IG59" s="81"/>
      <c r="IH59" s="81"/>
      <c r="II59" s="219"/>
      <c r="IJ59" s="219"/>
      <c r="IK59" s="81"/>
      <c r="IL59" s="81"/>
      <c r="IM59" s="81"/>
      <c r="IN59" s="219"/>
      <c r="IO59" s="81"/>
      <c r="IP59" s="81"/>
      <c r="IQ59" s="219"/>
      <c r="IR59" s="219"/>
      <c r="IS59" s="81"/>
      <c r="IT59" s="81"/>
    </row>
    <row r="60" spans="1:254" s="218" customFormat="1" ht="18" customHeight="1">
      <c r="A60" s="103">
        <v>7</v>
      </c>
      <c r="B60" s="387" t="s">
        <v>1041</v>
      </c>
      <c r="C60" s="387" t="s">
        <v>1042</v>
      </c>
      <c r="D60" s="387" t="s">
        <v>1043</v>
      </c>
      <c r="E60" s="15">
        <v>19</v>
      </c>
      <c r="F60" s="226">
        <v>656</v>
      </c>
      <c r="G60" s="81"/>
      <c r="H60" s="219"/>
      <c r="I60" s="81"/>
      <c r="J60" s="81"/>
      <c r="K60" s="219"/>
      <c r="L60" s="219"/>
      <c r="M60" s="81"/>
      <c r="N60" s="81"/>
      <c r="O60" s="81"/>
      <c r="P60" s="219"/>
      <c r="Q60" s="81"/>
      <c r="R60" s="81"/>
      <c r="S60" s="219"/>
      <c r="T60" s="219"/>
      <c r="U60" s="81"/>
      <c r="V60" s="81"/>
      <c r="W60" s="81"/>
      <c r="X60" s="219"/>
      <c r="Y60" s="81"/>
      <c r="Z60" s="81"/>
      <c r="AA60" s="219"/>
      <c r="AB60" s="219"/>
      <c r="AC60" s="81"/>
      <c r="AD60" s="81"/>
      <c r="AE60" s="81"/>
      <c r="AF60" s="219"/>
      <c r="AG60" s="81"/>
      <c r="AH60" s="81"/>
      <c r="AI60" s="219"/>
      <c r="AJ60" s="219"/>
      <c r="AK60" s="81"/>
      <c r="AL60" s="81"/>
      <c r="AM60" s="81"/>
      <c r="AN60" s="219"/>
      <c r="AO60" s="81"/>
      <c r="AP60" s="81"/>
      <c r="AQ60" s="219"/>
      <c r="AR60" s="219"/>
      <c r="AS60" s="81"/>
      <c r="AT60" s="81"/>
      <c r="AU60" s="81"/>
      <c r="AV60" s="219"/>
      <c r="AW60" s="81"/>
      <c r="AX60" s="81"/>
      <c r="AY60" s="219"/>
      <c r="AZ60" s="219"/>
      <c r="BA60" s="81"/>
      <c r="BB60" s="81"/>
      <c r="BC60" s="81"/>
      <c r="BD60" s="219"/>
      <c r="BE60" s="81"/>
      <c r="BF60" s="81"/>
      <c r="BG60" s="219"/>
      <c r="BH60" s="219"/>
      <c r="BI60" s="81"/>
      <c r="BJ60" s="81"/>
      <c r="BK60" s="81"/>
      <c r="BL60" s="219"/>
      <c r="BM60" s="81"/>
      <c r="BN60" s="81"/>
      <c r="BO60" s="219"/>
      <c r="BP60" s="219"/>
      <c r="BQ60" s="81"/>
      <c r="BR60" s="81"/>
      <c r="BS60" s="81"/>
      <c r="BT60" s="219"/>
      <c r="BU60" s="81"/>
      <c r="BV60" s="81"/>
      <c r="BW60" s="219"/>
      <c r="BX60" s="219"/>
      <c r="BY60" s="81"/>
      <c r="BZ60" s="81"/>
      <c r="CA60" s="81"/>
      <c r="CB60" s="219"/>
      <c r="CC60" s="81"/>
      <c r="CD60" s="81"/>
      <c r="CE60" s="219"/>
      <c r="CF60" s="219"/>
      <c r="CG60" s="81"/>
      <c r="CH60" s="81"/>
      <c r="CI60" s="81"/>
      <c r="CJ60" s="219"/>
      <c r="CK60" s="81"/>
      <c r="CL60" s="81"/>
      <c r="CM60" s="219"/>
      <c r="CN60" s="219"/>
      <c r="CO60" s="81"/>
      <c r="CP60" s="81"/>
      <c r="CQ60" s="81"/>
      <c r="CR60" s="219"/>
      <c r="CS60" s="81"/>
      <c r="CT60" s="81"/>
      <c r="CU60" s="219"/>
      <c r="CV60" s="219"/>
      <c r="CW60" s="81"/>
      <c r="CX60" s="81"/>
      <c r="CY60" s="81"/>
      <c r="CZ60" s="219"/>
      <c r="DA60" s="81"/>
      <c r="DB60" s="81"/>
      <c r="DC60" s="219"/>
      <c r="DD60" s="219"/>
      <c r="DE60" s="81"/>
      <c r="DF60" s="81"/>
      <c r="DG60" s="81"/>
      <c r="DH60" s="219"/>
      <c r="DI60" s="81"/>
      <c r="DJ60" s="81"/>
      <c r="DK60" s="219"/>
      <c r="DL60" s="219"/>
      <c r="DM60" s="81"/>
      <c r="DN60" s="81"/>
      <c r="DO60" s="81"/>
      <c r="DP60" s="219"/>
      <c r="DQ60" s="81"/>
      <c r="DR60" s="81"/>
      <c r="DS60" s="219"/>
      <c r="DT60" s="219"/>
      <c r="DU60" s="81"/>
      <c r="DV60" s="81"/>
      <c r="DW60" s="81"/>
      <c r="DX60" s="219"/>
      <c r="DY60" s="81"/>
      <c r="DZ60" s="81"/>
      <c r="EA60" s="219"/>
      <c r="EB60" s="219"/>
      <c r="EC60" s="81"/>
      <c r="ED60" s="81"/>
      <c r="EE60" s="81"/>
      <c r="EF60" s="219"/>
      <c r="EG60" s="81"/>
      <c r="EH60" s="81"/>
      <c r="EI60" s="219"/>
      <c r="EJ60" s="219"/>
      <c r="EK60" s="81"/>
      <c r="EL60" s="81"/>
      <c r="EM60" s="81"/>
      <c r="EN60" s="219"/>
      <c r="EO60" s="81"/>
      <c r="EP60" s="81"/>
      <c r="EQ60" s="219"/>
      <c r="ER60" s="219"/>
      <c r="ES60" s="81"/>
      <c r="ET60" s="81"/>
      <c r="EU60" s="81"/>
      <c r="EV60" s="219"/>
      <c r="EW60" s="81"/>
      <c r="EX60" s="81"/>
      <c r="EY60" s="219"/>
      <c r="EZ60" s="219"/>
      <c r="FA60" s="81"/>
      <c r="FB60" s="81"/>
      <c r="FC60" s="81"/>
      <c r="FD60" s="219"/>
      <c r="FE60" s="81"/>
      <c r="FF60" s="81"/>
      <c r="FG60" s="219"/>
      <c r="FH60" s="219"/>
      <c r="FI60" s="81"/>
      <c r="FJ60" s="81"/>
      <c r="FK60" s="81"/>
      <c r="FL60" s="219"/>
      <c r="FM60" s="81"/>
      <c r="FN60" s="81"/>
      <c r="FO60" s="219"/>
      <c r="FP60" s="219"/>
      <c r="FQ60" s="81"/>
      <c r="FR60" s="81"/>
      <c r="FS60" s="81"/>
      <c r="FT60" s="219"/>
      <c r="FU60" s="81"/>
      <c r="FV60" s="81"/>
      <c r="FW60" s="219"/>
      <c r="FX60" s="219"/>
      <c r="FY60" s="81"/>
      <c r="FZ60" s="81"/>
      <c r="GA60" s="81"/>
      <c r="GB60" s="219"/>
      <c r="GC60" s="81"/>
      <c r="GD60" s="81"/>
      <c r="GE60" s="219"/>
      <c r="GF60" s="219"/>
      <c r="GG60" s="81"/>
      <c r="GH60" s="81"/>
      <c r="GI60" s="81"/>
      <c r="GJ60" s="219"/>
      <c r="GK60" s="81"/>
      <c r="GL60" s="81"/>
      <c r="GM60" s="219"/>
      <c r="GN60" s="219"/>
      <c r="GO60" s="81"/>
      <c r="GP60" s="81"/>
      <c r="GQ60" s="81"/>
      <c r="GR60" s="219"/>
      <c r="GS60" s="81"/>
      <c r="GT60" s="81"/>
      <c r="GU60" s="219"/>
      <c r="GV60" s="219"/>
      <c r="GW60" s="81"/>
      <c r="GX60" s="81"/>
      <c r="GY60" s="81"/>
      <c r="GZ60" s="219"/>
      <c r="HA60" s="81"/>
      <c r="HB60" s="81"/>
      <c r="HC60" s="219"/>
      <c r="HD60" s="219"/>
      <c r="HE60" s="81"/>
      <c r="HF60" s="81"/>
      <c r="HG60" s="81"/>
      <c r="HH60" s="219"/>
      <c r="HI60" s="81"/>
      <c r="HJ60" s="81"/>
      <c r="HK60" s="219"/>
      <c r="HL60" s="219"/>
      <c r="HM60" s="81"/>
      <c r="HN60" s="81"/>
      <c r="HO60" s="81"/>
      <c r="HP60" s="219"/>
      <c r="HQ60" s="81"/>
      <c r="HR60" s="81"/>
      <c r="HS60" s="219"/>
      <c r="HT60" s="219"/>
      <c r="HU60" s="81"/>
      <c r="HV60" s="81"/>
      <c r="HW60" s="81"/>
      <c r="HX60" s="219"/>
      <c r="HY60" s="81"/>
      <c r="HZ60" s="81"/>
      <c r="IA60" s="219"/>
      <c r="IB60" s="219"/>
      <c r="IC60" s="81"/>
      <c r="ID60" s="81"/>
      <c r="IE60" s="81"/>
      <c r="IF60" s="219"/>
      <c r="IG60" s="81"/>
      <c r="IH60" s="81"/>
      <c r="II60" s="219"/>
      <c r="IJ60" s="219"/>
      <c r="IK60" s="81"/>
      <c r="IL60" s="81"/>
      <c r="IM60" s="81"/>
      <c r="IN60" s="219"/>
      <c r="IO60" s="81"/>
      <c r="IP60" s="81"/>
      <c r="IQ60" s="219"/>
      <c r="IR60" s="219"/>
      <c r="IS60" s="81"/>
      <c r="IT60" s="81"/>
    </row>
    <row r="61" spans="1:254" s="218" customFormat="1" ht="18" customHeight="1">
      <c r="A61" s="103">
        <v>8</v>
      </c>
      <c r="B61" s="387" t="s">
        <v>1826</v>
      </c>
      <c r="C61" s="387" t="s">
        <v>395</v>
      </c>
      <c r="D61" s="387" t="s">
        <v>1034</v>
      </c>
      <c r="E61" s="15">
        <v>13</v>
      </c>
      <c r="F61" s="226">
        <v>452</v>
      </c>
      <c r="G61" s="81"/>
      <c r="H61" s="219"/>
      <c r="I61" s="81"/>
      <c r="J61" s="81"/>
      <c r="K61" s="219"/>
      <c r="L61" s="219"/>
      <c r="M61" s="81"/>
      <c r="N61" s="81"/>
      <c r="O61" s="81"/>
      <c r="P61" s="219"/>
      <c r="Q61" s="81"/>
      <c r="R61" s="81"/>
      <c r="S61" s="219"/>
      <c r="T61" s="219"/>
      <c r="U61" s="81"/>
      <c r="V61" s="81"/>
      <c r="W61" s="81"/>
      <c r="X61" s="219"/>
      <c r="Y61" s="81"/>
      <c r="Z61" s="81"/>
      <c r="AA61" s="219"/>
      <c r="AB61" s="219"/>
      <c r="AC61" s="81"/>
      <c r="AD61" s="81"/>
      <c r="AE61" s="81"/>
      <c r="AF61" s="219"/>
      <c r="AG61" s="81"/>
      <c r="AH61" s="81"/>
      <c r="AI61" s="219"/>
      <c r="AJ61" s="219"/>
      <c r="AK61" s="81"/>
      <c r="AL61" s="81"/>
      <c r="AM61" s="81"/>
      <c r="AN61" s="219"/>
      <c r="AO61" s="81"/>
      <c r="AP61" s="81"/>
      <c r="AQ61" s="219"/>
      <c r="AR61" s="219"/>
      <c r="AS61" s="81"/>
      <c r="AT61" s="81"/>
      <c r="AU61" s="81"/>
      <c r="AV61" s="219"/>
      <c r="AW61" s="81"/>
      <c r="AX61" s="81"/>
      <c r="AY61" s="219"/>
      <c r="AZ61" s="219"/>
      <c r="BA61" s="81"/>
      <c r="BB61" s="81"/>
      <c r="BC61" s="81"/>
      <c r="BD61" s="219"/>
      <c r="BE61" s="81"/>
      <c r="BF61" s="81"/>
      <c r="BG61" s="219"/>
      <c r="BH61" s="219"/>
      <c r="BI61" s="81"/>
      <c r="BJ61" s="81"/>
      <c r="BK61" s="81"/>
      <c r="BL61" s="219"/>
      <c r="BM61" s="81"/>
      <c r="BN61" s="81"/>
      <c r="BO61" s="219"/>
      <c r="BP61" s="219"/>
      <c r="BQ61" s="81"/>
      <c r="BR61" s="81"/>
      <c r="BS61" s="81"/>
      <c r="BT61" s="219"/>
      <c r="BU61" s="81"/>
      <c r="BV61" s="81"/>
      <c r="BW61" s="219"/>
      <c r="BX61" s="219"/>
      <c r="BY61" s="81"/>
      <c r="BZ61" s="81"/>
      <c r="CA61" s="81"/>
      <c r="CB61" s="219"/>
      <c r="CC61" s="81"/>
      <c r="CD61" s="81"/>
      <c r="CE61" s="219"/>
      <c r="CF61" s="219"/>
      <c r="CG61" s="81"/>
      <c r="CH61" s="81"/>
      <c r="CI61" s="81"/>
      <c r="CJ61" s="219"/>
      <c r="CK61" s="81"/>
      <c r="CL61" s="81"/>
      <c r="CM61" s="219"/>
      <c r="CN61" s="219"/>
      <c r="CO61" s="81"/>
      <c r="CP61" s="81"/>
      <c r="CQ61" s="81"/>
      <c r="CR61" s="219"/>
      <c r="CS61" s="81"/>
      <c r="CT61" s="81"/>
      <c r="CU61" s="219"/>
      <c r="CV61" s="219"/>
      <c r="CW61" s="81"/>
      <c r="CX61" s="81"/>
      <c r="CY61" s="81"/>
      <c r="CZ61" s="219"/>
      <c r="DA61" s="81"/>
      <c r="DB61" s="81"/>
      <c r="DC61" s="219"/>
      <c r="DD61" s="219"/>
      <c r="DE61" s="81"/>
      <c r="DF61" s="81"/>
      <c r="DG61" s="81"/>
      <c r="DH61" s="219"/>
      <c r="DI61" s="81"/>
      <c r="DJ61" s="81"/>
      <c r="DK61" s="219"/>
      <c r="DL61" s="219"/>
      <c r="DM61" s="81"/>
      <c r="DN61" s="81"/>
      <c r="DO61" s="81"/>
      <c r="DP61" s="219"/>
      <c r="DQ61" s="81"/>
      <c r="DR61" s="81"/>
      <c r="DS61" s="219"/>
      <c r="DT61" s="219"/>
      <c r="DU61" s="81"/>
      <c r="DV61" s="81"/>
      <c r="DW61" s="81"/>
      <c r="DX61" s="219"/>
      <c r="DY61" s="81"/>
      <c r="DZ61" s="81"/>
      <c r="EA61" s="219"/>
      <c r="EB61" s="219"/>
      <c r="EC61" s="81"/>
      <c r="ED61" s="81"/>
      <c r="EE61" s="81"/>
      <c r="EF61" s="219"/>
      <c r="EG61" s="81"/>
      <c r="EH61" s="81"/>
      <c r="EI61" s="219"/>
      <c r="EJ61" s="219"/>
      <c r="EK61" s="81"/>
      <c r="EL61" s="81"/>
      <c r="EM61" s="81"/>
      <c r="EN61" s="219"/>
      <c r="EO61" s="81"/>
      <c r="EP61" s="81"/>
      <c r="EQ61" s="219"/>
      <c r="ER61" s="219"/>
      <c r="ES61" s="81"/>
      <c r="ET61" s="81"/>
      <c r="EU61" s="81"/>
      <c r="EV61" s="219"/>
      <c r="EW61" s="81"/>
      <c r="EX61" s="81"/>
      <c r="EY61" s="219"/>
      <c r="EZ61" s="219"/>
      <c r="FA61" s="81"/>
      <c r="FB61" s="81"/>
      <c r="FC61" s="81"/>
      <c r="FD61" s="219"/>
      <c r="FE61" s="81"/>
      <c r="FF61" s="81"/>
      <c r="FG61" s="219"/>
      <c r="FH61" s="219"/>
      <c r="FI61" s="81"/>
      <c r="FJ61" s="81"/>
      <c r="FK61" s="81"/>
      <c r="FL61" s="219"/>
      <c r="FM61" s="81"/>
      <c r="FN61" s="81"/>
      <c r="FO61" s="219"/>
      <c r="FP61" s="219"/>
      <c r="FQ61" s="81"/>
      <c r="FR61" s="81"/>
      <c r="FS61" s="81"/>
      <c r="FT61" s="219"/>
      <c r="FU61" s="81"/>
      <c r="FV61" s="81"/>
      <c r="FW61" s="219"/>
      <c r="FX61" s="219"/>
      <c r="FY61" s="81"/>
      <c r="FZ61" s="81"/>
      <c r="GA61" s="81"/>
      <c r="GB61" s="219"/>
      <c r="GC61" s="81"/>
      <c r="GD61" s="81"/>
      <c r="GE61" s="219"/>
      <c r="GF61" s="219"/>
      <c r="GG61" s="81"/>
      <c r="GH61" s="81"/>
      <c r="GI61" s="81"/>
      <c r="GJ61" s="219"/>
      <c r="GK61" s="81"/>
      <c r="GL61" s="81"/>
      <c r="GM61" s="219"/>
      <c r="GN61" s="219"/>
      <c r="GO61" s="81"/>
      <c r="GP61" s="81"/>
      <c r="GQ61" s="81"/>
      <c r="GR61" s="219"/>
      <c r="GS61" s="81"/>
      <c r="GT61" s="81"/>
      <c r="GU61" s="219"/>
      <c r="GV61" s="219"/>
      <c r="GW61" s="81"/>
      <c r="GX61" s="81"/>
      <c r="GY61" s="81"/>
      <c r="GZ61" s="219"/>
      <c r="HA61" s="81"/>
      <c r="HB61" s="81"/>
      <c r="HC61" s="219"/>
      <c r="HD61" s="219"/>
      <c r="HE61" s="81"/>
      <c r="HF61" s="81"/>
      <c r="HG61" s="81"/>
      <c r="HH61" s="219"/>
      <c r="HI61" s="81"/>
      <c r="HJ61" s="81"/>
      <c r="HK61" s="219"/>
      <c r="HL61" s="219"/>
      <c r="HM61" s="81"/>
      <c r="HN61" s="81"/>
      <c r="HO61" s="81"/>
      <c r="HP61" s="219"/>
      <c r="HQ61" s="81"/>
      <c r="HR61" s="81"/>
      <c r="HS61" s="219"/>
      <c r="HT61" s="219"/>
      <c r="HU61" s="81"/>
      <c r="HV61" s="81"/>
      <c r="HW61" s="81"/>
      <c r="HX61" s="219"/>
      <c r="HY61" s="81"/>
      <c r="HZ61" s="81"/>
      <c r="IA61" s="219"/>
      <c r="IB61" s="219"/>
      <c r="IC61" s="81"/>
      <c r="ID61" s="81"/>
      <c r="IE61" s="81"/>
      <c r="IF61" s="219"/>
      <c r="IG61" s="81"/>
      <c r="IH61" s="81"/>
      <c r="II61" s="219"/>
      <c r="IJ61" s="219"/>
      <c r="IK61" s="81"/>
      <c r="IL61" s="81"/>
      <c r="IM61" s="81"/>
      <c r="IN61" s="219"/>
      <c r="IO61" s="81"/>
      <c r="IP61" s="81"/>
      <c r="IQ61" s="219"/>
      <c r="IR61" s="219"/>
      <c r="IS61" s="81"/>
      <c r="IT61" s="81"/>
    </row>
    <row r="62" spans="1:254" s="218" customFormat="1" ht="18" customHeight="1">
      <c r="A62" s="103">
        <v>9</v>
      </c>
      <c r="B62" s="387" t="s">
        <v>2850</v>
      </c>
      <c r="C62" s="387" t="s">
        <v>1044</v>
      </c>
      <c r="D62" s="387" t="s">
        <v>1043</v>
      </c>
      <c r="E62" s="15">
        <v>16</v>
      </c>
      <c r="F62" s="226">
        <v>470</v>
      </c>
      <c r="G62" s="81"/>
      <c r="H62" s="219"/>
      <c r="I62" s="81"/>
      <c r="J62" s="81"/>
      <c r="K62" s="219"/>
      <c r="L62" s="219"/>
      <c r="M62" s="81"/>
      <c r="N62" s="81"/>
      <c r="O62" s="81"/>
      <c r="P62" s="219"/>
      <c r="Q62" s="81"/>
      <c r="R62" s="81"/>
      <c r="S62" s="219"/>
      <c r="T62" s="219"/>
      <c r="U62" s="81"/>
      <c r="V62" s="81"/>
      <c r="W62" s="81"/>
      <c r="X62" s="219"/>
      <c r="Y62" s="81"/>
      <c r="Z62" s="81"/>
      <c r="AA62" s="219"/>
      <c r="AB62" s="219"/>
      <c r="AC62" s="81"/>
      <c r="AD62" s="81"/>
      <c r="AE62" s="81"/>
      <c r="AF62" s="219"/>
      <c r="AG62" s="81"/>
      <c r="AH62" s="81"/>
      <c r="AI62" s="219"/>
      <c r="AJ62" s="219"/>
      <c r="AK62" s="81"/>
      <c r="AL62" s="81"/>
      <c r="AM62" s="81"/>
      <c r="AN62" s="219"/>
      <c r="AO62" s="81"/>
      <c r="AP62" s="81"/>
      <c r="AQ62" s="219"/>
      <c r="AR62" s="219"/>
      <c r="AS62" s="81"/>
      <c r="AT62" s="81"/>
      <c r="AU62" s="81"/>
      <c r="AV62" s="219"/>
      <c r="AW62" s="81"/>
      <c r="AX62" s="81"/>
      <c r="AY62" s="219"/>
      <c r="AZ62" s="219"/>
      <c r="BA62" s="81"/>
      <c r="BB62" s="81"/>
      <c r="BC62" s="81"/>
      <c r="BD62" s="219"/>
      <c r="BE62" s="81"/>
      <c r="BF62" s="81"/>
      <c r="BG62" s="219"/>
      <c r="BH62" s="219"/>
      <c r="BI62" s="81"/>
      <c r="BJ62" s="81"/>
      <c r="BK62" s="81"/>
      <c r="BL62" s="219"/>
      <c r="BM62" s="81"/>
      <c r="BN62" s="81"/>
      <c r="BO62" s="219"/>
      <c r="BP62" s="219"/>
      <c r="BQ62" s="81"/>
      <c r="BR62" s="81"/>
      <c r="BS62" s="81"/>
      <c r="BT62" s="219"/>
      <c r="BU62" s="81"/>
      <c r="BV62" s="81"/>
      <c r="BW62" s="219"/>
      <c r="BX62" s="219"/>
      <c r="BY62" s="81"/>
      <c r="BZ62" s="81"/>
      <c r="CA62" s="81"/>
      <c r="CB62" s="219"/>
      <c r="CC62" s="81"/>
      <c r="CD62" s="81"/>
      <c r="CE62" s="219"/>
      <c r="CF62" s="219"/>
      <c r="CG62" s="81"/>
      <c r="CH62" s="81"/>
      <c r="CI62" s="81"/>
      <c r="CJ62" s="219"/>
      <c r="CK62" s="81"/>
      <c r="CL62" s="81"/>
      <c r="CM62" s="219"/>
      <c r="CN62" s="219"/>
      <c r="CO62" s="81"/>
      <c r="CP62" s="81"/>
      <c r="CQ62" s="81"/>
      <c r="CR62" s="219"/>
      <c r="CS62" s="81"/>
      <c r="CT62" s="81"/>
      <c r="CU62" s="219"/>
      <c r="CV62" s="219"/>
      <c r="CW62" s="81"/>
      <c r="CX62" s="81"/>
      <c r="CY62" s="81"/>
      <c r="CZ62" s="219"/>
      <c r="DA62" s="81"/>
      <c r="DB62" s="81"/>
      <c r="DC62" s="219"/>
      <c r="DD62" s="219"/>
      <c r="DE62" s="81"/>
      <c r="DF62" s="81"/>
      <c r="DG62" s="81"/>
      <c r="DH62" s="219"/>
      <c r="DI62" s="81"/>
      <c r="DJ62" s="81"/>
      <c r="DK62" s="219"/>
      <c r="DL62" s="219"/>
      <c r="DM62" s="81"/>
      <c r="DN62" s="81"/>
      <c r="DO62" s="81"/>
      <c r="DP62" s="219"/>
      <c r="DQ62" s="81"/>
      <c r="DR62" s="81"/>
      <c r="DS62" s="219"/>
      <c r="DT62" s="219"/>
      <c r="DU62" s="81"/>
      <c r="DV62" s="81"/>
      <c r="DW62" s="81"/>
      <c r="DX62" s="219"/>
      <c r="DY62" s="81"/>
      <c r="DZ62" s="81"/>
      <c r="EA62" s="219"/>
      <c r="EB62" s="219"/>
      <c r="EC62" s="81"/>
      <c r="ED62" s="81"/>
      <c r="EE62" s="81"/>
      <c r="EF62" s="219"/>
      <c r="EG62" s="81"/>
      <c r="EH62" s="81"/>
      <c r="EI62" s="219"/>
      <c r="EJ62" s="219"/>
      <c r="EK62" s="81"/>
      <c r="EL62" s="81"/>
      <c r="EM62" s="81"/>
      <c r="EN62" s="219"/>
      <c r="EO62" s="81"/>
      <c r="EP62" s="81"/>
      <c r="EQ62" s="219"/>
      <c r="ER62" s="219"/>
      <c r="ES62" s="81"/>
      <c r="ET62" s="81"/>
      <c r="EU62" s="81"/>
      <c r="EV62" s="219"/>
      <c r="EW62" s="81"/>
      <c r="EX62" s="81"/>
      <c r="EY62" s="219"/>
      <c r="EZ62" s="219"/>
      <c r="FA62" s="81"/>
      <c r="FB62" s="81"/>
      <c r="FC62" s="81"/>
      <c r="FD62" s="219"/>
      <c r="FE62" s="81"/>
      <c r="FF62" s="81"/>
      <c r="FG62" s="219"/>
      <c r="FH62" s="219"/>
      <c r="FI62" s="81"/>
      <c r="FJ62" s="81"/>
      <c r="FK62" s="81"/>
      <c r="FL62" s="219"/>
      <c r="FM62" s="81"/>
      <c r="FN62" s="81"/>
      <c r="FO62" s="219"/>
      <c r="FP62" s="219"/>
      <c r="FQ62" s="81"/>
      <c r="FR62" s="81"/>
      <c r="FS62" s="81"/>
      <c r="FT62" s="219"/>
      <c r="FU62" s="81"/>
      <c r="FV62" s="81"/>
      <c r="FW62" s="219"/>
      <c r="FX62" s="219"/>
      <c r="FY62" s="81"/>
      <c r="FZ62" s="81"/>
      <c r="GA62" s="81"/>
      <c r="GB62" s="219"/>
      <c r="GC62" s="81"/>
      <c r="GD62" s="81"/>
      <c r="GE62" s="219"/>
      <c r="GF62" s="219"/>
      <c r="GG62" s="81"/>
      <c r="GH62" s="81"/>
      <c r="GI62" s="81"/>
      <c r="GJ62" s="219"/>
      <c r="GK62" s="81"/>
      <c r="GL62" s="81"/>
      <c r="GM62" s="219"/>
      <c r="GN62" s="219"/>
      <c r="GO62" s="81"/>
      <c r="GP62" s="81"/>
      <c r="GQ62" s="81"/>
      <c r="GR62" s="219"/>
      <c r="GS62" s="81"/>
      <c r="GT62" s="81"/>
      <c r="GU62" s="219"/>
      <c r="GV62" s="219"/>
      <c r="GW62" s="81"/>
      <c r="GX62" s="81"/>
      <c r="GY62" s="81"/>
      <c r="GZ62" s="219"/>
      <c r="HA62" s="81"/>
      <c r="HB62" s="81"/>
      <c r="HC62" s="219"/>
      <c r="HD62" s="219"/>
      <c r="HE62" s="81"/>
      <c r="HF62" s="81"/>
      <c r="HG62" s="81"/>
      <c r="HH62" s="219"/>
      <c r="HI62" s="81"/>
      <c r="HJ62" s="81"/>
      <c r="HK62" s="219"/>
      <c r="HL62" s="219"/>
      <c r="HM62" s="81"/>
      <c r="HN62" s="81"/>
      <c r="HO62" s="81"/>
      <c r="HP62" s="219"/>
      <c r="HQ62" s="81"/>
      <c r="HR62" s="81"/>
      <c r="HS62" s="219"/>
      <c r="HT62" s="219"/>
      <c r="HU62" s="81"/>
      <c r="HV62" s="81"/>
      <c r="HW62" s="81"/>
      <c r="HX62" s="219"/>
      <c r="HY62" s="81"/>
      <c r="HZ62" s="81"/>
      <c r="IA62" s="219"/>
      <c r="IB62" s="219"/>
      <c r="IC62" s="81"/>
      <c r="ID62" s="81"/>
      <c r="IE62" s="81"/>
      <c r="IF62" s="219"/>
      <c r="IG62" s="81"/>
      <c r="IH62" s="81"/>
      <c r="II62" s="219"/>
      <c r="IJ62" s="219"/>
      <c r="IK62" s="81"/>
      <c r="IL62" s="81"/>
      <c r="IM62" s="81"/>
      <c r="IN62" s="219"/>
      <c r="IO62" s="81"/>
      <c r="IP62" s="81"/>
      <c r="IQ62" s="219"/>
      <c r="IR62" s="219"/>
      <c r="IS62" s="81"/>
      <c r="IT62" s="81"/>
    </row>
    <row r="63" spans="1:254" s="218" customFormat="1" ht="18" customHeight="1">
      <c r="A63" s="103">
        <v>10</v>
      </c>
      <c r="B63" s="387" t="s">
        <v>1045</v>
      </c>
      <c r="C63" s="387" t="s">
        <v>95</v>
      </c>
      <c r="D63" s="387" t="s">
        <v>1032</v>
      </c>
      <c r="E63" s="15">
        <v>10</v>
      </c>
      <c r="F63" s="226">
        <v>327</v>
      </c>
      <c r="G63" s="81"/>
      <c r="H63" s="219"/>
      <c r="I63" s="81"/>
      <c r="J63" s="81"/>
      <c r="K63" s="219"/>
      <c r="L63" s="219"/>
      <c r="M63" s="81"/>
      <c r="N63" s="81"/>
      <c r="O63" s="81"/>
      <c r="P63" s="219"/>
      <c r="Q63" s="81"/>
      <c r="R63" s="81"/>
      <c r="S63" s="219"/>
      <c r="T63" s="219"/>
      <c r="U63" s="81"/>
      <c r="V63" s="81"/>
      <c r="W63" s="81"/>
      <c r="X63" s="219"/>
      <c r="Y63" s="81"/>
      <c r="Z63" s="81"/>
      <c r="AA63" s="219"/>
      <c r="AB63" s="219"/>
      <c r="AC63" s="81"/>
      <c r="AD63" s="81"/>
      <c r="AE63" s="81"/>
      <c r="AF63" s="219"/>
      <c r="AG63" s="81"/>
      <c r="AH63" s="81"/>
      <c r="AI63" s="219"/>
      <c r="AJ63" s="219"/>
      <c r="AK63" s="81"/>
      <c r="AL63" s="81"/>
      <c r="AM63" s="81"/>
      <c r="AN63" s="219"/>
      <c r="AO63" s="81"/>
      <c r="AP63" s="81"/>
      <c r="AQ63" s="219"/>
      <c r="AR63" s="219"/>
      <c r="AS63" s="81"/>
      <c r="AT63" s="81"/>
      <c r="AU63" s="81"/>
      <c r="AV63" s="219"/>
      <c r="AW63" s="81"/>
      <c r="AX63" s="81"/>
      <c r="AY63" s="219"/>
      <c r="AZ63" s="219"/>
      <c r="BA63" s="81"/>
      <c r="BB63" s="81"/>
      <c r="BC63" s="81"/>
      <c r="BD63" s="219"/>
      <c r="BE63" s="81"/>
      <c r="BF63" s="81"/>
      <c r="BG63" s="219"/>
      <c r="BH63" s="219"/>
      <c r="BI63" s="81"/>
      <c r="BJ63" s="81"/>
      <c r="BK63" s="81"/>
      <c r="BL63" s="219"/>
      <c r="BM63" s="81"/>
      <c r="BN63" s="81"/>
      <c r="BO63" s="219"/>
      <c r="BP63" s="219"/>
      <c r="BQ63" s="81"/>
      <c r="BR63" s="81"/>
      <c r="BS63" s="81"/>
      <c r="BT63" s="219"/>
      <c r="BU63" s="81"/>
      <c r="BV63" s="81"/>
      <c r="BW63" s="219"/>
      <c r="BX63" s="219"/>
      <c r="BY63" s="81"/>
      <c r="BZ63" s="81"/>
      <c r="CA63" s="81"/>
      <c r="CB63" s="219"/>
      <c r="CC63" s="81"/>
      <c r="CD63" s="81"/>
      <c r="CE63" s="219"/>
      <c r="CF63" s="219"/>
      <c r="CG63" s="81"/>
      <c r="CH63" s="81"/>
      <c r="CI63" s="81"/>
      <c r="CJ63" s="219"/>
      <c r="CK63" s="81"/>
      <c r="CL63" s="81"/>
      <c r="CM63" s="219"/>
      <c r="CN63" s="219"/>
      <c r="CO63" s="81"/>
      <c r="CP63" s="81"/>
      <c r="CQ63" s="81"/>
      <c r="CR63" s="219"/>
      <c r="CS63" s="81"/>
      <c r="CT63" s="81"/>
      <c r="CU63" s="219"/>
      <c r="CV63" s="219"/>
      <c r="CW63" s="81"/>
      <c r="CX63" s="81"/>
      <c r="CY63" s="81"/>
      <c r="CZ63" s="219"/>
      <c r="DA63" s="81"/>
      <c r="DB63" s="81"/>
      <c r="DC63" s="219"/>
      <c r="DD63" s="219"/>
      <c r="DE63" s="81"/>
      <c r="DF63" s="81"/>
      <c r="DG63" s="81"/>
      <c r="DH63" s="219"/>
      <c r="DI63" s="81"/>
      <c r="DJ63" s="81"/>
      <c r="DK63" s="219"/>
      <c r="DL63" s="219"/>
      <c r="DM63" s="81"/>
      <c r="DN63" s="81"/>
      <c r="DO63" s="81"/>
      <c r="DP63" s="219"/>
      <c r="DQ63" s="81"/>
      <c r="DR63" s="81"/>
      <c r="DS63" s="219"/>
      <c r="DT63" s="219"/>
      <c r="DU63" s="81"/>
      <c r="DV63" s="81"/>
      <c r="DW63" s="81"/>
      <c r="DX63" s="219"/>
      <c r="DY63" s="81"/>
      <c r="DZ63" s="81"/>
      <c r="EA63" s="219"/>
      <c r="EB63" s="219"/>
      <c r="EC63" s="81"/>
      <c r="ED63" s="81"/>
      <c r="EE63" s="81"/>
      <c r="EF63" s="219"/>
      <c r="EG63" s="81"/>
      <c r="EH63" s="81"/>
      <c r="EI63" s="219"/>
      <c r="EJ63" s="219"/>
      <c r="EK63" s="81"/>
      <c r="EL63" s="81"/>
      <c r="EM63" s="81"/>
      <c r="EN63" s="219"/>
      <c r="EO63" s="81"/>
      <c r="EP63" s="81"/>
      <c r="EQ63" s="219"/>
      <c r="ER63" s="219"/>
      <c r="ES63" s="81"/>
      <c r="ET63" s="81"/>
      <c r="EU63" s="81"/>
      <c r="EV63" s="219"/>
      <c r="EW63" s="81"/>
      <c r="EX63" s="81"/>
      <c r="EY63" s="219"/>
      <c r="EZ63" s="219"/>
      <c r="FA63" s="81"/>
      <c r="FB63" s="81"/>
      <c r="FC63" s="81"/>
      <c r="FD63" s="219"/>
      <c r="FE63" s="81"/>
      <c r="FF63" s="81"/>
      <c r="FG63" s="219"/>
      <c r="FH63" s="219"/>
      <c r="FI63" s="81"/>
      <c r="FJ63" s="81"/>
      <c r="FK63" s="81"/>
      <c r="FL63" s="219"/>
      <c r="FM63" s="81"/>
      <c r="FN63" s="81"/>
      <c r="FO63" s="219"/>
      <c r="FP63" s="219"/>
      <c r="FQ63" s="81"/>
      <c r="FR63" s="81"/>
      <c r="FS63" s="81"/>
      <c r="FT63" s="219"/>
      <c r="FU63" s="81"/>
      <c r="FV63" s="81"/>
      <c r="FW63" s="219"/>
      <c r="FX63" s="219"/>
      <c r="FY63" s="81"/>
      <c r="FZ63" s="81"/>
      <c r="GA63" s="81"/>
      <c r="GB63" s="219"/>
      <c r="GC63" s="81"/>
      <c r="GD63" s="81"/>
      <c r="GE63" s="219"/>
      <c r="GF63" s="219"/>
      <c r="GG63" s="81"/>
      <c r="GH63" s="81"/>
      <c r="GI63" s="81"/>
      <c r="GJ63" s="219"/>
      <c r="GK63" s="81"/>
      <c r="GL63" s="81"/>
      <c r="GM63" s="219"/>
      <c r="GN63" s="219"/>
      <c r="GO63" s="81"/>
      <c r="GP63" s="81"/>
      <c r="GQ63" s="81"/>
      <c r="GR63" s="219"/>
      <c r="GS63" s="81"/>
      <c r="GT63" s="81"/>
      <c r="GU63" s="219"/>
      <c r="GV63" s="219"/>
      <c r="GW63" s="81"/>
      <c r="GX63" s="81"/>
      <c r="GY63" s="81"/>
      <c r="GZ63" s="219"/>
      <c r="HA63" s="81"/>
      <c r="HB63" s="81"/>
      <c r="HC63" s="219"/>
      <c r="HD63" s="219"/>
      <c r="HE63" s="81"/>
      <c r="HF63" s="81"/>
      <c r="HG63" s="81"/>
      <c r="HH63" s="219"/>
      <c r="HI63" s="81"/>
      <c r="HJ63" s="81"/>
      <c r="HK63" s="219"/>
      <c r="HL63" s="219"/>
      <c r="HM63" s="81"/>
      <c r="HN63" s="81"/>
      <c r="HO63" s="81"/>
      <c r="HP63" s="219"/>
      <c r="HQ63" s="81"/>
      <c r="HR63" s="81"/>
      <c r="HS63" s="219"/>
      <c r="HT63" s="219"/>
      <c r="HU63" s="81"/>
      <c r="HV63" s="81"/>
      <c r="HW63" s="81"/>
      <c r="HX63" s="219"/>
      <c r="HY63" s="81"/>
      <c r="HZ63" s="81"/>
      <c r="IA63" s="219"/>
      <c r="IB63" s="219"/>
      <c r="IC63" s="81"/>
      <c r="ID63" s="81"/>
      <c r="IE63" s="81"/>
      <c r="IF63" s="219"/>
      <c r="IG63" s="81"/>
      <c r="IH63" s="81"/>
      <c r="II63" s="219"/>
      <c r="IJ63" s="219"/>
      <c r="IK63" s="81"/>
      <c r="IL63" s="81"/>
      <c r="IM63" s="81"/>
      <c r="IN63" s="219"/>
      <c r="IO63" s="81"/>
      <c r="IP63" s="81"/>
      <c r="IQ63" s="219"/>
      <c r="IR63" s="219"/>
      <c r="IS63" s="81"/>
      <c r="IT63" s="81"/>
    </row>
    <row r="64" spans="1:254" s="218" customFormat="1" ht="18" customHeight="1">
      <c r="A64" s="103">
        <v>11</v>
      </c>
      <c r="B64" s="387" t="s">
        <v>1964</v>
      </c>
      <c r="C64" s="387" t="s">
        <v>2672</v>
      </c>
      <c r="D64" s="387" t="s">
        <v>1034</v>
      </c>
      <c r="E64" s="15">
        <v>17</v>
      </c>
      <c r="F64" s="226">
        <v>539</v>
      </c>
      <c r="G64" s="81"/>
      <c r="H64" s="219"/>
      <c r="I64" s="81"/>
      <c r="J64" s="81"/>
      <c r="K64" s="219"/>
      <c r="L64" s="219"/>
      <c r="M64" s="81"/>
      <c r="N64" s="81"/>
      <c r="O64" s="81"/>
      <c r="P64" s="219"/>
      <c r="Q64" s="81"/>
      <c r="R64" s="81"/>
      <c r="S64" s="219"/>
      <c r="T64" s="219"/>
      <c r="U64" s="81"/>
      <c r="V64" s="81"/>
      <c r="W64" s="81"/>
      <c r="X64" s="219"/>
      <c r="Y64" s="81"/>
      <c r="Z64" s="81"/>
      <c r="AA64" s="219"/>
      <c r="AB64" s="219"/>
      <c r="AC64" s="81"/>
      <c r="AD64" s="81"/>
      <c r="AE64" s="81"/>
      <c r="AF64" s="219"/>
      <c r="AG64" s="81"/>
      <c r="AH64" s="81"/>
      <c r="AI64" s="219"/>
      <c r="AJ64" s="219"/>
      <c r="AK64" s="81"/>
      <c r="AL64" s="81"/>
      <c r="AM64" s="81"/>
      <c r="AN64" s="219"/>
      <c r="AO64" s="81"/>
      <c r="AP64" s="81"/>
      <c r="AQ64" s="219"/>
      <c r="AR64" s="219"/>
      <c r="AS64" s="81"/>
      <c r="AT64" s="81"/>
      <c r="AU64" s="81"/>
      <c r="AV64" s="219"/>
      <c r="AW64" s="81"/>
      <c r="AX64" s="81"/>
      <c r="AY64" s="219"/>
      <c r="AZ64" s="219"/>
      <c r="BA64" s="81"/>
      <c r="BB64" s="81"/>
      <c r="BC64" s="81"/>
      <c r="BD64" s="219"/>
      <c r="BE64" s="81"/>
      <c r="BF64" s="81"/>
      <c r="BG64" s="219"/>
      <c r="BH64" s="219"/>
      <c r="BI64" s="81"/>
      <c r="BJ64" s="81"/>
      <c r="BK64" s="81"/>
      <c r="BL64" s="219"/>
      <c r="BM64" s="81"/>
      <c r="BN64" s="81"/>
      <c r="BO64" s="219"/>
      <c r="BP64" s="219"/>
      <c r="BQ64" s="81"/>
      <c r="BR64" s="81"/>
      <c r="BS64" s="81"/>
      <c r="BT64" s="219"/>
      <c r="BU64" s="81"/>
      <c r="BV64" s="81"/>
      <c r="BW64" s="219"/>
      <c r="BX64" s="219"/>
      <c r="BY64" s="81"/>
      <c r="BZ64" s="81"/>
      <c r="CA64" s="81"/>
      <c r="CB64" s="219"/>
      <c r="CC64" s="81"/>
      <c r="CD64" s="81"/>
      <c r="CE64" s="219"/>
      <c r="CF64" s="219"/>
      <c r="CG64" s="81"/>
      <c r="CH64" s="81"/>
      <c r="CI64" s="81"/>
      <c r="CJ64" s="219"/>
      <c r="CK64" s="81"/>
      <c r="CL64" s="81"/>
      <c r="CM64" s="219"/>
      <c r="CN64" s="219"/>
      <c r="CO64" s="81"/>
      <c r="CP64" s="81"/>
      <c r="CQ64" s="81"/>
      <c r="CR64" s="219"/>
      <c r="CS64" s="81"/>
      <c r="CT64" s="81"/>
      <c r="CU64" s="219"/>
      <c r="CV64" s="219"/>
      <c r="CW64" s="81"/>
      <c r="CX64" s="81"/>
      <c r="CY64" s="81"/>
      <c r="CZ64" s="219"/>
      <c r="DA64" s="81"/>
      <c r="DB64" s="81"/>
      <c r="DC64" s="219"/>
      <c r="DD64" s="219"/>
      <c r="DE64" s="81"/>
      <c r="DF64" s="81"/>
      <c r="DG64" s="81"/>
      <c r="DH64" s="219"/>
      <c r="DI64" s="81"/>
      <c r="DJ64" s="81"/>
      <c r="DK64" s="219"/>
      <c r="DL64" s="219"/>
      <c r="DM64" s="81"/>
      <c r="DN64" s="81"/>
      <c r="DO64" s="81"/>
      <c r="DP64" s="219"/>
      <c r="DQ64" s="81"/>
      <c r="DR64" s="81"/>
      <c r="DS64" s="219"/>
      <c r="DT64" s="219"/>
      <c r="DU64" s="81"/>
      <c r="DV64" s="81"/>
      <c r="DW64" s="81"/>
      <c r="DX64" s="219"/>
      <c r="DY64" s="81"/>
      <c r="DZ64" s="81"/>
      <c r="EA64" s="219"/>
      <c r="EB64" s="219"/>
      <c r="EC64" s="81"/>
      <c r="ED64" s="81"/>
      <c r="EE64" s="81"/>
      <c r="EF64" s="219"/>
      <c r="EG64" s="81"/>
      <c r="EH64" s="81"/>
      <c r="EI64" s="219"/>
      <c r="EJ64" s="219"/>
      <c r="EK64" s="81"/>
      <c r="EL64" s="81"/>
      <c r="EM64" s="81"/>
      <c r="EN64" s="219"/>
      <c r="EO64" s="81"/>
      <c r="EP64" s="81"/>
      <c r="EQ64" s="219"/>
      <c r="ER64" s="219"/>
      <c r="ES64" s="81"/>
      <c r="ET64" s="81"/>
      <c r="EU64" s="81"/>
      <c r="EV64" s="219"/>
      <c r="EW64" s="81"/>
      <c r="EX64" s="81"/>
      <c r="EY64" s="219"/>
      <c r="EZ64" s="219"/>
      <c r="FA64" s="81"/>
      <c r="FB64" s="81"/>
      <c r="FC64" s="81"/>
      <c r="FD64" s="219"/>
      <c r="FE64" s="81"/>
      <c r="FF64" s="81"/>
      <c r="FG64" s="219"/>
      <c r="FH64" s="219"/>
      <c r="FI64" s="81"/>
      <c r="FJ64" s="81"/>
      <c r="FK64" s="81"/>
      <c r="FL64" s="219"/>
      <c r="FM64" s="81"/>
      <c r="FN64" s="81"/>
      <c r="FO64" s="219"/>
      <c r="FP64" s="219"/>
      <c r="FQ64" s="81"/>
      <c r="FR64" s="81"/>
      <c r="FS64" s="81"/>
      <c r="FT64" s="219"/>
      <c r="FU64" s="81"/>
      <c r="FV64" s="81"/>
      <c r="FW64" s="219"/>
      <c r="FX64" s="219"/>
      <c r="FY64" s="81"/>
      <c r="FZ64" s="81"/>
      <c r="GA64" s="81"/>
      <c r="GB64" s="219"/>
      <c r="GC64" s="81"/>
      <c r="GD64" s="81"/>
      <c r="GE64" s="219"/>
      <c r="GF64" s="219"/>
      <c r="GG64" s="81"/>
      <c r="GH64" s="81"/>
      <c r="GI64" s="81"/>
      <c r="GJ64" s="219"/>
      <c r="GK64" s="81"/>
      <c r="GL64" s="81"/>
      <c r="GM64" s="219"/>
      <c r="GN64" s="219"/>
      <c r="GO64" s="81"/>
      <c r="GP64" s="81"/>
      <c r="GQ64" s="81"/>
      <c r="GR64" s="219"/>
      <c r="GS64" s="81"/>
      <c r="GT64" s="81"/>
      <c r="GU64" s="219"/>
      <c r="GV64" s="219"/>
      <c r="GW64" s="81"/>
      <c r="GX64" s="81"/>
      <c r="GY64" s="81"/>
      <c r="GZ64" s="219"/>
      <c r="HA64" s="81"/>
      <c r="HB64" s="81"/>
      <c r="HC64" s="219"/>
      <c r="HD64" s="219"/>
      <c r="HE64" s="81"/>
      <c r="HF64" s="81"/>
      <c r="HG64" s="81"/>
      <c r="HH64" s="219"/>
      <c r="HI64" s="81"/>
      <c r="HJ64" s="81"/>
      <c r="HK64" s="219"/>
      <c r="HL64" s="219"/>
      <c r="HM64" s="81"/>
      <c r="HN64" s="81"/>
      <c r="HO64" s="81"/>
      <c r="HP64" s="219"/>
      <c r="HQ64" s="81"/>
      <c r="HR64" s="81"/>
      <c r="HS64" s="219"/>
      <c r="HT64" s="219"/>
      <c r="HU64" s="81"/>
      <c r="HV64" s="81"/>
      <c r="HW64" s="81"/>
      <c r="HX64" s="219"/>
      <c r="HY64" s="81"/>
      <c r="HZ64" s="81"/>
      <c r="IA64" s="219"/>
      <c r="IB64" s="219"/>
      <c r="IC64" s="81"/>
      <c r="ID64" s="81"/>
      <c r="IE64" s="81"/>
      <c r="IF64" s="219"/>
      <c r="IG64" s="81"/>
      <c r="IH64" s="81"/>
      <c r="II64" s="219"/>
      <c r="IJ64" s="219"/>
      <c r="IK64" s="81"/>
      <c r="IL64" s="81"/>
      <c r="IM64" s="81"/>
      <c r="IN64" s="219"/>
      <c r="IO64" s="81"/>
      <c r="IP64" s="81"/>
      <c r="IQ64" s="219"/>
      <c r="IR64" s="219"/>
      <c r="IS64" s="81"/>
      <c r="IT64" s="81"/>
    </row>
    <row r="65" spans="1:254" s="218" customFormat="1" ht="18" customHeight="1">
      <c r="A65" s="103">
        <v>12</v>
      </c>
      <c r="B65" s="387" t="s">
        <v>96</v>
      </c>
      <c r="C65" s="387" t="s">
        <v>2691</v>
      </c>
      <c r="D65" s="387" t="s">
        <v>1034</v>
      </c>
      <c r="E65" s="15">
        <v>20</v>
      </c>
      <c r="F65" s="226">
        <v>661</v>
      </c>
      <c r="G65" s="81"/>
      <c r="H65" s="219"/>
      <c r="I65" s="81"/>
      <c r="J65" s="81"/>
      <c r="K65" s="219"/>
      <c r="L65" s="219"/>
      <c r="M65" s="81"/>
      <c r="N65" s="81"/>
      <c r="O65" s="81"/>
      <c r="P65" s="219"/>
      <c r="Q65" s="81"/>
      <c r="R65" s="81"/>
      <c r="S65" s="219"/>
      <c r="T65" s="219"/>
      <c r="U65" s="81"/>
      <c r="V65" s="81"/>
      <c r="W65" s="81"/>
      <c r="X65" s="219"/>
      <c r="Y65" s="81"/>
      <c r="Z65" s="81"/>
      <c r="AA65" s="219"/>
      <c r="AB65" s="219"/>
      <c r="AC65" s="81"/>
      <c r="AD65" s="81"/>
      <c r="AE65" s="81"/>
      <c r="AF65" s="219"/>
      <c r="AG65" s="81"/>
      <c r="AH65" s="81"/>
      <c r="AI65" s="219"/>
      <c r="AJ65" s="219"/>
      <c r="AK65" s="81"/>
      <c r="AL65" s="81"/>
      <c r="AM65" s="81"/>
      <c r="AN65" s="219"/>
      <c r="AO65" s="81"/>
      <c r="AP65" s="81"/>
      <c r="AQ65" s="219"/>
      <c r="AR65" s="219"/>
      <c r="AS65" s="81"/>
      <c r="AT65" s="81"/>
      <c r="AU65" s="81"/>
      <c r="AV65" s="219"/>
      <c r="AW65" s="81"/>
      <c r="AX65" s="81"/>
      <c r="AY65" s="219"/>
      <c r="AZ65" s="219"/>
      <c r="BA65" s="81"/>
      <c r="BB65" s="81"/>
      <c r="BC65" s="81"/>
      <c r="BD65" s="219"/>
      <c r="BE65" s="81"/>
      <c r="BF65" s="81"/>
      <c r="BG65" s="219"/>
      <c r="BH65" s="219"/>
      <c r="BI65" s="81"/>
      <c r="BJ65" s="81"/>
      <c r="BK65" s="81"/>
      <c r="BL65" s="219"/>
      <c r="BM65" s="81"/>
      <c r="BN65" s="81"/>
      <c r="BO65" s="219"/>
      <c r="BP65" s="219"/>
      <c r="BQ65" s="81"/>
      <c r="BR65" s="81"/>
      <c r="BS65" s="81"/>
      <c r="BT65" s="219"/>
      <c r="BU65" s="81"/>
      <c r="BV65" s="81"/>
      <c r="BW65" s="219"/>
      <c r="BX65" s="219"/>
      <c r="BY65" s="81"/>
      <c r="BZ65" s="81"/>
      <c r="CA65" s="81"/>
      <c r="CB65" s="219"/>
      <c r="CC65" s="81"/>
      <c r="CD65" s="81"/>
      <c r="CE65" s="219"/>
      <c r="CF65" s="219"/>
      <c r="CG65" s="81"/>
      <c r="CH65" s="81"/>
      <c r="CI65" s="81"/>
      <c r="CJ65" s="219"/>
      <c r="CK65" s="81"/>
      <c r="CL65" s="81"/>
      <c r="CM65" s="219"/>
      <c r="CN65" s="219"/>
      <c r="CO65" s="81"/>
      <c r="CP65" s="81"/>
      <c r="CQ65" s="81"/>
      <c r="CR65" s="219"/>
      <c r="CS65" s="81"/>
      <c r="CT65" s="81"/>
      <c r="CU65" s="219"/>
      <c r="CV65" s="219"/>
      <c r="CW65" s="81"/>
      <c r="CX65" s="81"/>
      <c r="CY65" s="81"/>
      <c r="CZ65" s="219"/>
      <c r="DA65" s="81"/>
      <c r="DB65" s="81"/>
      <c r="DC65" s="219"/>
      <c r="DD65" s="219"/>
      <c r="DE65" s="81"/>
      <c r="DF65" s="81"/>
      <c r="DG65" s="81"/>
      <c r="DH65" s="219"/>
      <c r="DI65" s="81"/>
      <c r="DJ65" s="81"/>
      <c r="DK65" s="219"/>
      <c r="DL65" s="219"/>
      <c r="DM65" s="81"/>
      <c r="DN65" s="81"/>
      <c r="DO65" s="81"/>
      <c r="DP65" s="219"/>
      <c r="DQ65" s="81"/>
      <c r="DR65" s="81"/>
      <c r="DS65" s="219"/>
      <c r="DT65" s="219"/>
      <c r="DU65" s="81"/>
      <c r="DV65" s="81"/>
      <c r="DW65" s="81"/>
      <c r="DX65" s="219"/>
      <c r="DY65" s="81"/>
      <c r="DZ65" s="81"/>
      <c r="EA65" s="219"/>
      <c r="EB65" s="219"/>
      <c r="EC65" s="81"/>
      <c r="ED65" s="81"/>
      <c r="EE65" s="81"/>
      <c r="EF65" s="219"/>
      <c r="EG65" s="81"/>
      <c r="EH65" s="81"/>
      <c r="EI65" s="219"/>
      <c r="EJ65" s="219"/>
      <c r="EK65" s="81"/>
      <c r="EL65" s="81"/>
      <c r="EM65" s="81"/>
      <c r="EN65" s="219"/>
      <c r="EO65" s="81"/>
      <c r="EP65" s="81"/>
      <c r="EQ65" s="219"/>
      <c r="ER65" s="219"/>
      <c r="ES65" s="81"/>
      <c r="ET65" s="81"/>
      <c r="EU65" s="81"/>
      <c r="EV65" s="219"/>
      <c r="EW65" s="81"/>
      <c r="EX65" s="81"/>
      <c r="EY65" s="219"/>
      <c r="EZ65" s="219"/>
      <c r="FA65" s="81"/>
      <c r="FB65" s="81"/>
      <c r="FC65" s="81"/>
      <c r="FD65" s="219"/>
      <c r="FE65" s="81"/>
      <c r="FF65" s="81"/>
      <c r="FG65" s="219"/>
      <c r="FH65" s="219"/>
      <c r="FI65" s="81"/>
      <c r="FJ65" s="81"/>
      <c r="FK65" s="81"/>
      <c r="FL65" s="219"/>
      <c r="FM65" s="81"/>
      <c r="FN65" s="81"/>
      <c r="FO65" s="219"/>
      <c r="FP65" s="219"/>
      <c r="FQ65" s="81"/>
      <c r="FR65" s="81"/>
      <c r="FS65" s="81"/>
      <c r="FT65" s="219"/>
      <c r="FU65" s="81"/>
      <c r="FV65" s="81"/>
      <c r="FW65" s="219"/>
      <c r="FX65" s="219"/>
      <c r="FY65" s="81"/>
      <c r="FZ65" s="81"/>
      <c r="GA65" s="81"/>
      <c r="GB65" s="219"/>
      <c r="GC65" s="81"/>
      <c r="GD65" s="81"/>
      <c r="GE65" s="219"/>
      <c r="GF65" s="219"/>
      <c r="GG65" s="81"/>
      <c r="GH65" s="81"/>
      <c r="GI65" s="81"/>
      <c r="GJ65" s="219"/>
      <c r="GK65" s="81"/>
      <c r="GL65" s="81"/>
      <c r="GM65" s="219"/>
      <c r="GN65" s="219"/>
      <c r="GO65" s="81"/>
      <c r="GP65" s="81"/>
      <c r="GQ65" s="81"/>
      <c r="GR65" s="219"/>
      <c r="GS65" s="81"/>
      <c r="GT65" s="81"/>
      <c r="GU65" s="219"/>
      <c r="GV65" s="219"/>
      <c r="GW65" s="81"/>
      <c r="GX65" s="81"/>
      <c r="GY65" s="81"/>
      <c r="GZ65" s="219"/>
      <c r="HA65" s="81"/>
      <c r="HB65" s="81"/>
      <c r="HC65" s="219"/>
      <c r="HD65" s="219"/>
      <c r="HE65" s="81"/>
      <c r="HF65" s="81"/>
      <c r="HG65" s="81"/>
      <c r="HH65" s="219"/>
      <c r="HI65" s="81"/>
      <c r="HJ65" s="81"/>
      <c r="HK65" s="219"/>
      <c r="HL65" s="219"/>
      <c r="HM65" s="81"/>
      <c r="HN65" s="81"/>
      <c r="HO65" s="81"/>
      <c r="HP65" s="219"/>
      <c r="HQ65" s="81"/>
      <c r="HR65" s="81"/>
      <c r="HS65" s="219"/>
      <c r="HT65" s="219"/>
      <c r="HU65" s="81"/>
      <c r="HV65" s="81"/>
      <c r="HW65" s="81"/>
      <c r="HX65" s="219"/>
      <c r="HY65" s="81"/>
      <c r="HZ65" s="81"/>
      <c r="IA65" s="219"/>
      <c r="IB65" s="219"/>
      <c r="IC65" s="81"/>
      <c r="ID65" s="81"/>
      <c r="IE65" s="81"/>
      <c r="IF65" s="219"/>
      <c r="IG65" s="81"/>
      <c r="IH65" s="81"/>
      <c r="II65" s="219"/>
      <c r="IJ65" s="219"/>
      <c r="IK65" s="81"/>
      <c r="IL65" s="81"/>
      <c r="IM65" s="81"/>
      <c r="IN65" s="219"/>
      <c r="IO65" s="81"/>
      <c r="IP65" s="81"/>
      <c r="IQ65" s="219"/>
      <c r="IR65" s="219"/>
      <c r="IS65" s="81"/>
      <c r="IT65" s="81"/>
    </row>
    <row r="66" spans="1:254" s="218" customFormat="1" ht="18" customHeight="1">
      <c r="A66" s="103">
        <v>13</v>
      </c>
      <c r="B66" s="387" t="s">
        <v>1963</v>
      </c>
      <c r="C66" s="387" t="s">
        <v>1739</v>
      </c>
      <c r="D66" s="387" t="s">
        <v>1034</v>
      </c>
      <c r="E66" s="15">
        <v>11</v>
      </c>
      <c r="F66" s="226">
        <v>364</v>
      </c>
      <c r="G66" s="81"/>
      <c r="H66" s="219"/>
      <c r="I66" s="81"/>
      <c r="J66" s="81"/>
      <c r="K66" s="219"/>
      <c r="L66" s="219"/>
      <c r="M66" s="81"/>
      <c r="N66" s="81"/>
      <c r="O66" s="81"/>
      <c r="P66" s="219"/>
      <c r="Q66" s="81"/>
      <c r="R66" s="81"/>
      <c r="S66" s="219"/>
      <c r="T66" s="219"/>
      <c r="U66" s="81"/>
      <c r="V66" s="81"/>
      <c r="W66" s="81"/>
      <c r="X66" s="219"/>
      <c r="Y66" s="81"/>
      <c r="Z66" s="81"/>
      <c r="AA66" s="219"/>
      <c r="AB66" s="219"/>
      <c r="AC66" s="81"/>
      <c r="AD66" s="81"/>
      <c r="AE66" s="81"/>
      <c r="AF66" s="219"/>
      <c r="AG66" s="81"/>
      <c r="AH66" s="81"/>
      <c r="AI66" s="219"/>
      <c r="AJ66" s="219"/>
      <c r="AK66" s="81"/>
      <c r="AL66" s="81"/>
      <c r="AM66" s="81"/>
      <c r="AN66" s="219"/>
      <c r="AO66" s="81"/>
      <c r="AP66" s="81"/>
      <c r="AQ66" s="219"/>
      <c r="AR66" s="219"/>
      <c r="AS66" s="81"/>
      <c r="AT66" s="81"/>
      <c r="AU66" s="81"/>
      <c r="AV66" s="219"/>
      <c r="AW66" s="81"/>
      <c r="AX66" s="81"/>
      <c r="AY66" s="219"/>
      <c r="AZ66" s="219"/>
      <c r="BA66" s="81"/>
      <c r="BB66" s="81"/>
      <c r="BC66" s="81"/>
      <c r="BD66" s="219"/>
      <c r="BE66" s="81"/>
      <c r="BF66" s="81"/>
      <c r="BG66" s="219"/>
      <c r="BH66" s="219"/>
      <c r="BI66" s="81"/>
      <c r="BJ66" s="81"/>
      <c r="BK66" s="81"/>
      <c r="BL66" s="219"/>
      <c r="BM66" s="81"/>
      <c r="BN66" s="81"/>
      <c r="BO66" s="219"/>
      <c r="BP66" s="219"/>
      <c r="BQ66" s="81"/>
      <c r="BR66" s="81"/>
      <c r="BS66" s="81"/>
      <c r="BT66" s="219"/>
      <c r="BU66" s="81"/>
      <c r="BV66" s="81"/>
      <c r="BW66" s="219"/>
      <c r="BX66" s="219"/>
      <c r="BY66" s="81"/>
      <c r="BZ66" s="81"/>
      <c r="CA66" s="81"/>
      <c r="CB66" s="219"/>
      <c r="CC66" s="81"/>
      <c r="CD66" s="81"/>
      <c r="CE66" s="219"/>
      <c r="CF66" s="219"/>
      <c r="CG66" s="81"/>
      <c r="CH66" s="81"/>
      <c r="CI66" s="81"/>
      <c r="CJ66" s="219"/>
      <c r="CK66" s="81"/>
      <c r="CL66" s="81"/>
      <c r="CM66" s="219"/>
      <c r="CN66" s="219"/>
      <c r="CO66" s="81"/>
      <c r="CP66" s="81"/>
      <c r="CQ66" s="81"/>
      <c r="CR66" s="219"/>
      <c r="CS66" s="81"/>
      <c r="CT66" s="81"/>
      <c r="CU66" s="219"/>
      <c r="CV66" s="219"/>
      <c r="CW66" s="81"/>
      <c r="CX66" s="81"/>
      <c r="CY66" s="81"/>
      <c r="CZ66" s="219"/>
      <c r="DA66" s="81"/>
      <c r="DB66" s="81"/>
      <c r="DC66" s="219"/>
      <c r="DD66" s="219"/>
      <c r="DE66" s="81"/>
      <c r="DF66" s="81"/>
      <c r="DG66" s="81"/>
      <c r="DH66" s="219"/>
      <c r="DI66" s="81"/>
      <c r="DJ66" s="81"/>
      <c r="DK66" s="219"/>
      <c r="DL66" s="219"/>
      <c r="DM66" s="81"/>
      <c r="DN66" s="81"/>
      <c r="DO66" s="81"/>
      <c r="DP66" s="219"/>
      <c r="DQ66" s="81"/>
      <c r="DR66" s="81"/>
      <c r="DS66" s="219"/>
      <c r="DT66" s="219"/>
      <c r="DU66" s="81"/>
      <c r="DV66" s="81"/>
      <c r="DW66" s="81"/>
      <c r="DX66" s="219"/>
      <c r="DY66" s="81"/>
      <c r="DZ66" s="81"/>
      <c r="EA66" s="219"/>
      <c r="EB66" s="219"/>
      <c r="EC66" s="81"/>
      <c r="ED66" s="81"/>
      <c r="EE66" s="81"/>
      <c r="EF66" s="219"/>
      <c r="EG66" s="81"/>
      <c r="EH66" s="81"/>
      <c r="EI66" s="219"/>
      <c r="EJ66" s="219"/>
      <c r="EK66" s="81"/>
      <c r="EL66" s="81"/>
      <c r="EM66" s="81"/>
      <c r="EN66" s="219"/>
      <c r="EO66" s="81"/>
      <c r="EP66" s="81"/>
      <c r="EQ66" s="219"/>
      <c r="ER66" s="219"/>
      <c r="ES66" s="81"/>
      <c r="ET66" s="81"/>
      <c r="EU66" s="81"/>
      <c r="EV66" s="219"/>
      <c r="EW66" s="81"/>
      <c r="EX66" s="81"/>
      <c r="EY66" s="219"/>
      <c r="EZ66" s="219"/>
      <c r="FA66" s="81"/>
      <c r="FB66" s="81"/>
      <c r="FC66" s="81"/>
      <c r="FD66" s="219"/>
      <c r="FE66" s="81"/>
      <c r="FF66" s="81"/>
      <c r="FG66" s="219"/>
      <c r="FH66" s="219"/>
      <c r="FI66" s="81"/>
      <c r="FJ66" s="81"/>
      <c r="FK66" s="81"/>
      <c r="FL66" s="219"/>
      <c r="FM66" s="81"/>
      <c r="FN66" s="81"/>
      <c r="FO66" s="219"/>
      <c r="FP66" s="219"/>
      <c r="FQ66" s="81"/>
      <c r="FR66" s="81"/>
      <c r="FS66" s="81"/>
      <c r="FT66" s="219"/>
      <c r="FU66" s="81"/>
      <c r="FV66" s="81"/>
      <c r="FW66" s="219"/>
      <c r="FX66" s="219"/>
      <c r="FY66" s="81"/>
      <c r="FZ66" s="81"/>
      <c r="GA66" s="81"/>
      <c r="GB66" s="219"/>
      <c r="GC66" s="81"/>
      <c r="GD66" s="81"/>
      <c r="GE66" s="219"/>
      <c r="GF66" s="219"/>
      <c r="GG66" s="81"/>
      <c r="GH66" s="81"/>
      <c r="GI66" s="81"/>
      <c r="GJ66" s="219"/>
      <c r="GK66" s="81"/>
      <c r="GL66" s="81"/>
      <c r="GM66" s="219"/>
      <c r="GN66" s="219"/>
      <c r="GO66" s="81"/>
      <c r="GP66" s="81"/>
      <c r="GQ66" s="81"/>
      <c r="GR66" s="219"/>
      <c r="GS66" s="81"/>
      <c r="GT66" s="81"/>
      <c r="GU66" s="219"/>
      <c r="GV66" s="219"/>
      <c r="GW66" s="81"/>
      <c r="GX66" s="81"/>
      <c r="GY66" s="81"/>
      <c r="GZ66" s="219"/>
      <c r="HA66" s="81"/>
      <c r="HB66" s="81"/>
      <c r="HC66" s="219"/>
      <c r="HD66" s="219"/>
      <c r="HE66" s="81"/>
      <c r="HF66" s="81"/>
      <c r="HG66" s="81"/>
      <c r="HH66" s="219"/>
      <c r="HI66" s="81"/>
      <c r="HJ66" s="81"/>
      <c r="HK66" s="219"/>
      <c r="HL66" s="219"/>
      <c r="HM66" s="81"/>
      <c r="HN66" s="81"/>
      <c r="HO66" s="81"/>
      <c r="HP66" s="219"/>
      <c r="HQ66" s="81"/>
      <c r="HR66" s="81"/>
      <c r="HS66" s="219"/>
      <c r="HT66" s="219"/>
      <c r="HU66" s="81"/>
      <c r="HV66" s="81"/>
      <c r="HW66" s="81"/>
      <c r="HX66" s="219"/>
      <c r="HY66" s="81"/>
      <c r="HZ66" s="81"/>
      <c r="IA66" s="219"/>
      <c r="IB66" s="219"/>
      <c r="IC66" s="81"/>
      <c r="ID66" s="81"/>
      <c r="IE66" s="81"/>
      <c r="IF66" s="219"/>
      <c r="IG66" s="81"/>
      <c r="IH66" s="81"/>
      <c r="II66" s="219"/>
      <c r="IJ66" s="219"/>
      <c r="IK66" s="81"/>
      <c r="IL66" s="81"/>
      <c r="IM66" s="81"/>
      <c r="IN66" s="219"/>
      <c r="IO66" s="81"/>
      <c r="IP66" s="81"/>
      <c r="IQ66" s="219"/>
      <c r="IR66" s="219"/>
      <c r="IS66" s="81"/>
      <c r="IT66" s="81"/>
    </row>
    <row r="67" spans="1:254" s="218" customFormat="1" ht="18" customHeight="1">
      <c r="A67" s="103">
        <v>14</v>
      </c>
      <c r="B67" s="394" t="s">
        <v>2713</v>
      </c>
      <c r="C67" s="387" t="s">
        <v>1740</v>
      </c>
      <c r="D67" s="387" t="s">
        <v>1440</v>
      </c>
      <c r="E67" s="15">
        <v>20</v>
      </c>
      <c r="F67" s="226">
        <v>705</v>
      </c>
      <c r="G67" s="81"/>
      <c r="H67" s="219"/>
      <c r="I67" s="81"/>
      <c r="J67" s="81"/>
      <c r="K67" s="219"/>
      <c r="L67" s="219"/>
      <c r="M67" s="81"/>
      <c r="N67" s="81"/>
      <c r="O67" s="81"/>
      <c r="P67" s="219"/>
      <c r="Q67" s="81"/>
      <c r="R67" s="81"/>
      <c r="S67" s="219"/>
      <c r="T67" s="219"/>
      <c r="U67" s="81"/>
      <c r="V67" s="81"/>
      <c r="W67" s="81"/>
      <c r="X67" s="219"/>
      <c r="Y67" s="81"/>
      <c r="Z67" s="81"/>
      <c r="AA67" s="219"/>
      <c r="AB67" s="219"/>
      <c r="AC67" s="81"/>
      <c r="AD67" s="81"/>
      <c r="AE67" s="81"/>
      <c r="AF67" s="219"/>
      <c r="AG67" s="81"/>
      <c r="AH67" s="81"/>
      <c r="AI67" s="219"/>
      <c r="AJ67" s="219"/>
      <c r="AK67" s="81"/>
      <c r="AL67" s="81"/>
      <c r="AM67" s="81"/>
      <c r="AN67" s="219"/>
      <c r="AO67" s="81"/>
      <c r="AP67" s="81"/>
      <c r="AQ67" s="219"/>
      <c r="AR67" s="219"/>
      <c r="AS67" s="81"/>
      <c r="AT67" s="81"/>
      <c r="AU67" s="81"/>
      <c r="AV67" s="219"/>
      <c r="AW67" s="81"/>
      <c r="AX67" s="81"/>
      <c r="AY67" s="219"/>
      <c r="AZ67" s="219"/>
      <c r="BA67" s="81"/>
      <c r="BB67" s="81"/>
      <c r="BC67" s="81"/>
      <c r="BD67" s="219"/>
      <c r="BE67" s="81"/>
      <c r="BF67" s="81"/>
      <c r="BG67" s="219"/>
      <c r="BH67" s="219"/>
      <c r="BI67" s="81"/>
      <c r="BJ67" s="81"/>
      <c r="BK67" s="81"/>
      <c r="BL67" s="219"/>
      <c r="BM67" s="81"/>
      <c r="BN67" s="81"/>
      <c r="BO67" s="219"/>
      <c r="BP67" s="219"/>
      <c r="BQ67" s="81"/>
      <c r="BR67" s="81"/>
      <c r="BS67" s="81"/>
      <c r="BT67" s="219"/>
      <c r="BU67" s="81"/>
      <c r="BV67" s="81"/>
      <c r="BW67" s="219"/>
      <c r="BX67" s="219"/>
      <c r="BY67" s="81"/>
      <c r="BZ67" s="81"/>
      <c r="CA67" s="81"/>
      <c r="CB67" s="219"/>
      <c r="CC67" s="81"/>
      <c r="CD67" s="81"/>
      <c r="CE67" s="219"/>
      <c r="CF67" s="219"/>
      <c r="CG67" s="81"/>
      <c r="CH67" s="81"/>
      <c r="CI67" s="81"/>
      <c r="CJ67" s="219"/>
      <c r="CK67" s="81"/>
      <c r="CL67" s="81"/>
      <c r="CM67" s="219"/>
      <c r="CN67" s="219"/>
      <c r="CO67" s="81"/>
      <c r="CP67" s="81"/>
      <c r="CQ67" s="81"/>
      <c r="CR67" s="219"/>
      <c r="CS67" s="81"/>
      <c r="CT67" s="81"/>
      <c r="CU67" s="219"/>
      <c r="CV67" s="219"/>
      <c r="CW67" s="81"/>
      <c r="CX67" s="81"/>
      <c r="CY67" s="81"/>
      <c r="CZ67" s="219"/>
      <c r="DA67" s="81"/>
      <c r="DB67" s="81"/>
      <c r="DC67" s="219"/>
      <c r="DD67" s="219"/>
      <c r="DE67" s="81"/>
      <c r="DF67" s="81"/>
      <c r="DG67" s="81"/>
      <c r="DH67" s="219"/>
      <c r="DI67" s="81"/>
      <c r="DJ67" s="81"/>
      <c r="DK67" s="219"/>
      <c r="DL67" s="219"/>
      <c r="DM67" s="81"/>
      <c r="DN67" s="81"/>
      <c r="DO67" s="81"/>
      <c r="DP67" s="219"/>
      <c r="DQ67" s="81"/>
      <c r="DR67" s="81"/>
      <c r="DS67" s="219"/>
      <c r="DT67" s="219"/>
      <c r="DU67" s="81"/>
      <c r="DV67" s="81"/>
      <c r="DW67" s="81"/>
      <c r="DX67" s="219"/>
      <c r="DY67" s="81"/>
      <c r="DZ67" s="81"/>
      <c r="EA67" s="219"/>
      <c r="EB67" s="219"/>
      <c r="EC67" s="81"/>
      <c r="ED67" s="81"/>
      <c r="EE67" s="81"/>
      <c r="EF67" s="219"/>
      <c r="EG67" s="81"/>
      <c r="EH67" s="81"/>
      <c r="EI67" s="219"/>
      <c r="EJ67" s="219"/>
      <c r="EK67" s="81"/>
      <c r="EL67" s="81"/>
      <c r="EM67" s="81"/>
      <c r="EN67" s="219"/>
      <c r="EO67" s="81"/>
      <c r="EP67" s="81"/>
      <c r="EQ67" s="219"/>
      <c r="ER67" s="219"/>
      <c r="ES67" s="81"/>
      <c r="ET67" s="81"/>
      <c r="EU67" s="81"/>
      <c r="EV67" s="219"/>
      <c r="EW67" s="81"/>
      <c r="EX67" s="81"/>
      <c r="EY67" s="219"/>
      <c r="EZ67" s="219"/>
      <c r="FA67" s="81"/>
      <c r="FB67" s="81"/>
      <c r="FC67" s="81"/>
      <c r="FD67" s="219"/>
      <c r="FE67" s="81"/>
      <c r="FF67" s="81"/>
      <c r="FG67" s="219"/>
      <c r="FH67" s="219"/>
      <c r="FI67" s="81"/>
      <c r="FJ67" s="81"/>
      <c r="FK67" s="81"/>
      <c r="FL67" s="219"/>
      <c r="FM67" s="81"/>
      <c r="FN67" s="81"/>
      <c r="FO67" s="219"/>
      <c r="FP67" s="219"/>
      <c r="FQ67" s="81"/>
      <c r="FR67" s="81"/>
      <c r="FS67" s="81"/>
      <c r="FT67" s="219"/>
      <c r="FU67" s="81"/>
      <c r="FV67" s="81"/>
      <c r="FW67" s="219"/>
      <c r="FX67" s="219"/>
      <c r="FY67" s="81"/>
      <c r="FZ67" s="81"/>
      <c r="GA67" s="81"/>
      <c r="GB67" s="219"/>
      <c r="GC67" s="81"/>
      <c r="GD67" s="81"/>
      <c r="GE67" s="219"/>
      <c r="GF67" s="219"/>
      <c r="GG67" s="81"/>
      <c r="GH67" s="81"/>
      <c r="GI67" s="81"/>
      <c r="GJ67" s="219"/>
      <c r="GK67" s="81"/>
      <c r="GL67" s="81"/>
      <c r="GM67" s="219"/>
      <c r="GN67" s="219"/>
      <c r="GO67" s="81"/>
      <c r="GP67" s="81"/>
      <c r="GQ67" s="81"/>
      <c r="GR67" s="219"/>
      <c r="GS67" s="81"/>
      <c r="GT67" s="81"/>
      <c r="GU67" s="219"/>
      <c r="GV67" s="219"/>
      <c r="GW67" s="81"/>
      <c r="GX67" s="81"/>
      <c r="GY67" s="81"/>
      <c r="GZ67" s="219"/>
      <c r="HA67" s="81"/>
      <c r="HB67" s="81"/>
      <c r="HC67" s="219"/>
      <c r="HD67" s="219"/>
      <c r="HE67" s="81"/>
      <c r="HF67" s="81"/>
      <c r="HG67" s="81"/>
      <c r="HH67" s="219"/>
      <c r="HI67" s="81"/>
      <c r="HJ67" s="81"/>
      <c r="HK67" s="219"/>
      <c r="HL67" s="219"/>
      <c r="HM67" s="81"/>
      <c r="HN67" s="81"/>
      <c r="HO67" s="81"/>
      <c r="HP67" s="219"/>
      <c r="HQ67" s="81"/>
      <c r="HR67" s="81"/>
      <c r="HS67" s="219"/>
      <c r="HT67" s="219"/>
      <c r="HU67" s="81"/>
      <c r="HV67" s="81"/>
      <c r="HW67" s="81"/>
      <c r="HX67" s="219"/>
      <c r="HY67" s="81"/>
      <c r="HZ67" s="81"/>
      <c r="IA67" s="219"/>
      <c r="IB67" s="219"/>
      <c r="IC67" s="81"/>
      <c r="ID67" s="81"/>
      <c r="IE67" s="81"/>
      <c r="IF67" s="219"/>
      <c r="IG67" s="81"/>
      <c r="IH67" s="81"/>
      <c r="II67" s="219"/>
      <c r="IJ67" s="219"/>
      <c r="IK67" s="81"/>
      <c r="IL67" s="81"/>
      <c r="IM67" s="81"/>
      <c r="IN67" s="219"/>
      <c r="IO67" s="81"/>
      <c r="IP67" s="81"/>
      <c r="IQ67" s="219"/>
      <c r="IR67" s="219"/>
      <c r="IS67" s="81"/>
      <c r="IT67" s="81"/>
    </row>
    <row r="68" spans="1:254" s="218" customFormat="1" ht="18" customHeight="1">
      <c r="A68" s="103">
        <v>15</v>
      </c>
      <c r="B68" s="387" t="s">
        <v>257</v>
      </c>
      <c r="C68" s="387" t="s">
        <v>286</v>
      </c>
      <c r="D68" s="387" t="s">
        <v>1519</v>
      </c>
      <c r="E68" s="15">
        <v>20</v>
      </c>
      <c r="F68" s="226">
        <v>680</v>
      </c>
      <c r="G68" s="81"/>
      <c r="H68" s="219"/>
      <c r="I68" s="81"/>
      <c r="J68" s="81"/>
      <c r="K68" s="219"/>
      <c r="L68" s="219"/>
      <c r="M68" s="81"/>
      <c r="N68" s="81"/>
      <c r="O68" s="81"/>
      <c r="P68" s="219"/>
      <c r="Q68" s="81"/>
      <c r="R68" s="81"/>
      <c r="S68" s="219"/>
      <c r="T68" s="219"/>
      <c r="U68" s="81"/>
      <c r="V68" s="81"/>
      <c r="W68" s="81"/>
      <c r="X68" s="219"/>
      <c r="Y68" s="81"/>
      <c r="Z68" s="81"/>
      <c r="AA68" s="219"/>
      <c r="AB68" s="219"/>
      <c r="AC68" s="81"/>
      <c r="AD68" s="81"/>
      <c r="AE68" s="81"/>
      <c r="AF68" s="219"/>
      <c r="AG68" s="81"/>
      <c r="AH68" s="81"/>
      <c r="AI68" s="219"/>
      <c r="AJ68" s="219"/>
      <c r="AK68" s="81"/>
      <c r="AL68" s="81"/>
      <c r="AM68" s="81"/>
      <c r="AN68" s="219"/>
      <c r="AO68" s="81"/>
      <c r="AP68" s="81"/>
      <c r="AQ68" s="219"/>
      <c r="AR68" s="219"/>
      <c r="AS68" s="81"/>
      <c r="AT68" s="81"/>
      <c r="AU68" s="81"/>
      <c r="AV68" s="219"/>
      <c r="AW68" s="81"/>
      <c r="AX68" s="81"/>
      <c r="AY68" s="219"/>
      <c r="AZ68" s="219"/>
      <c r="BA68" s="81"/>
      <c r="BB68" s="81"/>
      <c r="BC68" s="81"/>
      <c r="BD68" s="219"/>
      <c r="BE68" s="81"/>
      <c r="BF68" s="81"/>
      <c r="BG68" s="219"/>
      <c r="BH68" s="219"/>
      <c r="BI68" s="81"/>
      <c r="BJ68" s="81"/>
      <c r="BK68" s="81"/>
      <c r="BL68" s="219"/>
      <c r="BM68" s="81"/>
      <c r="BN68" s="81"/>
      <c r="BO68" s="219"/>
      <c r="BP68" s="219"/>
      <c r="BQ68" s="81"/>
      <c r="BR68" s="81"/>
      <c r="BS68" s="81"/>
      <c r="BT68" s="219"/>
      <c r="BU68" s="81"/>
      <c r="BV68" s="81"/>
      <c r="BW68" s="219"/>
      <c r="BX68" s="219"/>
      <c r="BY68" s="81"/>
      <c r="BZ68" s="81"/>
      <c r="CA68" s="81"/>
      <c r="CB68" s="219"/>
      <c r="CC68" s="81"/>
      <c r="CD68" s="81"/>
      <c r="CE68" s="219"/>
      <c r="CF68" s="219"/>
      <c r="CG68" s="81"/>
      <c r="CH68" s="81"/>
      <c r="CI68" s="81"/>
      <c r="CJ68" s="219"/>
      <c r="CK68" s="81"/>
      <c r="CL68" s="81"/>
      <c r="CM68" s="219"/>
      <c r="CN68" s="219"/>
      <c r="CO68" s="81"/>
      <c r="CP68" s="81"/>
      <c r="CQ68" s="81"/>
      <c r="CR68" s="219"/>
      <c r="CS68" s="81"/>
      <c r="CT68" s="81"/>
      <c r="CU68" s="219"/>
      <c r="CV68" s="219"/>
      <c r="CW68" s="81"/>
      <c r="CX68" s="81"/>
      <c r="CY68" s="81"/>
      <c r="CZ68" s="219"/>
      <c r="DA68" s="81"/>
      <c r="DB68" s="81"/>
      <c r="DC68" s="219"/>
      <c r="DD68" s="219"/>
      <c r="DE68" s="81"/>
      <c r="DF68" s="81"/>
      <c r="DG68" s="81"/>
      <c r="DH68" s="219"/>
      <c r="DI68" s="81"/>
      <c r="DJ68" s="81"/>
      <c r="DK68" s="219"/>
      <c r="DL68" s="219"/>
      <c r="DM68" s="81"/>
      <c r="DN68" s="81"/>
      <c r="DO68" s="81"/>
      <c r="DP68" s="219"/>
      <c r="DQ68" s="81"/>
      <c r="DR68" s="81"/>
      <c r="DS68" s="219"/>
      <c r="DT68" s="219"/>
      <c r="DU68" s="81"/>
      <c r="DV68" s="81"/>
      <c r="DW68" s="81"/>
      <c r="DX68" s="219"/>
      <c r="DY68" s="81"/>
      <c r="DZ68" s="81"/>
      <c r="EA68" s="219"/>
      <c r="EB68" s="219"/>
      <c r="EC68" s="81"/>
      <c r="ED68" s="81"/>
      <c r="EE68" s="81"/>
      <c r="EF68" s="219"/>
      <c r="EG68" s="81"/>
      <c r="EH68" s="81"/>
      <c r="EI68" s="219"/>
      <c r="EJ68" s="219"/>
      <c r="EK68" s="81"/>
      <c r="EL68" s="81"/>
      <c r="EM68" s="81"/>
      <c r="EN68" s="219"/>
      <c r="EO68" s="81"/>
      <c r="EP68" s="81"/>
      <c r="EQ68" s="219"/>
      <c r="ER68" s="219"/>
      <c r="ES68" s="81"/>
      <c r="ET68" s="81"/>
      <c r="EU68" s="81"/>
      <c r="EV68" s="219"/>
      <c r="EW68" s="81"/>
      <c r="EX68" s="81"/>
      <c r="EY68" s="219"/>
      <c r="EZ68" s="219"/>
      <c r="FA68" s="81"/>
      <c r="FB68" s="81"/>
      <c r="FC68" s="81"/>
      <c r="FD68" s="219"/>
      <c r="FE68" s="81"/>
      <c r="FF68" s="81"/>
      <c r="FG68" s="219"/>
      <c r="FH68" s="219"/>
      <c r="FI68" s="81"/>
      <c r="FJ68" s="81"/>
      <c r="FK68" s="81"/>
      <c r="FL68" s="219"/>
      <c r="FM68" s="81"/>
      <c r="FN68" s="81"/>
      <c r="FO68" s="219"/>
      <c r="FP68" s="219"/>
      <c r="FQ68" s="81"/>
      <c r="FR68" s="81"/>
      <c r="FS68" s="81"/>
      <c r="FT68" s="219"/>
      <c r="FU68" s="81"/>
      <c r="FV68" s="81"/>
      <c r="FW68" s="219"/>
      <c r="FX68" s="219"/>
      <c r="FY68" s="81"/>
      <c r="FZ68" s="81"/>
      <c r="GA68" s="81"/>
      <c r="GB68" s="219"/>
      <c r="GC68" s="81"/>
      <c r="GD68" s="81"/>
      <c r="GE68" s="219"/>
      <c r="GF68" s="219"/>
      <c r="GG68" s="81"/>
      <c r="GH68" s="81"/>
      <c r="GI68" s="81"/>
      <c r="GJ68" s="219"/>
      <c r="GK68" s="81"/>
      <c r="GL68" s="81"/>
      <c r="GM68" s="219"/>
      <c r="GN68" s="219"/>
      <c r="GO68" s="81"/>
      <c r="GP68" s="81"/>
      <c r="GQ68" s="81"/>
      <c r="GR68" s="219"/>
      <c r="GS68" s="81"/>
      <c r="GT68" s="81"/>
      <c r="GU68" s="219"/>
      <c r="GV68" s="219"/>
      <c r="GW68" s="81"/>
      <c r="GX68" s="81"/>
      <c r="GY68" s="81"/>
      <c r="GZ68" s="219"/>
      <c r="HA68" s="81"/>
      <c r="HB68" s="81"/>
      <c r="HC68" s="219"/>
      <c r="HD68" s="219"/>
      <c r="HE68" s="81"/>
      <c r="HF68" s="81"/>
      <c r="HG68" s="81"/>
      <c r="HH68" s="219"/>
      <c r="HI68" s="81"/>
      <c r="HJ68" s="81"/>
      <c r="HK68" s="219"/>
      <c r="HL68" s="219"/>
      <c r="HM68" s="81"/>
      <c r="HN68" s="81"/>
      <c r="HO68" s="81"/>
      <c r="HP68" s="219"/>
      <c r="HQ68" s="81"/>
      <c r="HR68" s="81"/>
      <c r="HS68" s="219"/>
      <c r="HT68" s="219"/>
      <c r="HU68" s="81"/>
      <c r="HV68" s="81"/>
      <c r="HW68" s="81"/>
      <c r="HX68" s="219"/>
      <c r="HY68" s="81"/>
      <c r="HZ68" s="81"/>
      <c r="IA68" s="219"/>
      <c r="IB68" s="219"/>
      <c r="IC68" s="81"/>
      <c r="ID68" s="81"/>
      <c r="IE68" s="81"/>
      <c r="IF68" s="219"/>
      <c r="IG68" s="81"/>
      <c r="IH68" s="81"/>
      <c r="II68" s="219"/>
      <c r="IJ68" s="219"/>
      <c r="IK68" s="81"/>
      <c r="IL68" s="81"/>
      <c r="IM68" s="81"/>
      <c r="IN68" s="219"/>
      <c r="IO68" s="81"/>
      <c r="IP68" s="81"/>
      <c r="IQ68" s="219"/>
      <c r="IR68" s="219"/>
      <c r="IS68" s="81"/>
      <c r="IT68" s="81"/>
    </row>
    <row r="69" spans="1:254" s="218" customFormat="1" ht="18" customHeight="1">
      <c r="A69" s="103">
        <v>16</v>
      </c>
      <c r="B69" s="387" t="s">
        <v>1741</v>
      </c>
      <c r="C69" s="387" t="s">
        <v>901</v>
      </c>
      <c r="D69" s="387" t="s">
        <v>902</v>
      </c>
      <c r="E69" s="15">
        <v>14</v>
      </c>
      <c r="F69" s="226">
        <v>410</v>
      </c>
      <c r="G69" s="81"/>
      <c r="H69" s="219"/>
      <c r="I69" s="81"/>
      <c r="J69" s="81"/>
      <c r="K69" s="219"/>
      <c r="L69" s="219"/>
      <c r="M69" s="81"/>
      <c r="N69" s="81"/>
      <c r="O69" s="81"/>
      <c r="P69" s="219"/>
      <c r="Q69" s="81"/>
      <c r="R69" s="81"/>
      <c r="S69" s="219"/>
      <c r="T69" s="219"/>
      <c r="U69" s="81"/>
      <c r="V69" s="81"/>
      <c r="W69" s="81"/>
      <c r="X69" s="219"/>
      <c r="Y69" s="81"/>
      <c r="Z69" s="81"/>
      <c r="AA69" s="219"/>
      <c r="AB69" s="219"/>
      <c r="AC69" s="81"/>
      <c r="AD69" s="81"/>
      <c r="AE69" s="81"/>
      <c r="AF69" s="219"/>
      <c r="AG69" s="81"/>
      <c r="AH69" s="81"/>
      <c r="AI69" s="219"/>
      <c r="AJ69" s="219"/>
      <c r="AK69" s="81"/>
      <c r="AL69" s="81"/>
      <c r="AM69" s="81"/>
      <c r="AN69" s="219"/>
      <c r="AO69" s="81"/>
      <c r="AP69" s="81"/>
      <c r="AQ69" s="219"/>
      <c r="AR69" s="219"/>
      <c r="AS69" s="81"/>
      <c r="AT69" s="81"/>
      <c r="AU69" s="81"/>
      <c r="AV69" s="219"/>
      <c r="AW69" s="81"/>
      <c r="AX69" s="81"/>
      <c r="AY69" s="219"/>
      <c r="AZ69" s="219"/>
      <c r="BA69" s="81"/>
      <c r="BB69" s="81"/>
      <c r="BC69" s="81"/>
      <c r="BD69" s="219"/>
      <c r="BE69" s="81"/>
      <c r="BF69" s="81"/>
      <c r="BG69" s="219"/>
      <c r="BH69" s="219"/>
      <c r="BI69" s="81"/>
      <c r="BJ69" s="81"/>
      <c r="BK69" s="81"/>
      <c r="BL69" s="219"/>
      <c r="BM69" s="81"/>
      <c r="BN69" s="81"/>
      <c r="BO69" s="219"/>
      <c r="BP69" s="219"/>
      <c r="BQ69" s="81"/>
      <c r="BR69" s="81"/>
      <c r="BS69" s="81"/>
      <c r="BT69" s="219"/>
      <c r="BU69" s="81"/>
      <c r="BV69" s="81"/>
      <c r="BW69" s="219"/>
      <c r="BX69" s="219"/>
      <c r="BY69" s="81"/>
      <c r="BZ69" s="81"/>
      <c r="CA69" s="81"/>
      <c r="CB69" s="219"/>
      <c r="CC69" s="81"/>
      <c r="CD69" s="81"/>
      <c r="CE69" s="219"/>
      <c r="CF69" s="219"/>
      <c r="CG69" s="81"/>
      <c r="CH69" s="81"/>
      <c r="CI69" s="81"/>
      <c r="CJ69" s="219"/>
      <c r="CK69" s="81"/>
      <c r="CL69" s="81"/>
      <c r="CM69" s="219"/>
      <c r="CN69" s="219"/>
      <c r="CO69" s="81"/>
      <c r="CP69" s="81"/>
      <c r="CQ69" s="81"/>
      <c r="CR69" s="219"/>
      <c r="CS69" s="81"/>
      <c r="CT69" s="81"/>
      <c r="CU69" s="219"/>
      <c r="CV69" s="219"/>
      <c r="CW69" s="81"/>
      <c r="CX69" s="81"/>
      <c r="CY69" s="81"/>
      <c r="CZ69" s="219"/>
      <c r="DA69" s="81"/>
      <c r="DB69" s="81"/>
      <c r="DC69" s="219"/>
      <c r="DD69" s="219"/>
      <c r="DE69" s="81"/>
      <c r="DF69" s="81"/>
      <c r="DG69" s="81"/>
      <c r="DH69" s="219"/>
      <c r="DI69" s="81"/>
      <c r="DJ69" s="81"/>
      <c r="DK69" s="219"/>
      <c r="DL69" s="219"/>
      <c r="DM69" s="81"/>
      <c r="DN69" s="81"/>
      <c r="DO69" s="81"/>
      <c r="DP69" s="219"/>
      <c r="DQ69" s="81"/>
      <c r="DR69" s="81"/>
      <c r="DS69" s="219"/>
      <c r="DT69" s="219"/>
      <c r="DU69" s="81"/>
      <c r="DV69" s="81"/>
      <c r="DW69" s="81"/>
      <c r="DX69" s="219"/>
      <c r="DY69" s="81"/>
      <c r="DZ69" s="81"/>
      <c r="EA69" s="219"/>
      <c r="EB69" s="219"/>
      <c r="EC69" s="81"/>
      <c r="ED69" s="81"/>
      <c r="EE69" s="81"/>
      <c r="EF69" s="219"/>
      <c r="EG69" s="81"/>
      <c r="EH69" s="81"/>
      <c r="EI69" s="219"/>
      <c r="EJ69" s="219"/>
      <c r="EK69" s="81"/>
      <c r="EL69" s="81"/>
      <c r="EM69" s="81"/>
      <c r="EN69" s="219"/>
      <c r="EO69" s="81"/>
      <c r="EP69" s="81"/>
      <c r="EQ69" s="219"/>
      <c r="ER69" s="219"/>
      <c r="ES69" s="81"/>
      <c r="ET69" s="81"/>
      <c r="EU69" s="81"/>
      <c r="EV69" s="219"/>
      <c r="EW69" s="81"/>
      <c r="EX69" s="81"/>
      <c r="EY69" s="219"/>
      <c r="EZ69" s="219"/>
      <c r="FA69" s="81"/>
      <c r="FB69" s="81"/>
      <c r="FC69" s="81"/>
      <c r="FD69" s="219"/>
      <c r="FE69" s="81"/>
      <c r="FF69" s="81"/>
      <c r="FG69" s="219"/>
      <c r="FH69" s="219"/>
      <c r="FI69" s="81"/>
      <c r="FJ69" s="81"/>
      <c r="FK69" s="81"/>
      <c r="FL69" s="219"/>
      <c r="FM69" s="81"/>
      <c r="FN69" s="81"/>
      <c r="FO69" s="219"/>
      <c r="FP69" s="219"/>
      <c r="FQ69" s="81"/>
      <c r="FR69" s="81"/>
      <c r="FS69" s="81"/>
      <c r="FT69" s="219"/>
      <c r="FU69" s="81"/>
      <c r="FV69" s="81"/>
      <c r="FW69" s="219"/>
      <c r="FX69" s="219"/>
      <c r="FY69" s="81"/>
      <c r="FZ69" s="81"/>
      <c r="GA69" s="81"/>
      <c r="GB69" s="219"/>
      <c r="GC69" s="81"/>
      <c r="GD69" s="81"/>
      <c r="GE69" s="219"/>
      <c r="GF69" s="219"/>
      <c r="GG69" s="81"/>
      <c r="GH69" s="81"/>
      <c r="GI69" s="81"/>
      <c r="GJ69" s="219"/>
      <c r="GK69" s="81"/>
      <c r="GL69" s="81"/>
      <c r="GM69" s="219"/>
      <c r="GN69" s="219"/>
      <c r="GO69" s="81"/>
      <c r="GP69" s="81"/>
      <c r="GQ69" s="81"/>
      <c r="GR69" s="219"/>
      <c r="GS69" s="81"/>
      <c r="GT69" s="81"/>
      <c r="GU69" s="219"/>
      <c r="GV69" s="219"/>
      <c r="GW69" s="81"/>
      <c r="GX69" s="81"/>
      <c r="GY69" s="81"/>
      <c r="GZ69" s="219"/>
      <c r="HA69" s="81"/>
      <c r="HB69" s="81"/>
      <c r="HC69" s="219"/>
      <c r="HD69" s="219"/>
      <c r="HE69" s="81"/>
      <c r="HF69" s="81"/>
      <c r="HG69" s="81"/>
      <c r="HH69" s="219"/>
      <c r="HI69" s="81"/>
      <c r="HJ69" s="81"/>
      <c r="HK69" s="219"/>
      <c r="HL69" s="219"/>
      <c r="HM69" s="81"/>
      <c r="HN69" s="81"/>
      <c r="HO69" s="81"/>
      <c r="HP69" s="219"/>
      <c r="HQ69" s="81"/>
      <c r="HR69" s="81"/>
      <c r="HS69" s="219"/>
      <c r="HT69" s="219"/>
      <c r="HU69" s="81"/>
      <c r="HV69" s="81"/>
      <c r="HW69" s="81"/>
      <c r="HX69" s="219"/>
      <c r="HY69" s="81"/>
      <c r="HZ69" s="81"/>
      <c r="IA69" s="219"/>
      <c r="IB69" s="219"/>
      <c r="IC69" s="81"/>
      <c r="ID69" s="81"/>
      <c r="IE69" s="81"/>
      <c r="IF69" s="219"/>
      <c r="IG69" s="81"/>
      <c r="IH69" s="81"/>
      <c r="II69" s="219"/>
      <c r="IJ69" s="219"/>
      <c r="IK69" s="81"/>
      <c r="IL69" s="81"/>
      <c r="IM69" s="81"/>
      <c r="IN69" s="219"/>
      <c r="IO69" s="81"/>
      <c r="IP69" s="81"/>
      <c r="IQ69" s="219"/>
      <c r="IR69" s="219"/>
      <c r="IS69" s="81"/>
      <c r="IT69" s="81"/>
    </row>
    <row r="70" spans="1:254" s="218" customFormat="1" ht="18" customHeight="1">
      <c r="A70" s="103">
        <v>17</v>
      </c>
      <c r="B70" s="387" t="s">
        <v>1275</v>
      </c>
      <c r="C70" s="387" t="s">
        <v>903</v>
      </c>
      <c r="D70" s="387" t="s">
        <v>1034</v>
      </c>
      <c r="E70" s="15">
        <v>24</v>
      </c>
      <c r="F70" s="226">
        <v>814</v>
      </c>
      <c r="G70" s="81"/>
      <c r="H70" s="219"/>
      <c r="I70" s="81"/>
      <c r="J70" s="81"/>
      <c r="K70" s="219"/>
      <c r="L70" s="219"/>
      <c r="M70" s="81"/>
      <c r="N70" s="81"/>
      <c r="O70" s="81"/>
      <c r="P70" s="219"/>
      <c r="Q70" s="81"/>
      <c r="R70" s="81"/>
      <c r="S70" s="219"/>
      <c r="T70" s="219"/>
      <c r="U70" s="81"/>
      <c r="V70" s="81"/>
      <c r="W70" s="81"/>
      <c r="X70" s="219"/>
      <c r="Y70" s="81"/>
      <c r="Z70" s="81"/>
      <c r="AA70" s="219"/>
      <c r="AB70" s="219"/>
      <c r="AC70" s="81"/>
      <c r="AD70" s="81"/>
      <c r="AE70" s="81"/>
      <c r="AF70" s="219"/>
      <c r="AG70" s="81"/>
      <c r="AH70" s="81"/>
      <c r="AI70" s="219"/>
      <c r="AJ70" s="219"/>
      <c r="AK70" s="81"/>
      <c r="AL70" s="81"/>
      <c r="AM70" s="81"/>
      <c r="AN70" s="219"/>
      <c r="AO70" s="81"/>
      <c r="AP70" s="81"/>
      <c r="AQ70" s="219"/>
      <c r="AR70" s="219"/>
      <c r="AS70" s="81"/>
      <c r="AT70" s="81"/>
      <c r="AU70" s="81"/>
      <c r="AV70" s="219"/>
      <c r="AW70" s="81"/>
      <c r="AX70" s="81"/>
      <c r="AY70" s="219"/>
      <c r="AZ70" s="219"/>
      <c r="BA70" s="81"/>
      <c r="BB70" s="81"/>
      <c r="BC70" s="81"/>
      <c r="BD70" s="219"/>
      <c r="BE70" s="81"/>
      <c r="BF70" s="81"/>
      <c r="BG70" s="219"/>
      <c r="BH70" s="219"/>
      <c r="BI70" s="81"/>
      <c r="BJ70" s="81"/>
      <c r="BK70" s="81"/>
      <c r="BL70" s="219"/>
      <c r="BM70" s="81"/>
      <c r="BN70" s="81"/>
      <c r="BO70" s="219"/>
      <c r="BP70" s="219"/>
      <c r="BQ70" s="81"/>
      <c r="BR70" s="81"/>
      <c r="BS70" s="81"/>
      <c r="BT70" s="219"/>
      <c r="BU70" s="81"/>
      <c r="BV70" s="81"/>
      <c r="BW70" s="219"/>
      <c r="BX70" s="219"/>
      <c r="BY70" s="81"/>
      <c r="BZ70" s="81"/>
      <c r="CA70" s="81"/>
      <c r="CB70" s="219"/>
      <c r="CC70" s="81"/>
      <c r="CD70" s="81"/>
      <c r="CE70" s="219"/>
      <c r="CF70" s="219"/>
      <c r="CG70" s="81"/>
      <c r="CH70" s="81"/>
      <c r="CI70" s="81"/>
      <c r="CJ70" s="219"/>
      <c r="CK70" s="81"/>
      <c r="CL70" s="81"/>
      <c r="CM70" s="219"/>
      <c r="CN70" s="219"/>
      <c r="CO70" s="81"/>
      <c r="CP70" s="81"/>
      <c r="CQ70" s="81"/>
      <c r="CR70" s="219"/>
      <c r="CS70" s="81"/>
      <c r="CT70" s="81"/>
      <c r="CU70" s="219"/>
      <c r="CV70" s="219"/>
      <c r="CW70" s="81"/>
      <c r="CX70" s="81"/>
      <c r="CY70" s="81"/>
      <c r="CZ70" s="219"/>
      <c r="DA70" s="81"/>
      <c r="DB70" s="81"/>
      <c r="DC70" s="219"/>
      <c r="DD70" s="219"/>
      <c r="DE70" s="81"/>
      <c r="DF70" s="81"/>
      <c r="DG70" s="81"/>
      <c r="DH70" s="219"/>
      <c r="DI70" s="81"/>
      <c r="DJ70" s="81"/>
      <c r="DK70" s="219"/>
      <c r="DL70" s="219"/>
      <c r="DM70" s="81"/>
      <c r="DN70" s="81"/>
      <c r="DO70" s="81"/>
      <c r="DP70" s="219"/>
      <c r="DQ70" s="81"/>
      <c r="DR70" s="81"/>
      <c r="DS70" s="219"/>
      <c r="DT70" s="219"/>
      <c r="DU70" s="81"/>
      <c r="DV70" s="81"/>
      <c r="DW70" s="81"/>
      <c r="DX70" s="219"/>
      <c r="DY70" s="81"/>
      <c r="DZ70" s="81"/>
      <c r="EA70" s="219"/>
      <c r="EB70" s="219"/>
      <c r="EC70" s="81"/>
      <c r="ED70" s="81"/>
      <c r="EE70" s="81"/>
      <c r="EF70" s="219"/>
      <c r="EG70" s="81"/>
      <c r="EH70" s="81"/>
      <c r="EI70" s="219"/>
      <c r="EJ70" s="219"/>
      <c r="EK70" s="81"/>
      <c r="EL70" s="81"/>
      <c r="EM70" s="81"/>
      <c r="EN70" s="219"/>
      <c r="EO70" s="81"/>
      <c r="EP70" s="81"/>
      <c r="EQ70" s="219"/>
      <c r="ER70" s="219"/>
      <c r="ES70" s="81"/>
      <c r="ET70" s="81"/>
      <c r="EU70" s="81"/>
      <c r="EV70" s="219"/>
      <c r="EW70" s="81"/>
      <c r="EX70" s="81"/>
      <c r="EY70" s="219"/>
      <c r="EZ70" s="219"/>
      <c r="FA70" s="81"/>
      <c r="FB70" s="81"/>
      <c r="FC70" s="81"/>
      <c r="FD70" s="219"/>
      <c r="FE70" s="81"/>
      <c r="FF70" s="81"/>
      <c r="FG70" s="219"/>
      <c r="FH70" s="219"/>
      <c r="FI70" s="81"/>
      <c r="FJ70" s="81"/>
      <c r="FK70" s="81"/>
      <c r="FL70" s="219"/>
      <c r="FM70" s="81"/>
      <c r="FN70" s="81"/>
      <c r="FO70" s="219"/>
      <c r="FP70" s="219"/>
      <c r="FQ70" s="81"/>
      <c r="FR70" s="81"/>
      <c r="FS70" s="81"/>
      <c r="FT70" s="219"/>
      <c r="FU70" s="81"/>
      <c r="FV70" s="81"/>
      <c r="FW70" s="219"/>
      <c r="FX70" s="219"/>
      <c r="FY70" s="81"/>
      <c r="FZ70" s="81"/>
      <c r="GA70" s="81"/>
      <c r="GB70" s="219"/>
      <c r="GC70" s="81"/>
      <c r="GD70" s="81"/>
      <c r="GE70" s="219"/>
      <c r="GF70" s="219"/>
      <c r="GG70" s="81"/>
      <c r="GH70" s="81"/>
      <c r="GI70" s="81"/>
      <c r="GJ70" s="219"/>
      <c r="GK70" s="81"/>
      <c r="GL70" s="81"/>
      <c r="GM70" s="219"/>
      <c r="GN70" s="219"/>
      <c r="GO70" s="81"/>
      <c r="GP70" s="81"/>
      <c r="GQ70" s="81"/>
      <c r="GR70" s="219"/>
      <c r="GS70" s="81"/>
      <c r="GT70" s="81"/>
      <c r="GU70" s="219"/>
      <c r="GV70" s="219"/>
      <c r="GW70" s="81"/>
      <c r="GX70" s="81"/>
      <c r="GY70" s="81"/>
      <c r="GZ70" s="219"/>
      <c r="HA70" s="81"/>
      <c r="HB70" s="81"/>
      <c r="HC70" s="219"/>
      <c r="HD70" s="219"/>
      <c r="HE70" s="81"/>
      <c r="HF70" s="81"/>
      <c r="HG70" s="81"/>
      <c r="HH70" s="219"/>
      <c r="HI70" s="81"/>
      <c r="HJ70" s="81"/>
      <c r="HK70" s="219"/>
      <c r="HL70" s="219"/>
      <c r="HM70" s="81"/>
      <c r="HN70" s="81"/>
      <c r="HO70" s="81"/>
      <c r="HP70" s="219"/>
      <c r="HQ70" s="81"/>
      <c r="HR70" s="81"/>
      <c r="HS70" s="219"/>
      <c r="HT70" s="219"/>
      <c r="HU70" s="81"/>
      <c r="HV70" s="81"/>
      <c r="HW70" s="81"/>
      <c r="HX70" s="219"/>
      <c r="HY70" s="81"/>
      <c r="HZ70" s="81"/>
      <c r="IA70" s="219"/>
      <c r="IB70" s="219"/>
      <c r="IC70" s="81"/>
      <c r="ID70" s="81"/>
      <c r="IE70" s="81"/>
      <c r="IF70" s="219"/>
      <c r="IG70" s="81"/>
      <c r="IH70" s="81"/>
      <c r="II70" s="219"/>
      <c r="IJ70" s="219"/>
      <c r="IK70" s="81"/>
      <c r="IL70" s="81"/>
      <c r="IM70" s="81"/>
      <c r="IN70" s="219"/>
      <c r="IO70" s="81"/>
      <c r="IP70" s="81"/>
      <c r="IQ70" s="219"/>
      <c r="IR70" s="219"/>
      <c r="IS70" s="81"/>
      <c r="IT70" s="81"/>
    </row>
    <row r="71" spans="1:254" s="218" customFormat="1" ht="18" customHeight="1">
      <c r="A71" s="103">
        <v>18</v>
      </c>
      <c r="B71" s="387" t="s">
        <v>273</v>
      </c>
      <c r="C71" s="387" t="s">
        <v>396</v>
      </c>
      <c r="D71" s="387" t="s">
        <v>904</v>
      </c>
      <c r="E71" s="15">
        <v>19</v>
      </c>
      <c r="F71" s="226">
        <v>622</v>
      </c>
      <c r="G71" s="81"/>
      <c r="H71" s="219"/>
      <c r="I71" s="81"/>
      <c r="J71" s="81"/>
      <c r="K71" s="219"/>
      <c r="L71" s="219"/>
      <c r="M71" s="81"/>
      <c r="N71" s="81"/>
      <c r="O71" s="81"/>
      <c r="P71" s="219"/>
      <c r="Q71" s="81"/>
      <c r="R71" s="81"/>
      <c r="S71" s="219"/>
      <c r="T71" s="219"/>
      <c r="U71" s="81"/>
      <c r="V71" s="81"/>
      <c r="W71" s="81"/>
      <c r="X71" s="219"/>
      <c r="Y71" s="81"/>
      <c r="Z71" s="81"/>
      <c r="AA71" s="219"/>
      <c r="AB71" s="219"/>
      <c r="AC71" s="81"/>
      <c r="AD71" s="81"/>
      <c r="AE71" s="81"/>
      <c r="AF71" s="219"/>
      <c r="AG71" s="81"/>
      <c r="AH71" s="81"/>
      <c r="AI71" s="219"/>
      <c r="AJ71" s="219"/>
      <c r="AK71" s="81"/>
      <c r="AL71" s="81"/>
      <c r="AM71" s="81"/>
      <c r="AN71" s="219"/>
      <c r="AO71" s="81"/>
      <c r="AP71" s="81"/>
      <c r="AQ71" s="219"/>
      <c r="AR71" s="219"/>
      <c r="AS71" s="81"/>
      <c r="AT71" s="81"/>
      <c r="AU71" s="81"/>
      <c r="AV71" s="219"/>
      <c r="AW71" s="81"/>
      <c r="AX71" s="81"/>
      <c r="AY71" s="219"/>
      <c r="AZ71" s="219"/>
      <c r="BA71" s="81"/>
      <c r="BB71" s="81"/>
      <c r="BC71" s="81"/>
      <c r="BD71" s="219"/>
      <c r="BE71" s="81"/>
      <c r="BF71" s="81"/>
      <c r="BG71" s="219"/>
      <c r="BH71" s="219"/>
      <c r="BI71" s="81"/>
      <c r="BJ71" s="81"/>
      <c r="BK71" s="81"/>
      <c r="BL71" s="219"/>
      <c r="BM71" s="81"/>
      <c r="BN71" s="81"/>
      <c r="BO71" s="219"/>
      <c r="BP71" s="219"/>
      <c r="BQ71" s="81"/>
      <c r="BR71" s="81"/>
      <c r="BS71" s="81"/>
      <c r="BT71" s="219"/>
      <c r="BU71" s="81"/>
      <c r="BV71" s="81"/>
      <c r="BW71" s="219"/>
      <c r="BX71" s="219"/>
      <c r="BY71" s="81"/>
      <c r="BZ71" s="81"/>
      <c r="CA71" s="81"/>
      <c r="CB71" s="219"/>
      <c r="CC71" s="81"/>
      <c r="CD71" s="81"/>
      <c r="CE71" s="219"/>
      <c r="CF71" s="219"/>
      <c r="CG71" s="81"/>
      <c r="CH71" s="81"/>
      <c r="CI71" s="81"/>
      <c r="CJ71" s="219"/>
      <c r="CK71" s="81"/>
      <c r="CL71" s="81"/>
      <c r="CM71" s="219"/>
      <c r="CN71" s="219"/>
      <c r="CO71" s="81"/>
      <c r="CP71" s="81"/>
      <c r="CQ71" s="81"/>
      <c r="CR71" s="219"/>
      <c r="CS71" s="81"/>
      <c r="CT71" s="81"/>
      <c r="CU71" s="219"/>
      <c r="CV71" s="219"/>
      <c r="CW71" s="81"/>
      <c r="CX71" s="81"/>
      <c r="CY71" s="81"/>
      <c r="CZ71" s="219"/>
      <c r="DA71" s="81"/>
      <c r="DB71" s="81"/>
      <c r="DC71" s="219"/>
      <c r="DD71" s="219"/>
      <c r="DE71" s="81"/>
      <c r="DF71" s="81"/>
      <c r="DG71" s="81"/>
      <c r="DH71" s="219"/>
      <c r="DI71" s="81"/>
      <c r="DJ71" s="81"/>
      <c r="DK71" s="219"/>
      <c r="DL71" s="219"/>
      <c r="DM71" s="81"/>
      <c r="DN71" s="81"/>
      <c r="DO71" s="81"/>
      <c r="DP71" s="219"/>
      <c r="DQ71" s="81"/>
      <c r="DR71" s="81"/>
      <c r="DS71" s="219"/>
      <c r="DT71" s="219"/>
      <c r="DU71" s="81"/>
      <c r="DV71" s="81"/>
      <c r="DW71" s="81"/>
      <c r="DX71" s="219"/>
      <c r="DY71" s="81"/>
      <c r="DZ71" s="81"/>
      <c r="EA71" s="219"/>
      <c r="EB71" s="219"/>
      <c r="EC71" s="81"/>
      <c r="ED71" s="81"/>
      <c r="EE71" s="81"/>
      <c r="EF71" s="219"/>
      <c r="EG71" s="81"/>
      <c r="EH71" s="81"/>
      <c r="EI71" s="219"/>
      <c r="EJ71" s="219"/>
      <c r="EK71" s="81"/>
      <c r="EL71" s="81"/>
      <c r="EM71" s="81"/>
      <c r="EN71" s="219"/>
      <c r="EO71" s="81"/>
      <c r="EP71" s="81"/>
      <c r="EQ71" s="219"/>
      <c r="ER71" s="219"/>
      <c r="ES71" s="81"/>
      <c r="ET71" s="81"/>
      <c r="EU71" s="81"/>
      <c r="EV71" s="219"/>
      <c r="EW71" s="81"/>
      <c r="EX71" s="81"/>
      <c r="EY71" s="219"/>
      <c r="EZ71" s="219"/>
      <c r="FA71" s="81"/>
      <c r="FB71" s="81"/>
      <c r="FC71" s="81"/>
      <c r="FD71" s="219"/>
      <c r="FE71" s="81"/>
      <c r="FF71" s="81"/>
      <c r="FG71" s="219"/>
      <c r="FH71" s="219"/>
      <c r="FI71" s="81"/>
      <c r="FJ71" s="81"/>
      <c r="FK71" s="81"/>
      <c r="FL71" s="219"/>
      <c r="FM71" s="81"/>
      <c r="FN71" s="81"/>
      <c r="FO71" s="219"/>
      <c r="FP71" s="219"/>
      <c r="FQ71" s="81"/>
      <c r="FR71" s="81"/>
      <c r="FS71" s="81"/>
      <c r="FT71" s="219"/>
      <c r="FU71" s="81"/>
      <c r="FV71" s="81"/>
      <c r="FW71" s="219"/>
      <c r="FX71" s="219"/>
      <c r="FY71" s="81"/>
      <c r="FZ71" s="81"/>
      <c r="GA71" s="81"/>
      <c r="GB71" s="219"/>
      <c r="GC71" s="81"/>
      <c r="GD71" s="81"/>
      <c r="GE71" s="219"/>
      <c r="GF71" s="219"/>
      <c r="GG71" s="81"/>
      <c r="GH71" s="81"/>
      <c r="GI71" s="81"/>
      <c r="GJ71" s="219"/>
      <c r="GK71" s="81"/>
      <c r="GL71" s="81"/>
      <c r="GM71" s="219"/>
      <c r="GN71" s="219"/>
      <c r="GO71" s="81"/>
      <c r="GP71" s="81"/>
      <c r="GQ71" s="81"/>
      <c r="GR71" s="219"/>
      <c r="GS71" s="81"/>
      <c r="GT71" s="81"/>
      <c r="GU71" s="219"/>
      <c r="GV71" s="219"/>
      <c r="GW71" s="81"/>
      <c r="GX71" s="81"/>
      <c r="GY71" s="81"/>
      <c r="GZ71" s="219"/>
      <c r="HA71" s="81"/>
      <c r="HB71" s="81"/>
      <c r="HC71" s="219"/>
      <c r="HD71" s="219"/>
      <c r="HE71" s="81"/>
      <c r="HF71" s="81"/>
      <c r="HG71" s="81"/>
      <c r="HH71" s="219"/>
      <c r="HI71" s="81"/>
      <c r="HJ71" s="81"/>
      <c r="HK71" s="219"/>
      <c r="HL71" s="219"/>
      <c r="HM71" s="81"/>
      <c r="HN71" s="81"/>
      <c r="HO71" s="81"/>
      <c r="HP71" s="219"/>
      <c r="HQ71" s="81"/>
      <c r="HR71" s="81"/>
      <c r="HS71" s="219"/>
      <c r="HT71" s="219"/>
      <c r="HU71" s="81"/>
      <c r="HV71" s="81"/>
      <c r="HW71" s="81"/>
      <c r="HX71" s="219"/>
      <c r="HY71" s="81"/>
      <c r="HZ71" s="81"/>
      <c r="IA71" s="219"/>
      <c r="IB71" s="219"/>
      <c r="IC71" s="81"/>
      <c r="ID71" s="81"/>
      <c r="IE71" s="81"/>
      <c r="IF71" s="219"/>
      <c r="IG71" s="81"/>
      <c r="IH71" s="81"/>
      <c r="II71" s="219"/>
      <c r="IJ71" s="219"/>
      <c r="IK71" s="81"/>
      <c r="IL71" s="81"/>
      <c r="IM71" s="81"/>
      <c r="IN71" s="219"/>
      <c r="IO71" s="81"/>
      <c r="IP71" s="81"/>
      <c r="IQ71" s="219"/>
      <c r="IR71" s="219"/>
      <c r="IS71" s="81"/>
      <c r="IT71" s="81"/>
    </row>
    <row r="72" spans="1:254" s="218" customFormat="1" ht="18" customHeight="1" thickBot="1">
      <c r="A72" s="398">
        <v>19</v>
      </c>
      <c r="B72" s="399" t="s">
        <v>277</v>
      </c>
      <c r="C72" s="399" t="s">
        <v>905</v>
      </c>
      <c r="D72" s="399" t="s">
        <v>1519</v>
      </c>
      <c r="E72" s="105">
        <v>24</v>
      </c>
      <c r="F72" s="343">
        <v>794</v>
      </c>
      <c r="G72" s="81"/>
      <c r="H72" s="219"/>
      <c r="I72" s="81"/>
      <c r="J72" s="81"/>
      <c r="K72" s="219"/>
      <c r="L72" s="219"/>
      <c r="M72" s="81"/>
      <c r="N72" s="81"/>
      <c r="O72" s="81"/>
      <c r="P72" s="219"/>
      <c r="Q72" s="81"/>
      <c r="R72" s="81"/>
      <c r="S72" s="219"/>
      <c r="T72" s="219"/>
      <c r="U72" s="81"/>
      <c r="V72" s="81"/>
      <c r="W72" s="81"/>
      <c r="X72" s="219"/>
      <c r="Y72" s="81"/>
      <c r="Z72" s="81"/>
      <c r="AA72" s="219"/>
      <c r="AB72" s="219"/>
      <c r="AC72" s="81"/>
      <c r="AD72" s="81"/>
      <c r="AE72" s="81"/>
      <c r="AF72" s="219"/>
      <c r="AG72" s="81"/>
      <c r="AH72" s="81"/>
      <c r="AI72" s="219"/>
      <c r="AJ72" s="219"/>
      <c r="AK72" s="81"/>
      <c r="AL72" s="81"/>
      <c r="AM72" s="81"/>
      <c r="AN72" s="219"/>
      <c r="AO72" s="81"/>
      <c r="AP72" s="81"/>
      <c r="AQ72" s="219"/>
      <c r="AR72" s="219"/>
      <c r="AS72" s="81"/>
      <c r="AT72" s="81"/>
      <c r="AU72" s="81"/>
      <c r="AV72" s="219"/>
      <c r="AW72" s="81"/>
      <c r="AX72" s="81"/>
      <c r="AY72" s="219"/>
      <c r="AZ72" s="219"/>
      <c r="BA72" s="81"/>
      <c r="BB72" s="81"/>
      <c r="BC72" s="81"/>
      <c r="BD72" s="219"/>
      <c r="BE72" s="81"/>
      <c r="BF72" s="81"/>
      <c r="BG72" s="219"/>
      <c r="BH72" s="219"/>
      <c r="BI72" s="81"/>
      <c r="BJ72" s="81"/>
      <c r="BK72" s="81"/>
      <c r="BL72" s="219"/>
      <c r="BM72" s="81"/>
      <c r="BN72" s="81"/>
      <c r="BO72" s="219"/>
      <c r="BP72" s="219"/>
      <c r="BQ72" s="81"/>
      <c r="BR72" s="81"/>
      <c r="BS72" s="81"/>
      <c r="BT72" s="219"/>
      <c r="BU72" s="81"/>
      <c r="BV72" s="81"/>
      <c r="BW72" s="219"/>
      <c r="BX72" s="219"/>
      <c r="BY72" s="81"/>
      <c r="BZ72" s="81"/>
      <c r="CA72" s="81"/>
      <c r="CB72" s="219"/>
      <c r="CC72" s="81"/>
      <c r="CD72" s="81"/>
      <c r="CE72" s="219"/>
      <c r="CF72" s="219"/>
      <c r="CG72" s="81"/>
      <c r="CH72" s="81"/>
      <c r="CI72" s="81"/>
      <c r="CJ72" s="219"/>
      <c r="CK72" s="81"/>
      <c r="CL72" s="81"/>
      <c r="CM72" s="219"/>
      <c r="CN72" s="219"/>
      <c r="CO72" s="81"/>
      <c r="CP72" s="81"/>
      <c r="CQ72" s="81"/>
      <c r="CR72" s="219"/>
      <c r="CS72" s="81"/>
      <c r="CT72" s="81"/>
      <c r="CU72" s="219"/>
      <c r="CV72" s="219"/>
      <c r="CW72" s="81"/>
      <c r="CX72" s="81"/>
      <c r="CY72" s="81"/>
      <c r="CZ72" s="219"/>
      <c r="DA72" s="81"/>
      <c r="DB72" s="81"/>
      <c r="DC72" s="219"/>
      <c r="DD72" s="219"/>
      <c r="DE72" s="81"/>
      <c r="DF72" s="81"/>
      <c r="DG72" s="81"/>
      <c r="DH72" s="219"/>
      <c r="DI72" s="81"/>
      <c r="DJ72" s="81"/>
      <c r="DK72" s="219"/>
      <c r="DL72" s="219"/>
      <c r="DM72" s="81"/>
      <c r="DN72" s="81"/>
      <c r="DO72" s="81"/>
      <c r="DP72" s="219"/>
      <c r="DQ72" s="81"/>
      <c r="DR72" s="81"/>
      <c r="DS72" s="219"/>
      <c r="DT72" s="219"/>
      <c r="DU72" s="81"/>
      <c r="DV72" s="81"/>
      <c r="DW72" s="81"/>
      <c r="DX72" s="219"/>
      <c r="DY72" s="81"/>
      <c r="DZ72" s="81"/>
      <c r="EA72" s="219"/>
      <c r="EB72" s="219"/>
      <c r="EC72" s="81"/>
      <c r="ED72" s="81"/>
      <c r="EE72" s="81"/>
      <c r="EF72" s="219"/>
      <c r="EG72" s="81"/>
      <c r="EH72" s="81"/>
      <c r="EI72" s="219"/>
      <c r="EJ72" s="219"/>
      <c r="EK72" s="81"/>
      <c r="EL72" s="81"/>
      <c r="EM72" s="81"/>
      <c r="EN72" s="219"/>
      <c r="EO72" s="81"/>
      <c r="EP72" s="81"/>
      <c r="EQ72" s="219"/>
      <c r="ER72" s="219"/>
      <c r="ES72" s="81"/>
      <c r="ET72" s="81"/>
      <c r="EU72" s="81"/>
      <c r="EV72" s="219"/>
      <c r="EW72" s="81"/>
      <c r="EX72" s="81"/>
      <c r="EY72" s="219"/>
      <c r="EZ72" s="219"/>
      <c r="FA72" s="81"/>
      <c r="FB72" s="81"/>
      <c r="FC72" s="81"/>
      <c r="FD72" s="219"/>
      <c r="FE72" s="81"/>
      <c r="FF72" s="81"/>
      <c r="FG72" s="219"/>
      <c r="FH72" s="219"/>
      <c r="FI72" s="81"/>
      <c r="FJ72" s="81"/>
      <c r="FK72" s="81"/>
      <c r="FL72" s="219"/>
      <c r="FM72" s="81"/>
      <c r="FN72" s="81"/>
      <c r="FO72" s="219"/>
      <c r="FP72" s="219"/>
      <c r="FQ72" s="81"/>
      <c r="FR72" s="81"/>
      <c r="FS72" s="81"/>
      <c r="FT72" s="219"/>
      <c r="FU72" s="81"/>
      <c r="FV72" s="81"/>
      <c r="FW72" s="219"/>
      <c r="FX72" s="219"/>
      <c r="FY72" s="81"/>
      <c r="FZ72" s="81"/>
      <c r="GA72" s="81"/>
      <c r="GB72" s="219"/>
      <c r="GC72" s="81"/>
      <c r="GD72" s="81"/>
      <c r="GE72" s="219"/>
      <c r="GF72" s="219"/>
      <c r="GG72" s="81"/>
      <c r="GH72" s="81"/>
      <c r="GI72" s="81"/>
      <c r="GJ72" s="219"/>
      <c r="GK72" s="81"/>
      <c r="GL72" s="81"/>
      <c r="GM72" s="219"/>
      <c r="GN72" s="219"/>
      <c r="GO72" s="81"/>
      <c r="GP72" s="81"/>
      <c r="GQ72" s="81"/>
      <c r="GR72" s="219"/>
      <c r="GS72" s="81"/>
      <c r="GT72" s="81"/>
      <c r="GU72" s="219"/>
      <c r="GV72" s="219"/>
      <c r="GW72" s="81"/>
      <c r="GX72" s="81"/>
      <c r="GY72" s="81"/>
      <c r="GZ72" s="219"/>
      <c r="HA72" s="81"/>
      <c r="HB72" s="81"/>
      <c r="HC72" s="219"/>
      <c r="HD72" s="219"/>
      <c r="HE72" s="81"/>
      <c r="HF72" s="81"/>
      <c r="HG72" s="81"/>
      <c r="HH72" s="219"/>
      <c r="HI72" s="81"/>
      <c r="HJ72" s="81"/>
      <c r="HK72" s="219"/>
      <c r="HL72" s="219"/>
      <c r="HM72" s="81"/>
      <c r="HN72" s="81"/>
      <c r="HO72" s="81"/>
      <c r="HP72" s="219"/>
      <c r="HQ72" s="81"/>
      <c r="HR72" s="81"/>
      <c r="HS72" s="219"/>
      <c r="HT72" s="219"/>
      <c r="HU72" s="81"/>
      <c r="HV72" s="81"/>
      <c r="HW72" s="81"/>
      <c r="HX72" s="219"/>
      <c r="HY72" s="81"/>
      <c r="HZ72" s="81"/>
      <c r="IA72" s="219"/>
      <c r="IB72" s="219"/>
      <c r="IC72" s="81"/>
      <c r="ID72" s="81"/>
      <c r="IE72" s="81"/>
      <c r="IF72" s="219"/>
      <c r="IG72" s="81"/>
      <c r="IH72" s="81"/>
      <c r="II72" s="219"/>
      <c r="IJ72" s="219"/>
      <c r="IK72" s="81"/>
      <c r="IL72" s="81"/>
      <c r="IM72" s="81"/>
      <c r="IN72" s="219"/>
      <c r="IO72" s="81"/>
      <c r="IP72" s="81"/>
      <c r="IQ72" s="219"/>
      <c r="IR72" s="219"/>
      <c r="IS72" s="81"/>
      <c r="IT72" s="81"/>
    </row>
    <row r="73" spans="1:254" s="218" customFormat="1" ht="18" customHeight="1">
      <c r="A73" s="306"/>
      <c r="B73" s="287"/>
      <c r="C73" s="287"/>
      <c r="D73" s="287"/>
      <c r="E73" s="306"/>
      <c r="F73" s="306"/>
      <c r="G73" s="81"/>
      <c r="H73" s="219"/>
      <c r="I73" s="81"/>
      <c r="J73" s="81"/>
      <c r="K73" s="219"/>
      <c r="L73" s="219"/>
      <c r="M73" s="81"/>
      <c r="N73" s="81"/>
      <c r="O73" s="81"/>
      <c r="P73" s="219"/>
      <c r="Q73" s="81"/>
      <c r="R73" s="81"/>
      <c r="S73" s="219"/>
      <c r="T73" s="219"/>
      <c r="U73" s="81"/>
      <c r="V73" s="81"/>
      <c r="W73" s="81"/>
      <c r="X73" s="219"/>
      <c r="Y73" s="81"/>
      <c r="Z73" s="81"/>
      <c r="AA73" s="219"/>
      <c r="AB73" s="219"/>
      <c r="AC73" s="81"/>
      <c r="AD73" s="81"/>
      <c r="AE73" s="81"/>
      <c r="AF73" s="219"/>
      <c r="AG73" s="81"/>
      <c r="AH73" s="81"/>
      <c r="AI73" s="219"/>
      <c r="AJ73" s="219"/>
      <c r="AK73" s="81"/>
      <c r="AL73" s="81"/>
      <c r="AM73" s="81"/>
      <c r="AN73" s="219"/>
      <c r="AO73" s="81"/>
      <c r="AP73" s="81"/>
      <c r="AQ73" s="219"/>
      <c r="AR73" s="219"/>
      <c r="AS73" s="81"/>
      <c r="AT73" s="81"/>
      <c r="AU73" s="81"/>
      <c r="AV73" s="219"/>
      <c r="AW73" s="81"/>
      <c r="AX73" s="81"/>
      <c r="AY73" s="219"/>
      <c r="AZ73" s="219"/>
      <c r="BA73" s="81"/>
      <c r="BB73" s="81"/>
      <c r="BC73" s="81"/>
      <c r="BD73" s="219"/>
      <c r="BE73" s="81"/>
      <c r="BF73" s="81"/>
      <c r="BG73" s="219"/>
      <c r="BH73" s="219"/>
      <c r="BI73" s="81"/>
      <c r="BJ73" s="81"/>
      <c r="BK73" s="81"/>
      <c r="BL73" s="219"/>
      <c r="BM73" s="81"/>
      <c r="BN73" s="81"/>
      <c r="BO73" s="219"/>
      <c r="BP73" s="219"/>
      <c r="BQ73" s="81"/>
      <c r="BR73" s="81"/>
      <c r="BS73" s="81"/>
      <c r="BT73" s="219"/>
      <c r="BU73" s="81"/>
      <c r="BV73" s="81"/>
      <c r="BW73" s="219"/>
      <c r="BX73" s="219"/>
      <c r="BY73" s="81"/>
      <c r="BZ73" s="81"/>
      <c r="CA73" s="81"/>
      <c r="CB73" s="219"/>
      <c r="CC73" s="81"/>
      <c r="CD73" s="81"/>
      <c r="CE73" s="219"/>
      <c r="CF73" s="219"/>
      <c r="CG73" s="81"/>
      <c r="CH73" s="81"/>
      <c r="CI73" s="81"/>
      <c r="CJ73" s="219"/>
      <c r="CK73" s="81"/>
      <c r="CL73" s="81"/>
      <c r="CM73" s="219"/>
      <c r="CN73" s="219"/>
      <c r="CO73" s="81"/>
      <c r="CP73" s="81"/>
      <c r="CQ73" s="81"/>
      <c r="CR73" s="219"/>
      <c r="CS73" s="81"/>
      <c r="CT73" s="81"/>
      <c r="CU73" s="219"/>
      <c r="CV73" s="219"/>
      <c r="CW73" s="81"/>
      <c r="CX73" s="81"/>
      <c r="CY73" s="81"/>
      <c r="CZ73" s="219"/>
      <c r="DA73" s="81"/>
      <c r="DB73" s="81"/>
      <c r="DC73" s="219"/>
      <c r="DD73" s="219"/>
      <c r="DE73" s="81"/>
      <c r="DF73" s="81"/>
      <c r="DG73" s="81"/>
      <c r="DH73" s="219"/>
      <c r="DI73" s="81"/>
      <c r="DJ73" s="81"/>
      <c r="DK73" s="219"/>
      <c r="DL73" s="219"/>
      <c r="DM73" s="81"/>
      <c r="DN73" s="81"/>
      <c r="DO73" s="81"/>
      <c r="DP73" s="219"/>
      <c r="DQ73" s="81"/>
      <c r="DR73" s="81"/>
      <c r="DS73" s="219"/>
      <c r="DT73" s="219"/>
      <c r="DU73" s="81"/>
      <c r="DV73" s="81"/>
      <c r="DW73" s="81"/>
      <c r="DX73" s="219"/>
      <c r="DY73" s="81"/>
      <c r="DZ73" s="81"/>
      <c r="EA73" s="219"/>
      <c r="EB73" s="219"/>
      <c r="EC73" s="81"/>
      <c r="ED73" s="81"/>
      <c r="EE73" s="81"/>
      <c r="EF73" s="219"/>
      <c r="EG73" s="81"/>
      <c r="EH73" s="81"/>
      <c r="EI73" s="219"/>
      <c r="EJ73" s="219"/>
      <c r="EK73" s="81"/>
      <c r="EL73" s="81"/>
      <c r="EM73" s="81"/>
      <c r="EN73" s="219"/>
      <c r="EO73" s="81"/>
      <c r="EP73" s="81"/>
      <c r="EQ73" s="219"/>
      <c r="ER73" s="219"/>
      <c r="ES73" s="81"/>
      <c r="ET73" s="81"/>
      <c r="EU73" s="81"/>
      <c r="EV73" s="219"/>
      <c r="EW73" s="81"/>
      <c r="EX73" s="81"/>
      <c r="EY73" s="219"/>
      <c r="EZ73" s="219"/>
      <c r="FA73" s="81"/>
      <c r="FB73" s="81"/>
      <c r="FC73" s="81"/>
      <c r="FD73" s="219"/>
      <c r="FE73" s="81"/>
      <c r="FF73" s="81"/>
      <c r="FG73" s="219"/>
      <c r="FH73" s="219"/>
      <c r="FI73" s="81"/>
      <c r="FJ73" s="81"/>
      <c r="FK73" s="81"/>
      <c r="FL73" s="219"/>
      <c r="FM73" s="81"/>
      <c r="FN73" s="81"/>
      <c r="FO73" s="219"/>
      <c r="FP73" s="219"/>
      <c r="FQ73" s="81"/>
      <c r="FR73" s="81"/>
      <c r="FS73" s="81"/>
      <c r="FT73" s="219"/>
      <c r="FU73" s="81"/>
      <c r="FV73" s="81"/>
      <c r="FW73" s="219"/>
      <c r="FX73" s="219"/>
      <c r="FY73" s="81"/>
      <c r="FZ73" s="81"/>
      <c r="GA73" s="81"/>
      <c r="GB73" s="219"/>
      <c r="GC73" s="81"/>
      <c r="GD73" s="81"/>
      <c r="GE73" s="219"/>
      <c r="GF73" s="219"/>
      <c r="GG73" s="81"/>
      <c r="GH73" s="81"/>
      <c r="GI73" s="81"/>
      <c r="GJ73" s="219"/>
      <c r="GK73" s="81"/>
      <c r="GL73" s="81"/>
      <c r="GM73" s="219"/>
      <c r="GN73" s="219"/>
      <c r="GO73" s="81"/>
      <c r="GP73" s="81"/>
      <c r="GQ73" s="81"/>
      <c r="GR73" s="219"/>
      <c r="GS73" s="81"/>
      <c r="GT73" s="81"/>
      <c r="GU73" s="219"/>
      <c r="GV73" s="219"/>
      <c r="GW73" s="81"/>
      <c r="GX73" s="81"/>
      <c r="GY73" s="81"/>
      <c r="GZ73" s="219"/>
      <c r="HA73" s="81"/>
      <c r="HB73" s="81"/>
      <c r="HC73" s="219"/>
      <c r="HD73" s="219"/>
      <c r="HE73" s="81"/>
      <c r="HF73" s="81"/>
      <c r="HG73" s="81"/>
      <c r="HH73" s="219"/>
      <c r="HI73" s="81"/>
      <c r="HJ73" s="81"/>
      <c r="HK73" s="219"/>
      <c r="HL73" s="219"/>
      <c r="HM73" s="81"/>
      <c r="HN73" s="81"/>
      <c r="HO73" s="81"/>
      <c r="HP73" s="219"/>
      <c r="HQ73" s="81"/>
      <c r="HR73" s="81"/>
      <c r="HS73" s="219"/>
      <c r="HT73" s="219"/>
      <c r="HU73" s="81"/>
      <c r="HV73" s="81"/>
      <c r="HW73" s="81"/>
      <c r="HX73" s="219"/>
      <c r="HY73" s="81"/>
      <c r="HZ73" s="81"/>
      <c r="IA73" s="219"/>
      <c r="IB73" s="219"/>
      <c r="IC73" s="81"/>
      <c r="ID73" s="81"/>
      <c r="IE73" s="81"/>
      <c r="IF73" s="219"/>
      <c r="IG73" s="81"/>
      <c r="IH73" s="81"/>
      <c r="II73" s="219"/>
      <c r="IJ73" s="219"/>
      <c r="IK73" s="81"/>
      <c r="IL73" s="81"/>
      <c r="IM73" s="81"/>
      <c r="IN73" s="219"/>
      <c r="IO73" s="81"/>
      <c r="IP73" s="81"/>
      <c r="IQ73" s="219"/>
      <c r="IR73" s="219"/>
      <c r="IS73" s="81"/>
      <c r="IT73" s="81"/>
    </row>
    <row r="74" spans="1:254" s="217" customFormat="1" ht="24.75" customHeight="1">
      <c r="A74" s="1289" t="s">
        <v>1585</v>
      </c>
      <c r="B74" s="1289"/>
      <c r="C74" s="1289"/>
      <c r="D74" s="207"/>
      <c r="E74" s="216"/>
      <c r="F74" s="216"/>
      <c r="G74" s="88"/>
      <c r="H74" s="88"/>
      <c r="I74" s="88"/>
      <c r="J74" s="88"/>
      <c r="K74" s="88"/>
      <c r="L74" s="207"/>
      <c r="M74" s="216"/>
      <c r="N74" s="216"/>
      <c r="O74" s="88"/>
      <c r="P74" s="88"/>
      <c r="Q74" s="88"/>
      <c r="R74" s="88"/>
      <c r="S74" s="88"/>
      <c r="T74" s="207"/>
      <c r="U74" s="216"/>
      <c r="V74" s="216"/>
      <c r="W74" s="88"/>
      <c r="X74" s="88"/>
      <c r="Y74" s="88"/>
      <c r="Z74" s="88"/>
      <c r="AA74" s="88"/>
      <c r="AB74" s="207"/>
      <c r="AC74" s="216"/>
      <c r="AD74" s="216"/>
      <c r="AE74" s="88"/>
      <c r="AF74" s="88"/>
      <c r="AG74" s="88"/>
      <c r="AH74" s="88"/>
      <c r="AI74" s="88"/>
      <c r="AJ74" s="207"/>
      <c r="AK74" s="216"/>
      <c r="AL74" s="216"/>
      <c r="AM74" s="88"/>
      <c r="AN74" s="88"/>
      <c r="AO74" s="88"/>
      <c r="AP74" s="88"/>
      <c r="AQ74" s="88"/>
      <c r="AR74" s="207"/>
      <c r="AS74" s="216"/>
      <c r="AT74" s="216"/>
      <c r="AU74" s="88"/>
      <c r="AV74" s="88"/>
      <c r="AW74" s="88"/>
      <c r="AX74" s="88"/>
      <c r="AY74" s="88"/>
      <c r="AZ74" s="207"/>
      <c r="BA74" s="216"/>
      <c r="BB74" s="216"/>
      <c r="BC74" s="88"/>
      <c r="BD74" s="88"/>
      <c r="BE74" s="88"/>
      <c r="BF74" s="88"/>
      <c r="BG74" s="88"/>
      <c r="BH74" s="207"/>
      <c r="BI74" s="216"/>
      <c r="BJ74" s="216"/>
      <c r="BK74" s="88"/>
      <c r="BL74" s="88"/>
      <c r="BM74" s="88"/>
      <c r="BN74" s="88"/>
      <c r="BO74" s="88"/>
      <c r="BP74" s="207"/>
      <c r="BQ74" s="216"/>
      <c r="BR74" s="216"/>
      <c r="BS74" s="88"/>
      <c r="BT74" s="88"/>
      <c r="BU74" s="88"/>
      <c r="BV74" s="88"/>
      <c r="BW74" s="88"/>
      <c r="BX74" s="207"/>
      <c r="BY74" s="216"/>
      <c r="BZ74" s="216"/>
      <c r="CA74" s="88"/>
      <c r="CB74" s="88"/>
      <c r="CC74" s="88"/>
      <c r="CD74" s="88"/>
      <c r="CE74" s="88"/>
      <c r="CF74" s="207"/>
      <c r="CG74" s="216"/>
      <c r="CH74" s="216"/>
      <c r="CI74" s="88"/>
      <c r="CJ74" s="88"/>
      <c r="CK74" s="88"/>
      <c r="CL74" s="88"/>
      <c r="CM74" s="88"/>
      <c r="CN74" s="207"/>
      <c r="CO74" s="216"/>
      <c r="CP74" s="216"/>
      <c r="CQ74" s="88"/>
      <c r="CR74" s="88"/>
      <c r="CS74" s="88"/>
      <c r="CT74" s="88"/>
      <c r="CU74" s="88"/>
      <c r="CV74" s="207"/>
      <c r="CW74" s="216"/>
      <c r="CX74" s="216"/>
      <c r="CY74" s="88"/>
      <c r="CZ74" s="88"/>
      <c r="DA74" s="88"/>
      <c r="DB74" s="88"/>
      <c r="DC74" s="88"/>
      <c r="DD74" s="207"/>
      <c r="DE74" s="216"/>
      <c r="DF74" s="216"/>
      <c r="DG74" s="88"/>
      <c r="DH74" s="88"/>
      <c r="DI74" s="88"/>
      <c r="DJ74" s="88"/>
      <c r="DK74" s="88"/>
      <c r="DL74" s="207"/>
      <c r="DM74" s="216"/>
      <c r="DN74" s="216"/>
      <c r="DO74" s="88"/>
      <c r="DP74" s="88"/>
      <c r="DQ74" s="88"/>
      <c r="DR74" s="88"/>
      <c r="DS74" s="88"/>
      <c r="DT74" s="207"/>
      <c r="DU74" s="216"/>
      <c r="DV74" s="216"/>
      <c r="DW74" s="88"/>
      <c r="DX74" s="88"/>
      <c r="DY74" s="88"/>
      <c r="DZ74" s="88"/>
      <c r="EA74" s="88"/>
      <c r="EB74" s="207"/>
      <c r="EC74" s="216"/>
      <c r="ED74" s="216"/>
      <c r="EE74" s="88"/>
      <c r="EF74" s="88"/>
      <c r="EG74" s="88"/>
      <c r="EH74" s="88"/>
      <c r="EI74" s="88"/>
      <c r="EJ74" s="207"/>
      <c r="EK74" s="216"/>
      <c r="EL74" s="216"/>
      <c r="EM74" s="88"/>
      <c r="EN74" s="88"/>
      <c r="EO74" s="88"/>
      <c r="EP74" s="88"/>
      <c r="EQ74" s="88"/>
      <c r="ER74" s="207"/>
      <c r="ES74" s="216"/>
      <c r="ET74" s="216"/>
      <c r="EU74" s="88"/>
      <c r="EV74" s="88"/>
      <c r="EW74" s="88"/>
      <c r="EX74" s="88"/>
      <c r="EY74" s="88"/>
      <c r="EZ74" s="207"/>
      <c r="FA74" s="216"/>
      <c r="FB74" s="216"/>
      <c r="FC74" s="88"/>
      <c r="FD74" s="88"/>
      <c r="FE74" s="88"/>
      <c r="FF74" s="88"/>
      <c r="FG74" s="88"/>
      <c r="FH74" s="207"/>
      <c r="FI74" s="216"/>
      <c r="FJ74" s="216"/>
      <c r="FK74" s="88"/>
      <c r="FL74" s="88"/>
      <c r="FM74" s="88"/>
      <c r="FN74" s="88"/>
      <c r="FO74" s="88"/>
      <c r="FP74" s="207"/>
      <c r="FQ74" s="216"/>
      <c r="FR74" s="216"/>
      <c r="FS74" s="88"/>
      <c r="FT74" s="88"/>
      <c r="FU74" s="88"/>
      <c r="FV74" s="88"/>
      <c r="FW74" s="88"/>
      <c r="FX74" s="207"/>
      <c r="FY74" s="216"/>
      <c r="FZ74" s="216"/>
      <c r="GA74" s="88"/>
      <c r="GB74" s="88"/>
      <c r="GC74" s="88"/>
      <c r="GD74" s="88"/>
      <c r="GE74" s="88"/>
      <c r="GF74" s="207"/>
      <c r="GG74" s="216"/>
      <c r="GH74" s="216"/>
      <c r="GI74" s="88"/>
      <c r="GJ74" s="88"/>
      <c r="GK74" s="88"/>
      <c r="GL74" s="88"/>
      <c r="GM74" s="88"/>
      <c r="GN74" s="207"/>
      <c r="GO74" s="216"/>
      <c r="GP74" s="216"/>
      <c r="GQ74" s="88"/>
      <c r="GR74" s="88"/>
      <c r="GS74" s="88"/>
      <c r="GT74" s="88"/>
      <c r="GU74" s="88"/>
      <c r="GV74" s="207"/>
      <c r="GW74" s="216"/>
      <c r="GX74" s="216"/>
      <c r="GY74" s="88"/>
      <c r="GZ74" s="88"/>
      <c r="HA74" s="88"/>
      <c r="HB74" s="88"/>
      <c r="HC74" s="88"/>
      <c r="HD74" s="207"/>
      <c r="HE74" s="216"/>
      <c r="HF74" s="216"/>
      <c r="HG74" s="88"/>
      <c r="HH74" s="88"/>
      <c r="HI74" s="88"/>
      <c r="HJ74" s="88"/>
      <c r="HK74" s="88"/>
      <c r="HL74" s="207"/>
      <c r="HM74" s="216"/>
      <c r="HN74" s="216"/>
      <c r="HO74" s="88"/>
      <c r="HP74" s="88"/>
      <c r="HQ74" s="88"/>
      <c r="HR74" s="88"/>
      <c r="HS74" s="88"/>
      <c r="HT74" s="207"/>
      <c r="HU74" s="216"/>
      <c r="HV74" s="216"/>
      <c r="HW74" s="88"/>
      <c r="HX74" s="88"/>
      <c r="HY74" s="88"/>
      <c r="HZ74" s="88"/>
      <c r="IA74" s="88"/>
      <c r="IB74" s="207"/>
      <c r="IC74" s="216"/>
      <c r="ID74" s="216"/>
      <c r="IE74" s="88"/>
      <c r="IF74" s="88"/>
      <c r="IG74" s="88"/>
      <c r="IH74" s="88"/>
      <c r="II74" s="88"/>
      <c r="IJ74" s="207"/>
      <c r="IK74" s="216"/>
      <c r="IL74" s="216"/>
      <c r="IM74" s="88"/>
      <c r="IN74" s="88"/>
      <c r="IO74" s="88"/>
      <c r="IP74" s="88"/>
      <c r="IQ74" s="88"/>
      <c r="IR74" s="207"/>
      <c r="IS74" s="216"/>
      <c r="IT74" s="216"/>
    </row>
    <row r="75" spans="1:254" s="217" customFormat="1" ht="19.5" customHeight="1" thickBot="1">
      <c r="A75" s="1157" t="s">
        <v>390</v>
      </c>
      <c r="B75" s="1157"/>
      <c r="C75" s="1157"/>
      <c r="D75" s="1157"/>
      <c r="E75" s="1157"/>
      <c r="F75" s="1157"/>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c r="HN75" s="31"/>
      <c r="HO75" s="31"/>
      <c r="HP75" s="31"/>
      <c r="HQ75" s="31"/>
      <c r="HR75" s="31"/>
      <c r="HS75" s="31"/>
      <c r="HT75" s="31"/>
      <c r="HU75" s="31"/>
      <c r="HV75" s="31"/>
      <c r="HW75" s="31"/>
      <c r="HX75" s="31"/>
      <c r="HY75" s="31"/>
      <c r="HZ75" s="31"/>
      <c r="IA75" s="31"/>
      <c r="IB75" s="31"/>
      <c r="IC75" s="31"/>
      <c r="ID75" s="31"/>
      <c r="IE75" s="31"/>
      <c r="IF75" s="31"/>
      <c r="IG75" s="31"/>
      <c r="IH75" s="31"/>
      <c r="II75" s="31"/>
      <c r="IJ75" s="31"/>
      <c r="IK75" s="31"/>
      <c r="IL75" s="31"/>
      <c r="IM75" s="31"/>
      <c r="IN75" s="31"/>
      <c r="IO75" s="31"/>
      <c r="IP75" s="31"/>
      <c r="IQ75" s="31"/>
      <c r="IR75" s="31"/>
      <c r="IS75" s="31"/>
      <c r="IT75" s="31"/>
    </row>
    <row r="76" spans="1:254" s="218" customFormat="1" ht="30" customHeight="1" thickBot="1">
      <c r="A76" s="401"/>
      <c r="B76" s="84" t="s">
        <v>2760</v>
      </c>
      <c r="C76" s="84" t="s">
        <v>523</v>
      </c>
      <c r="D76" s="364" t="s">
        <v>524</v>
      </c>
      <c r="E76" s="364" t="s">
        <v>525</v>
      </c>
      <c r="F76" s="402" t="s">
        <v>526</v>
      </c>
      <c r="G76" s="81"/>
      <c r="H76" s="86"/>
      <c r="I76" s="66"/>
      <c r="J76" s="66"/>
      <c r="K76" s="86"/>
      <c r="L76" s="87"/>
      <c r="M76" s="29"/>
      <c r="N76" s="29"/>
      <c r="O76" s="81"/>
      <c r="P76" s="86"/>
      <c r="Q76" s="66"/>
      <c r="R76" s="66"/>
      <c r="S76" s="86"/>
      <c r="T76" s="87"/>
      <c r="U76" s="29"/>
      <c r="V76" s="29"/>
      <c r="W76" s="81"/>
      <c r="X76" s="86"/>
      <c r="Y76" s="66"/>
      <c r="Z76" s="66"/>
      <c r="AA76" s="86"/>
      <c r="AB76" s="87"/>
      <c r="AC76" s="29"/>
      <c r="AD76" s="29"/>
      <c r="AE76" s="81"/>
      <c r="AF76" s="86"/>
      <c r="AG76" s="66"/>
      <c r="AH76" s="66"/>
      <c r="AI76" s="86"/>
      <c r="AJ76" s="87"/>
      <c r="AK76" s="29"/>
      <c r="AL76" s="29"/>
      <c r="AM76" s="81"/>
      <c r="AN76" s="86"/>
      <c r="AO76" s="66"/>
      <c r="AP76" s="66"/>
      <c r="AQ76" s="86"/>
      <c r="AR76" s="87"/>
      <c r="AS76" s="29"/>
      <c r="AT76" s="29"/>
      <c r="AU76" s="81"/>
      <c r="AV76" s="86"/>
      <c r="AW76" s="66"/>
      <c r="AX76" s="66"/>
      <c r="AY76" s="86"/>
      <c r="AZ76" s="87"/>
      <c r="BA76" s="29"/>
      <c r="BB76" s="29"/>
      <c r="BC76" s="81"/>
      <c r="BD76" s="86"/>
      <c r="BE76" s="66"/>
      <c r="BF76" s="66"/>
      <c r="BG76" s="86"/>
      <c r="BH76" s="87"/>
      <c r="BI76" s="29"/>
      <c r="BJ76" s="29"/>
      <c r="BK76" s="81"/>
      <c r="BL76" s="86"/>
      <c r="BM76" s="66"/>
      <c r="BN76" s="66"/>
      <c r="BO76" s="86"/>
      <c r="BP76" s="87"/>
      <c r="BQ76" s="29"/>
      <c r="BR76" s="29"/>
      <c r="BS76" s="81"/>
      <c r="BT76" s="86"/>
      <c r="BU76" s="66"/>
      <c r="BV76" s="66"/>
      <c r="BW76" s="86"/>
      <c r="BX76" s="87"/>
      <c r="BY76" s="29"/>
      <c r="BZ76" s="29"/>
      <c r="CA76" s="81"/>
      <c r="CB76" s="86"/>
      <c r="CC76" s="66"/>
      <c r="CD76" s="66"/>
      <c r="CE76" s="86"/>
      <c r="CF76" s="87"/>
      <c r="CG76" s="29"/>
      <c r="CH76" s="29"/>
      <c r="CI76" s="81"/>
      <c r="CJ76" s="86"/>
      <c r="CK76" s="66"/>
      <c r="CL76" s="66"/>
      <c r="CM76" s="86"/>
      <c r="CN76" s="87"/>
      <c r="CO76" s="29"/>
      <c r="CP76" s="29"/>
      <c r="CQ76" s="81"/>
      <c r="CR76" s="86"/>
      <c r="CS76" s="66"/>
      <c r="CT76" s="66"/>
      <c r="CU76" s="86"/>
      <c r="CV76" s="87"/>
      <c r="CW76" s="29"/>
      <c r="CX76" s="29"/>
      <c r="CY76" s="81"/>
      <c r="CZ76" s="86"/>
      <c r="DA76" s="66"/>
      <c r="DB76" s="66"/>
      <c r="DC76" s="86"/>
      <c r="DD76" s="87"/>
      <c r="DE76" s="29"/>
      <c r="DF76" s="29"/>
      <c r="DG76" s="81"/>
      <c r="DH76" s="86"/>
      <c r="DI76" s="66"/>
      <c r="DJ76" s="66"/>
      <c r="DK76" s="86"/>
      <c r="DL76" s="87"/>
      <c r="DM76" s="29"/>
      <c r="DN76" s="29"/>
      <c r="DO76" s="81"/>
      <c r="DP76" s="86"/>
      <c r="DQ76" s="66"/>
      <c r="DR76" s="66"/>
      <c r="DS76" s="86"/>
      <c r="DT76" s="87"/>
      <c r="DU76" s="29"/>
      <c r="DV76" s="29"/>
      <c r="DW76" s="81"/>
      <c r="DX76" s="86"/>
      <c r="DY76" s="66"/>
      <c r="DZ76" s="66"/>
      <c r="EA76" s="86"/>
      <c r="EB76" s="87"/>
      <c r="EC76" s="29"/>
      <c r="ED76" s="29"/>
      <c r="EE76" s="81"/>
      <c r="EF76" s="86"/>
      <c r="EG76" s="66"/>
      <c r="EH76" s="66"/>
      <c r="EI76" s="86"/>
      <c r="EJ76" s="87"/>
      <c r="EK76" s="29"/>
      <c r="EL76" s="29"/>
      <c r="EM76" s="81"/>
      <c r="EN76" s="86"/>
      <c r="EO76" s="66"/>
      <c r="EP76" s="66"/>
      <c r="EQ76" s="86"/>
      <c r="ER76" s="87"/>
      <c r="ES76" s="29"/>
      <c r="ET76" s="29"/>
      <c r="EU76" s="81"/>
      <c r="EV76" s="86"/>
      <c r="EW76" s="66"/>
      <c r="EX76" s="66"/>
      <c r="EY76" s="86"/>
      <c r="EZ76" s="87"/>
      <c r="FA76" s="29"/>
      <c r="FB76" s="29"/>
      <c r="FC76" s="81"/>
      <c r="FD76" s="86"/>
      <c r="FE76" s="66"/>
      <c r="FF76" s="66"/>
      <c r="FG76" s="86"/>
      <c r="FH76" s="87"/>
      <c r="FI76" s="29"/>
      <c r="FJ76" s="29"/>
      <c r="FK76" s="81"/>
      <c r="FL76" s="86"/>
      <c r="FM76" s="66"/>
      <c r="FN76" s="66"/>
      <c r="FO76" s="86"/>
      <c r="FP76" s="87"/>
      <c r="FQ76" s="29"/>
      <c r="FR76" s="29"/>
      <c r="FS76" s="81"/>
      <c r="FT76" s="86"/>
      <c r="FU76" s="66"/>
      <c r="FV76" s="66"/>
      <c r="FW76" s="86"/>
      <c r="FX76" s="87"/>
      <c r="FY76" s="29"/>
      <c r="FZ76" s="29"/>
      <c r="GA76" s="81"/>
      <c r="GB76" s="86"/>
      <c r="GC76" s="66"/>
      <c r="GD76" s="66"/>
      <c r="GE76" s="86"/>
      <c r="GF76" s="87"/>
      <c r="GG76" s="29"/>
      <c r="GH76" s="29"/>
      <c r="GI76" s="81"/>
      <c r="GJ76" s="86"/>
      <c r="GK76" s="66"/>
      <c r="GL76" s="66"/>
      <c r="GM76" s="86"/>
      <c r="GN76" s="87"/>
      <c r="GO76" s="29"/>
      <c r="GP76" s="29"/>
      <c r="GQ76" s="81"/>
      <c r="GR76" s="86"/>
      <c r="GS76" s="66"/>
      <c r="GT76" s="66"/>
      <c r="GU76" s="86"/>
      <c r="GV76" s="87"/>
      <c r="GW76" s="29"/>
      <c r="GX76" s="29"/>
      <c r="GY76" s="81"/>
      <c r="GZ76" s="86"/>
      <c r="HA76" s="66"/>
      <c r="HB76" s="66"/>
      <c r="HC76" s="86"/>
      <c r="HD76" s="87"/>
      <c r="HE76" s="29"/>
      <c r="HF76" s="29"/>
      <c r="HG76" s="81"/>
      <c r="HH76" s="86"/>
      <c r="HI76" s="66"/>
      <c r="HJ76" s="66"/>
      <c r="HK76" s="86"/>
      <c r="HL76" s="87"/>
      <c r="HM76" s="29"/>
      <c r="HN76" s="29"/>
      <c r="HO76" s="81"/>
      <c r="HP76" s="86"/>
      <c r="HQ76" s="66"/>
      <c r="HR76" s="66"/>
      <c r="HS76" s="86"/>
      <c r="HT76" s="87"/>
      <c r="HU76" s="29"/>
      <c r="HV76" s="29"/>
      <c r="HW76" s="81"/>
      <c r="HX76" s="86"/>
      <c r="HY76" s="66"/>
      <c r="HZ76" s="66"/>
      <c r="IA76" s="86"/>
      <c r="IB76" s="87"/>
      <c r="IC76" s="29"/>
      <c r="ID76" s="29"/>
      <c r="IE76" s="81"/>
      <c r="IF76" s="86"/>
      <c r="IG76" s="66"/>
      <c r="IH76" s="66"/>
      <c r="II76" s="86"/>
      <c r="IJ76" s="87"/>
      <c r="IK76" s="29"/>
      <c r="IL76" s="29"/>
      <c r="IM76" s="81"/>
      <c r="IN76" s="86"/>
      <c r="IO76" s="66"/>
      <c r="IP76" s="66"/>
      <c r="IQ76" s="86"/>
      <c r="IR76" s="87"/>
      <c r="IS76" s="29"/>
      <c r="IT76" s="29"/>
    </row>
    <row r="77" spans="1:254" s="218" customFormat="1" ht="18" customHeight="1">
      <c r="A77" s="103">
        <v>1</v>
      </c>
      <c r="B77" s="387" t="s">
        <v>906</v>
      </c>
      <c r="C77" s="387" t="s">
        <v>1477</v>
      </c>
      <c r="D77" s="387" t="s">
        <v>907</v>
      </c>
      <c r="E77" s="15">
        <v>24</v>
      </c>
      <c r="F77" s="226">
        <v>950</v>
      </c>
      <c r="G77" s="81"/>
      <c r="H77" s="219"/>
      <c r="I77" s="81"/>
      <c r="J77" s="81"/>
      <c r="K77" s="219"/>
      <c r="L77" s="219"/>
      <c r="M77" s="81"/>
      <c r="N77" s="81"/>
      <c r="O77" s="81"/>
      <c r="P77" s="219"/>
      <c r="Q77" s="81"/>
      <c r="R77" s="81"/>
      <c r="S77" s="219"/>
      <c r="T77" s="219"/>
      <c r="U77" s="81"/>
      <c r="V77" s="81"/>
      <c r="W77" s="81"/>
      <c r="X77" s="219"/>
      <c r="Y77" s="81"/>
      <c r="Z77" s="81"/>
      <c r="AA77" s="219"/>
      <c r="AB77" s="219"/>
      <c r="AC77" s="81"/>
      <c r="AD77" s="81"/>
      <c r="AE77" s="81"/>
      <c r="AF77" s="219"/>
      <c r="AG77" s="81"/>
      <c r="AH77" s="81"/>
      <c r="AI77" s="219"/>
      <c r="AJ77" s="219"/>
      <c r="AK77" s="81"/>
      <c r="AL77" s="81"/>
      <c r="AM77" s="81"/>
      <c r="AN77" s="219"/>
      <c r="AO77" s="81"/>
      <c r="AP77" s="81"/>
      <c r="AQ77" s="219"/>
      <c r="AR77" s="219"/>
      <c r="AS77" s="81"/>
      <c r="AT77" s="81"/>
      <c r="AU77" s="81"/>
      <c r="AV77" s="219"/>
      <c r="AW77" s="81"/>
      <c r="AX77" s="81"/>
      <c r="AY77" s="219"/>
      <c r="AZ77" s="219"/>
      <c r="BA77" s="81"/>
      <c r="BB77" s="81"/>
      <c r="BC77" s="81"/>
      <c r="BD77" s="219"/>
      <c r="BE77" s="81"/>
      <c r="BF77" s="81"/>
      <c r="BG77" s="219"/>
      <c r="BH77" s="219"/>
      <c r="BI77" s="81"/>
      <c r="BJ77" s="81"/>
      <c r="BK77" s="81"/>
      <c r="BL77" s="219"/>
      <c r="BM77" s="81"/>
      <c r="BN77" s="81"/>
      <c r="BO77" s="219"/>
      <c r="BP77" s="219"/>
      <c r="BQ77" s="81"/>
      <c r="BR77" s="81"/>
      <c r="BS77" s="81"/>
      <c r="BT77" s="219"/>
      <c r="BU77" s="81"/>
      <c r="BV77" s="81"/>
      <c r="BW77" s="219"/>
      <c r="BX77" s="219"/>
      <c r="BY77" s="81"/>
      <c r="BZ77" s="81"/>
      <c r="CA77" s="81"/>
      <c r="CB77" s="219"/>
      <c r="CC77" s="81"/>
      <c r="CD77" s="81"/>
      <c r="CE77" s="219"/>
      <c r="CF77" s="219"/>
      <c r="CG77" s="81"/>
      <c r="CH77" s="81"/>
      <c r="CI77" s="81"/>
      <c r="CJ77" s="219"/>
      <c r="CK77" s="81"/>
      <c r="CL77" s="81"/>
      <c r="CM77" s="219"/>
      <c r="CN77" s="219"/>
      <c r="CO77" s="81"/>
      <c r="CP77" s="81"/>
      <c r="CQ77" s="81"/>
      <c r="CR77" s="219"/>
      <c r="CS77" s="81"/>
      <c r="CT77" s="81"/>
      <c r="CU77" s="219"/>
      <c r="CV77" s="219"/>
      <c r="CW77" s="81"/>
      <c r="CX77" s="81"/>
      <c r="CY77" s="81"/>
      <c r="CZ77" s="219"/>
      <c r="DA77" s="81"/>
      <c r="DB77" s="81"/>
      <c r="DC77" s="219"/>
      <c r="DD77" s="219"/>
      <c r="DE77" s="81"/>
      <c r="DF77" s="81"/>
      <c r="DG77" s="81"/>
      <c r="DH77" s="219"/>
      <c r="DI77" s="81"/>
      <c r="DJ77" s="81"/>
      <c r="DK77" s="219"/>
      <c r="DL77" s="219"/>
      <c r="DM77" s="81"/>
      <c r="DN77" s="81"/>
      <c r="DO77" s="81"/>
      <c r="DP77" s="219"/>
      <c r="DQ77" s="81"/>
      <c r="DR77" s="81"/>
      <c r="DS77" s="219"/>
      <c r="DT77" s="219"/>
      <c r="DU77" s="81"/>
      <c r="DV77" s="81"/>
      <c r="DW77" s="81"/>
      <c r="DX77" s="219"/>
      <c r="DY77" s="81"/>
      <c r="DZ77" s="81"/>
      <c r="EA77" s="219"/>
      <c r="EB77" s="219"/>
      <c r="EC77" s="81"/>
      <c r="ED77" s="81"/>
      <c r="EE77" s="81"/>
      <c r="EF77" s="219"/>
      <c r="EG77" s="81"/>
      <c r="EH77" s="81"/>
      <c r="EI77" s="219"/>
      <c r="EJ77" s="219"/>
      <c r="EK77" s="81"/>
      <c r="EL77" s="81"/>
      <c r="EM77" s="81"/>
      <c r="EN77" s="219"/>
      <c r="EO77" s="81"/>
      <c r="EP77" s="81"/>
      <c r="EQ77" s="219"/>
      <c r="ER77" s="219"/>
      <c r="ES77" s="81"/>
      <c r="ET77" s="81"/>
      <c r="EU77" s="81"/>
      <c r="EV77" s="219"/>
      <c r="EW77" s="81"/>
      <c r="EX77" s="81"/>
      <c r="EY77" s="219"/>
      <c r="EZ77" s="219"/>
      <c r="FA77" s="81"/>
      <c r="FB77" s="81"/>
      <c r="FC77" s="81"/>
      <c r="FD77" s="219"/>
      <c r="FE77" s="81"/>
      <c r="FF77" s="81"/>
      <c r="FG77" s="219"/>
      <c r="FH77" s="219"/>
      <c r="FI77" s="81"/>
      <c r="FJ77" s="81"/>
      <c r="FK77" s="81"/>
      <c r="FL77" s="219"/>
      <c r="FM77" s="81"/>
      <c r="FN77" s="81"/>
      <c r="FO77" s="219"/>
      <c r="FP77" s="219"/>
      <c r="FQ77" s="81"/>
      <c r="FR77" s="81"/>
      <c r="FS77" s="81"/>
      <c r="FT77" s="219"/>
      <c r="FU77" s="81"/>
      <c r="FV77" s="81"/>
      <c r="FW77" s="219"/>
      <c r="FX77" s="219"/>
      <c r="FY77" s="81"/>
      <c r="FZ77" s="81"/>
      <c r="GA77" s="81"/>
      <c r="GB77" s="219"/>
      <c r="GC77" s="81"/>
      <c r="GD77" s="81"/>
      <c r="GE77" s="219"/>
      <c r="GF77" s="219"/>
      <c r="GG77" s="81"/>
      <c r="GH77" s="81"/>
      <c r="GI77" s="81"/>
      <c r="GJ77" s="219"/>
      <c r="GK77" s="81"/>
      <c r="GL77" s="81"/>
      <c r="GM77" s="219"/>
      <c r="GN77" s="219"/>
      <c r="GO77" s="81"/>
      <c r="GP77" s="81"/>
      <c r="GQ77" s="81"/>
      <c r="GR77" s="219"/>
      <c r="GS77" s="81"/>
      <c r="GT77" s="81"/>
      <c r="GU77" s="219"/>
      <c r="GV77" s="219"/>
      <c r="GW77" s="81"/>
      <c r="GX77" s="81"/>
      <c r="GY77" s="81"/>
      <c r="GZ77" s="219"/>
      <c r="HA77" s="81"/>
      <c r="HB77" s="81"/>
      <c r="HC77" s="219"/>
      <c r="HD77" s="219"/>
      <c r="HE77" s="81"/>
      <c r="HF77" s="81"/>
      <c r="HG77" s="81"/>
      <c r="HH77" s="219"/>
      <c r="HI77" s="81"/>
      <c r="HJ77" s="81"/>
      <c r="HK77" s="219"/>
      <c r="HL77" s="219"/>
      <c r="HM77" s="81"/>
      <c r="HN77" s="81"/>
      <c r="HO77" s="81"/>
      <c r="HP77" s="219"/>
      <c r="HQ77" s="81"/>
      <c r="HR77" s="81"/>
      <c r="HS77" s="219"/>
      <c r="HT77" s="219"/>
      <c r="HU77" s="81"/>
      <c r="HV77" s="81"/>
      <c r="HW77" s="81"/>
      <c r="HX77" s="219"/>
      <c r="HY77" s="81"/>
      <c r="HZ77" s="81"/>
      <c r="IA77" s="219"/>
      <c r="IB77" s="219"/>
      <c r="IC77" s="81"/>
      <c r="ID77" s="81"/>
      <c r="IE77" s="81"/>
      <c r="IF77" s="219"/>
      <c r="IG77" s="81"/>
      <c r="IH77" s="81"/>
      <c r="II77" s="219"/>
      <c r="IJ77" s="219"/>
      <c r="IK77" s="81"/>
      <c r="IL77" s="81"/>
      <c r="IM77" s="81"/>
      <c r="IN77" s="219"/>
      <c r="IO77" s="81"/>
      <c r="IP77" s="81"/>
      <c r="IQ77" s="219"/>
      <c r="IR77" s="219"/>
      <c r="IS77" s="81"/>
      <c r="IT77" s="81"/>
    </row>
    <row r="78" spans="1:254" s="218" customFormat="1" ht="18" customHeight="1">
      <c r="A78" s="103">
        <v>2</v>
      </c>
      <c r="B78" s="387" t="s">
        <v>908</v>
      </c>
      <c r="C78" s="387" t="s">
        <v>397</v>
      </c>
      <c r="D78" s="387" t="s">
        <v>909</v>
      </c>
      <c r="E78" s="15">
        <v>10</v>
      </c>
      <c r="F78" s="226">
        <v>368</v>
      </c>
      <c r="G78" s="81"/>
      <c r="H78" s="219"/>
      <c r="I78" s="81"/>
      <c r="J78" s="81"/>
      <c r="K78" s="219"/>
      <c r="L78" s="219"/>
      <c r="M78" s="81"/>
      <c r="N78" s="81"/>
      <c r="O78" s="81"/>
      <c r="P78" s="219"/>
      <c r="Q78" s="81"/>
      <c r="R78" s="81"/>
      <c r="S78" s="219"/>
      <c r="T78" s="219"/>
      <c r="U78" s="81"/>
      <c r="V78" s="81"/>
      <c r="W78" s="81"/>
      <c r="X78" s="219"/>
      <c r="Y78" s="81"/>
      <c r="Z78" s="81"/>
      <c r="AA78" s="219"/>
      <c r="AB78" s="219"/>
      <c r="AC78" s="81"/>
      <c r="AD78" s="81"/>
      <c r="AE78" s="81"/>
      <c r="AF78" s="219"/>
      <c r="AG78" s="81"/>
      <c r="AH78" s="81"/>
      <c r="AI78" s="219"/>
      <c r="AJ78" s="219"/>
      <c r="AK78" s="81"/>
      <c r="AL78" s="81"/>
      <c r="AM78" s="81"/>
      <c r="AN78" s="219"/>
      <c r="AO78" s="81"/>
      <c r="AP78" s="81"/>
      <c r="AQ78" s="219"/>
      <c r="AR78" s="219"/>
      <c r="AS78" s="81"/>
      <c r="AT78" s="81"/>
      <c r="AU78" s="81"/>
      <c r="AV78" s="219"/>
      <c r="AW78" s="81"/>
      <c r="AX78" s="81"/>
      <c r="AY78" s="219"/>
      <c r="AZ78" s="219"/>
      <c r="BA78" s="81"/>
      <c r="BB78" s="81"/>
      <c r="BC78" s="81"/>
      <c r="BD78" s="219"/>
      <c r="BE78" s="81"/>
      <c r="BF78" s="81"/>
      <c r="BG78" s="219"/>
      <c r="BH78" s="219"/>
      <c r="BI78" s="81"/>
      <c r="BJ78" s="81"/>
      <c r="BK78" s="81"/>
      <c r="BL78" s="219"/>
      <c r="BM78" s="81"/>
      <c r="BN78" s="81"/>
      <c r="BO78" s="219"/>
      <c r="BP78" s="219"/>
      <c r="BQ78" s="81"/>
      <c r="BR78" s="81"/>
      <c r="BS78" s="81"/>
      <c r="BT78" s="219"/>
      <c r="BU78" s="81"/>
      <c r="BV78" s="81"/>
      <c r="BW78" s="219"/>
      <c r="BX78" s="219"/>
      <c r="BY78" s="81"/>
      <c r="BZ78" s="81"/>
      <c r="CA78" s="81"/>
      <c r="CB78" s="219"/>
      <c r="CC78" s="81"/>
      <c r="CD78" s="81"/>
      <c r="CE78" s="219"/>
      <c r="CF78" s="219"/>
      <c r="CG78" s="81"/>
      <c r="CH78" s="81"/>
      <c r="CI78" s="81"/>
      <c r="CJ78" s="219"/>
      <c r="CK78" s="81"/>
      <c r="CL78" s="81"/>
      <c r="CM78" s="219"/>
      <c r="CN78" s="219"/>
      <c r="CO78" s="81"/>
      <c r="CP78" s="81"/>
      <c r="CQ78" s="81"/>
      <c r="CR78" s="219"/>
      <c r="CS78" s="81"/>
      <c r="CT78" s="81"/>
      <c r="CU78" s="219"/>
      <c r="CV78" s="219"/>
      <c r="CW78" s="81"/>
      <c r="CX78" s="81"/>
      <c r="CY78" s="81"/>
      <c r="CZ78" s="219"/>
      <c r="DA78" s="81"/>
      <c r="DB78" s="81"/>
      <c r="DC78" s="219"/>
      <c r="DD78" s="219"/>
      <c r="DE78" s="81"/>
      <c r="DF78" s="81"/>
      <c r="DG78" s="81"/>
      <c r="DH78" s="219"/>
      <c r="DI78" s="81"/>
      <c r="DJ78" s="81"/>
      <c r="DK78" s="219"/>
      <c r="DL78" s="219"/>
      <c r="DM78" s="81"/>
      <c r="DN78" s="81"/>
      <c r="DO78" s="81"/>
      <c r="DP78" s="219"/>
      <c r="DQ78" s="81"/>
      <c r="DR78" s="81"/>
      <c r="DS78" s="219"/>
      <c r="DT78" s="219"/>
      <c r="DU78" s="81"/>
      <c r="DV78" s="81"/>
      <c r="DW78" s="81"/>
      <c r="DX78" s="219"/>
      <c r="DY78" s="81"/>
      <c r="DZ78" s="81"/>
      <c r="EA78" s="219"/>
      <c r="EB78" s="219"/>
      <c r="EC78" s="81"/>
      <c r="ED78" s="81"/>
      <c r="EE78" s="81"/>
      <c r="EF78" s="219"/>
      <c r="EG78" s="81"/>
      <c r="EH78" s="81"/>
      <c r="EI78" s="219"/>
      <c r="EJ78" s="219"/>
      <c r="EK78" s="81"/>
      <c r="EL78" s="81"/>
      <c r="EM78" s="81"/>
      <c r="EN78" s="219"/>
      <c r="EO78" s="81"/>
      <c r="EP78" s="81"/>
      <c r="EQ78" s="219"/>
      <c r="ER78" s="219"/>
      <c r="ES78" s="81"/>
      <c r="ET78" s="81"/>
      <c r="EU78" s="81"/>
      <c r="EV78" s="219"/>
      <c r="EW78" s="81"/>
      <c r="EX78" s="81"/>
      <c r="EY78" s="219"/>
      <c r="EZ78" s="219"/>
      <c r="FA78" s="81"/>
      <c r="FB78" s="81"/>
      <c r="FC78" s="81"/>
      <c r="FD78" s="219"/>
      <c r="FE78" s="81"/>
      <c r="FF78" s="81"/>
      <c r="FG78" s="219"/>
      <c r="FH78" s="219"/>
      <c r="FI78" s="81"/>
      <c r="FJ78" s="81"/>
      <c r="FK78" s="81"/>
      <c r="FL78" s="219"/>
      <c r="FM78" s="81"/>
      <c r="FN78" s="81"/>
      <c r="FO78" s="219"/>
      <c r="FP78" s="219"/>
      <c r="FQ78" s="81"/>
      <c r="FR78" s="81"/>
      <c r="FS78" s="81"/>
      <c r="FT78" s="219"/>
      <c r="FU78" s="81"/>
      <c r="FV78" s="81"/>
      <c r="FW78" s="219"/>
      <c r="FX78" s="219"/>
      <c r="FY78" s="81"/>
      <c r="FZ78" s="81"/>
      <c r="GA78" s="81"/>
      <c r="GB78" s="219"/>
      <c r="GC78" s="81"/>
      <c r="GD78" s="81"/>
      <c r="GE78" s="219"/>
      <c r="GF78" s="219"/>
      <c r="GG78" s="81"/>
      <c r="GH78" s="81"/>
      <c r="GI78" s="81"/>
      <c r="GJ78" s="219"/>
      <c r="GK78" s="81"/>
      <c r="GL78" s="81"/>
      <c r="GM78" s="219"/>
      <c r="GN78" s="219"/>
      <c r="GO78" s="81"/>
      <c r="GP78" s="81"/>
      <c r="GQ78" s="81"/>
      <c r="GR78" s="219"/>
      <c r="GS78" s="81"/>
      <c r="GT78" s="81"/>
      <c r="GU78" s="219"/>
      <c r="GV78" s="219"/>
      <c r="GW78" s="81"/>
      <c r="GX78" s="81"/>
      <c r="GY78" s="81"/>
      <c r="GZ78" s="219"/>
      <c r="HA78" s="81"/>
      <c r="HB78" s="81"/>
      <c r="HC78" s="219"/>
      <c r="HD78" s="219"/>
      <c r="HE78" s="81"/>
      <c r="HF78" s="81"/>
      <c r="HG78" s="81"/>
      <c r="HH78" s="219"/>
      <c r="HI78" s="81"/>
      <c r="HJ78" s="81"/>
      <c r="HK78" s="219"/>
      <c r="HL78" s="219"/>
      <c r="HM78" s="81"/>
      <c r="HN78" s="81"/>
      <c r="HO78" s="81"/>
      <c r="HP78" s="219"/>
      <c r="HQ78" s="81"/>
      <c r="HR78" s="81"/>
      <c r="HS78" s="219"/>
      <c r="HT78" s="219"/>
      <c r="HU78" s="81"/>
      <c r="HV78" s="81"/>
      <c r="HW78" s="81"/>
      <c r="HX78" s="219"/>
      <c r="HY78" s="81"/>
      <c r="HZ78" s="81"/>
      <c r="IA78" s="219"/>
      <c r="IB78" s="219"/>
      <c r="IC78" s="81"/>
      <c r="ID78" s="81"/>
      <c r="IE78" s="81"/>
      <c r="IF78" s="219"/>
      <c r="IG78" s="81"/>
      <c r="IH78" s="81"/>
      <c r="II78" s="219"/>
      <c r="IJ78" s="219"/>
      <c r="IK78" s="81"/>
      <c r="IL78" s="81"/>
      <c r="IM78" s="81"/>
      <c r="IN78" s="219"/>
      <c r="IO78" s="81"/>
      <c r="IP78" s="81"/>
      <c r="IQ78" s="219"/>
      <c r="IR78" s="219"/>
      <c r="IS78" s="81"/>
      <c r="IT78" s="81"/>
    </row>
    <row r="79" spans="1:254" s="218" customFormat="1" ht="18" customHeight="1">
      <c r="A79" s="103">
        <v>3</v>
      </c>
      <c r="B79" s="387" t="s">
        <v>1538</v>
      </c>
      <c r="C79" s="387" t="s">
        <v>398</v>
      </c>
      <c r="D79" s="457" t="s">
        <v>399</v>
      </c>
      <c r="E79" s="15">
        <v>10</v>
      </c>
      <c r="F79" s="226">
        <v>377</v>
      </c>
      <c r="G79" s="81"/>
      <c r="H79" s="219"/>
      <c r="I79" s="81"/>
      <c r="J79" s="81"/>
      <c r="K79" s="219"/>
      <c r="L79" s="219"/>
      <c r="M79" s="81"/>
      <c r="N79" s="81"/>
      <c r="O79" s="81"/>
      <c r="P79" s="219"/>
      <c r="Q79" s="81"/>
      <c r="R79" s="81"/>
      <c r="S79" s="219"/>
      <c r="T79" s="219"/>
      <c r="U79" s="81"/>
      <c r="V79" s="81"/>
      <c r="W79" s="81"/>
      <c r="X79" s="219"/>
      <c r="Y79" s="81"/>
      <c r="Z79" s="81"/>
      <c r="AA79" s="219"/>
      <c r="AB79" s="219"/>
      <c r="AC79" s="81"/>
      <c r="AD79" s="81"/>
      <c r="AE79" s="81"/>
      <c r="AF79" s="219"/>
      <c r="AG79" s="81"/>
      <c r="AH79" s="81"/>
      <c r="AI79" s="219"/>
      <c r="AJ79" s="219"/>
      <c r="AK79" s="81"/>
      <c r="AL79" s="81"/>
      <c r="AM79" s="81"/>
      <c r="AN79" s="219"/>
      <c r="AO79" s="81"/>
      <c r="AP79" s="81"/>
      <c r="AQ79" s="219"/>
      <c r="AR79" s="219"/>
      <c r="AS79" s="81"/>
      <c r="AT79" s="81"/>
      <c r="AU79" s="81"/>
      <c r="AV79" s="219"/>
      <c r="AW79" s="81"/>
      <c r="AX79" s="81"/>
      <c r="AY79" s="219"/>
      <c r="AZ79" s="219"/>
      <c r="BA79" s="81"/>
      <c r="BB79" s="81"/>
      <c r="BC79" s="81"/>
      <c r="BD79" s="219"/>
      <c r="BE79" s="81"/>
      <c r="BF79" s="81"/>
      <c r="BG79" s="219"/>
      <c r="BH79" s="219"/>
      <c r="BI79" s="81"/>
      <c r="BJ79" s="81"/>
      <c r="BK79" s="81"/>
      <c r="BL79" s="219"/>
      <c r="BM79" s="81"/>
      <c r="BN79" s="81"/>
      <c r="BO79" s="219"/>
      <c r="BP79" s="219"/>
      <c r="BQ79" s="81"/>
      <c r="BR79" s="81"/>
      <c r="BS79" s="81"/>
      <c r="BT79" s="219"/>
      <c r="BU79" s="81"/>
      <c r="BV79" s="81"/>
      <c r="BW79" s="219"/>
      <c r="BX79" s="219"/>
      <c r="BY79" s="81"/>
      <c r="BZ79" s="81"/>
      <c r="CA79" s="81"/>
      <c r="CB79" s="219"/>
      <c r="CC79" s="81"/>
      <c r="CD79" s="81"/>
      <c r="CE79" s="219"/>
      <c r="CF79" s="219"/>
      <c r="CG79" s="81"/>
      <c r="CH79" s="81"/>
      <c r="CI79" s="81"/>
      <c r="CJ79" s="219"/>
      <c r="CK79" s="81"/>
      <c r="CL79" s="81"/>
      <c r="CM79" s="219"/>
      <c r="CN79" s="219"/>
      <c r="CO79" s="81"/>
      <c r="CP79" s="81"/>
      <c r="CQ79" s="81"/>
      <c r="CR79" s="219"/>
      <c r="CS79" s="81"/>
      <c r="CT79" s="81"/>
      <c r="CU79" s="219"/>
      <c r="CV79" s="219"/>
      <c r="CW79" s="81"/>
      <c r="CX79" s="81"/>
      <c r="CY79" s="81"/>
      <c r="CZ79" s="219"/>
      <c r="DA79" s="81"/>
      <c r="DB79" s="81"/>
      <c r="DC79" s="219"/>
      <c r="DD79" s="219"/>
      <c r="DE79" s="81"/>
      <c r="DF79" s="81"/>
      <c r="DG79" s="81"/>
      <c r="DH79" s="219"/>
      <c r="DI79" s="81"/>
      <c r="DJ79" s="81"/>
      <c r="DK79" s="219"/>
      <c r="DL79" s="219"/>
      <c r="DM79" s="81"/>
      <c r="DN79" s="81"/>
      <c r="DO79" s="81"/>
      <c r="DP79" s="219"/>
      <c r="DQ79" s="81"/>
      <c r="DR79" s="81"/>
      <c r="DS79" s="219"/>
      <c r="DT79" s="219"/>
      <c r="DU79" s="81"/>
      <c r="DV79" s="81"/>
      <c r="DW79" s="81"/>
      <c r="DX79" s="219"/>
      <c r="DY79" s="81"/>
      <c r="DZ79" s="81"/>
      <c r="EA79" s="219"/>
      <c r="EB79" s="219"/>
      <c r="EC79" s="81"/>
      <c r="ED79" s="81"/>
      <c r="EE79" s="81"/>
      <c r="EF79" s="219"/>
      <c r="EG79" s="81"/>
      <c r="EH79" s="81"/>
      <c r="EI79" s="219"/>
      <c r="EJ79" s="219"/>
      <c r="EK79" s="81"/>
      <c r="EL79" s="81"/>
      <c r="EM79" s="81"/>
      <c r="EN79" s="219"/>
      <c r="EO79" s="81"/>
      <c r="EP79" s="81"/>
      <c r="EQ79" s="219"/>
      <c r="ER79" s="219"/>
      <c r="ES79" s="81"/>
      <c r="ET79" s="81"/>
      <c r="EU79" s="81"/>
      <c r="EV79" s="219"/>
      <c r="EW79" s="81"/>
      <c r="EX79" s="81"/>
      <c r="EY79" s="219"/>
      <c r="EZ79" s="219"/>
      <c r="FA79" s="81"/>
      <c r="FB79" s="81"/>
      <c r="FC79" s="81"/>
      <c r="FD79" s="219"/>
      <c r="FE79" s="81"/>
      <c r="FF79" s="81"/>
      <c r="FG79" s="219"/>
      <c r="FH79" s="219"/>
      <c r="FI79" s="81"/>
      <c r="FJ79" s="81"/>
      <c r="FK79" s="81"/>
      <c r="FL79" s="219"/>
      <c r="FM79" s="81"/>
      <c r="FN79" s="81"/>
      <c r="FO79" s="219"/>
      <c r="FP79" s="219"/>
      <c r="FQ79" s="81"/>
      <c r="FR79" s="81"/>
      <c r="FS79" s="81"/>
      <c r="FT79" s="219"/>
      <c r="FU79" s="81"/>
      <c r="FV79" s="81"/>
      <c r="FW79" s="219"/>
      <c r="FX79" s="219"/>
      <c r="FY79" s="81"/>
      <c r="FZ79" s="81"/>
      <c r="GA79" s="81"/>
      <c r="GB79" s="219"/>
      <c r="GC79" s="81"/>
      <c r="GD79" s="81"/>
      <c r="GE79" s="219"/>
      <c r="GF79" s="219"/>
      <c r="GG79" s="81"/>
      <c r="GH79" s="81"/>
      <c r="GI79" s="81"/>
      <c r="GJ79" s="219"/>
      <c r="GK79" s="81"/>
      <c r="GL79" s="81"/>
      <c r="GM79" s="219"/>
      <c r="GN79" s="219"/>
      <c r="GO79" s="81"/>
      <c r="GP79" s="81"/>
      <c r="GQ79" s="81"/>
      <c r="GR79" s="219"/>
      <c r="GS79" s="81"/>
      <c r="GT79" s="81"/>
      <c r="GU79" s="219"/>
      <c r="GV79" s="219"/>
      <c r="GW79" s="81"/>
      <c r="GX79" s="81"/>
      <c r="GY79" s="81"/>
      <c r="GZ79" s="219"/>
      <c r="HA79" s="81"/>
      <c r="HB79" s="81"/>
      <c r="HC79" s="219"/>
      <c r="HD79" s="219"/>
      <c r="HE79" s="81"/>
      <c r="HF79" s="81"/>
      <c r="HG79" s="81"/>
      <c r="HH79" s="219"/>
      <c r="HI79" s="81"/>
      <c r="HJ79" s="81"/>
      <c r="HK79" s="219"/>
      <c r="HL79" s="219"/>
      <c r="HM79" s="81"/>
      <c r="HN79" s="81"/>
      <c r="HO79" s="81"/>
      <c r="HP79" s="219"/>
      <c r="HQ79" s="81"/>
      <c r="HR79" s="81"/>
      <c r="HS79" s="219"/>
      <c r="HT79" s="219"/>
      <c r="HU79" s="81"/>
      <c r="HV79" s="81"/>
      <c r="HW79" s="81"/>
      <c r="HX79" s="219"/>
      <c r="HY79" s="81"/>
      <c r="HZ79" s="81"/>
      <c r="IA79" s="219"/>
      <c r="IB79" s="219"/>
      <c r="IC79" s="81"/>
      <c r="ID79" s="81"/>
      <c r="IE79" s="81"/>
      <c r="IF79" s="219"/>
      <c r="IG79" s="81"/>
      <c r="IH79" s="81"/>
      <c r="II79" s="219"/>
      <c r="IJ79" s="219"/>
      <c r="IK79" s="81"/>
      <c r="IL79" s="81"/>
      <c r="IM79" s="81"/>
      <c r="IN79" s="219"/>
      <c r="IO79" s="81"/>
      <c r="IP79" s="81"/>
      <c r="IQ79" s="219"/>
      <c r="IR79" s="219"/>
      <c r="IS79" s="81"/>
      <c r="IT79" s="81"/>
    </row>
    <row r="80" spans="1:254" s="218" customFormat="1" ht="18" customHeight="1">
      <c r="A80" s="103">
        <v>4</v>
      </c>
      <c r="B80" s="387" t="s">
        <v>400</v>
      </c>
      <c r="C80" s="387" t="s">
        <v>398</v>
      </c>
      <c r="D80" s="387" t="s">
        <v>401</v>
      </c>
      <c r="E80" s="15">
        <v>9</v>
      </c>
      <c r="F80" s="226">
        <v>361</v>
      </c>
      <c r="G80" s="81"/>
      <c r="H80" s="219"/>
      <c r="I80" s="81"/>
      <c r="J80" s="81"/>
      <c r="K80" s="219"/>
      <c r="L80" s="219"/>
      <c r="M80" s="81"/>
      <c r="N80" s="81"/>
      <c r="O80" s="81"/>
      <c r="P80" s="219"/>
      <c r="Q80" s="81"/>
      <c r="R80" s="81"/>
      <c r="S80" s="219"/>
      <c r="T80" s="219"/>
      <c r="U80" s="81"/>
      <c r="V80" s="81"/>
      <c r="W80" s="81"/>
      <c r="X80" s="219"/>
      <c r="Y80" s="81"/>
      <c r="Z80" s="81"/>
      <c r="AA80" s="219"/>
      <c r="AB80" s="219"/>
      <c r="AC80" s="81"/>
      <c r="AD80" s="81"/>
      <c r="AE80" s="81"/>
      <c r="AF80" s="219"/>
      <c r="AG80" s="81"/>
      <c r="AH80" s="81"/>
      <c r="AI80" s="219"/>
      <c r="AJ80" s="219"/>
      <c r="AK80" s="81"/>
      <c r="AL80" s="81"/>
      <c r="AM80" s="81"/>
      <c r="AN80" s="219"/>
      <c r="AO80" s="81"/>
      <c r="AP80" s="81"/>
      <c r="AQ80" s="219"/>
      <c r="AR80" s="219"/>
      <c r="AS80" s="81"/>
      <c r="AT80" s="81"/>
      <c r="AU80" s="81"/>
      <c r="AV80" s="219"/>
      <c r="AW80" s="81"/>
      <c r="AX80" s="81"/>
      <c r="AY80" s="219"/>
      <c r="AZ80" s="219"/>
      <c r="BA80" s="81"/>
      <c r="BB80" s="81"/>
      <c r="BC80" s="81"/>
      <c r="BD80" s="219"/>
      <c r="BE80" s="81"/>
      <c r="BF80" s="81"/>
      <c r="BG80" s="219"/>
      <c r="BH80" s="219"/>
      <c r="BI80" s="81"/>
      <c r="BJ80" s="81"/>
      <c r="BK80" s="81"/>
      <c r="BL80" s="219"/>
      <c r="BM80" s="81"/>
      <c r="BN80" s="81"/>
      <c r="BO80" s="219"/>
      <c r="BP80" s="219"/>
      <c r="BQ80" s="81"/>
      <c r="BR80" s="81"/>
      <c r="BS80" s="81"/>
      <c r="BT80" s="219"/>
      <c r="BU80" s="81"/>
      <c r="BV80" s="81"/>
      <c r="BW80" s="219"/>
      <c r="BX80" s="219"/>
      <c r="BY80" s="81"/>
      <c r="BZ80" s="81"/>
      <c r="CA80" s="81"/>
      <c r="CB80" s="219"/>
      <c r="CC80" s="81"/>
      <c r="CD80" s="81"/>
      <c r="CE80" s="219"/>
      <c r="CF80" s="219"/>
      <c r="CG80" s="81"/>
      <c r="CH80" s="81"/>
      <c r="CI80" s="81"/>
      <c r="CJ80" s="219"/>
      <c r="CK80" s="81"/>
      <c r="CL80" s="81"/>
      <c r="CM80" s="219"/>
      <c r="CN80" s="219"/>
      <c r="CO80" s="81"/>
      <c r="CP80" s="81"/>
      <c r="CQ80" s="81"/>
      <c r="CR80" s="219"/>
      <c r="CS80" s="81"/>
      <c r="CT80" s="81"/>
      <c r="CU80" s="219"/>
      <c r="CV80" s="219"/>
      <c r="CW80" s="81"/>
      <c r="CX80" s="81"/>
      <c r="CY80" s="81"/>
      <c r="CZ80" s="219"/>
      <c r="DA80" s="81"/>
      <c r="DB80" s="81"/>
      <c r="DC80" s="219"/>
      <c r="DD80" s="219"/>
      <c r="DE80" s="81"/>
      <c r="DF80" s="81"/>
      <c r="DG80" s="81"/>
      <c r="DH80" s="219"/>
      <c r="DI80" s="81"/>
      <c r="DJ80" s="81"/>
      <c r="DK80" s="219"/>
      <c r="DL80" s="219"/>
      <c r="DM80" s="81"/>
      <c r="DN80" s="81"/>
      <c r="DO80" s="81"/>
      <c r="DP80" s="219"/>
      <c r="DQ80" s="81"/>
      <c r="DR80" s="81"/>
      <c r="DS80" s="219"/>
      <c r="DT80" s="219"/>
      <c r="DU80" s="81"/>
      <c r="DV80" s="81"/>
      <c r="DW80" s="81"/>
      <c r="DX80" s="219"/>
      <c r="DY80" s="81"/>
      <c r="DZ80" s="81"/>
      <c r="EA80" s="219"/>
      <c r="EB80" s="219"/>
      <c r="EC80" s="81"/>
      <c r="ED80" s="81"/>
      <c r="EE80" s="81"/>
      <c r="EF80" s="219"/>
      <c r="EG80" s="81"/>
      <c r="EH80" s="81"/>
      <c r="EI80" s="219"/>
      <c r="EJ80" s="219"/>
      <c r="EK80" s="81"/>
      <c r="EL80" s="81"/>
      <c r="EM80" s="81"/>
      <c r="EN80" s="219"/>
      <c r="EO80" s="81"/>
      <c r="EP80" s="81"/>
      <c r="EQ80" s="219"/>
      <c r="ER80" s="219"/>
      <c r="ES80" s="81"/>
      <c r="ET80" s="81"/>
      <c r="EU80" s="81"/>
      <c r="EV80" s="219"/>
      <c r="EW80" s="81"/>
      <c r="EX80" s="81"/>
      <c r="EY80" s="219"/>
      <c r="EZ80" s="219"/>
      <c r="FA80" s="81"/>
      <c r="FB80" s="81"/>
      <c r="FC80" s="81"/>
      <c r="FD80" s="219"/>
      <c r="FE80" s="81"/>
      <c r="FF80" s="81"/>
      <c r="FG80" s="219"/>
      <c r="FH80" s="219"/>
      <c r="FI80" s="81"/>
      <c r="FJ80" s="81"/>
      <c r="FK80" s="81"/>
      <c r="FL80" s="219"/>
      <c r="FM80" s="81"/>
      <c r="FN80" s="81"/>
      <c r="FO80" s="219"/>
      <c r="FP80" s="219"/>
      <c r="FQ80" s="81"/>
      <c r="FR80" s="81"/>
      <c r="FS80" s="81"/>
      <c r="FT80" s="219"/>
      <c r="FU80" s="81"/>
      <c r="FV80" s="81"/>
      <c r="FW80" s="219"/>
      <c r="FX80" s="219"/>
      <c r="FY80" s="81"/>
      <c r="FZ80" s="81"/>
      <c r="GA80" s="81"/>
      <c r="GB80" s="219"/>
      <c r="GC80" s="81"/>
      <c r="GD80" s="81"/>
      <c r="GE80" s="219"/>
      <c r="GF80" s="219"/>
      <c r="GG80" s="81"/>
      <c r="GH80" s="81"/>
      <c r="GI80" s="81"/>
      <c r="GJ80" s="219"/>
      <c r="GK80" s="81"/>
      <c r="GL80" s="81"/>
      <c r="GM80" s="219"/>
      <c r="GN80" s="219"/>
      <c r="GO80" s="81"/>
      <c r="GP80" s="81"/>
      <c r="GQ80" s="81"/>
      <c r="GR80" s="219"/>
      <c r="GS80" s="81"/>
      <c r="GT80" s="81"/>
      <c r="GU80" s="219"/>
      <c r="GV80" s="219"/>
      <c r="GW80" s="81"/>
      <c r="GX80" s="81"/>
      <c r="GY80" s="81"/>
      <c r="GZ80" s="219"/>
      <c r="HA80" s="81"/>
      <c r="HB80" s="81"/>
      <c r="HC80" s="219"/>
      <c r="HD80" s="219"/>
      <c r="HE80" s="81"/>
      <c r="HF80" s="81"/>
      <c r="HG80" s="81"/>
      <c r="HH80" s="219"/>
      <c r="HI80" s="81"/>
      <c r="HJ80" s="81"/>
      <c r="HK80" s="219"/>
      <c r="HL80" s="219"/>
      <c r="HM80" s="81"/>
      <c r="HN80" s="81"/>
      <c r="HO80" s="81"/>
      <c r="HP80" s="219"/>
      <c r="HQ80" s="81"/>
      <c r="HR80" s="81"/>
      <c r="HS80" s="219"/>
      <c r="HT80" s="219"/>
      <c r="HU80" s="81"/>
      <c r="HV80" s="81"/>
      <c r="HW80" s="81"/>
      <c r="HX80" s="219"/>
      <c r="HY80" s="81"/>
      <c r="HZ80" s="81"/>
      <c r="IA80" s="219"/>
      <c r="IB80" s="219"/>
      <c r="IC80" s="81"/>
      <c r="ID80" s="81"/>
      <c r="IE80" s="81"/>
      <c r="IF80" s="219"/>
      <c r="IG80" s="81"/>
      <c r="IH80" s="81"/>
      <c r="II80" s="219"/>
      <c r="IJ80" s="219"/>
      <c r="IK80" s="81"/>
      <c r="IL80" s="81"/>
      <c r="IM80" s="81"/>
      <c r="IN80" s="219"/>
      <c r="IO80" s="81"/>
      <c r="IP80" s="81"/>
      <c r="IQ80" s="219"/>
      <c r="IR80" s="219"/>
      <c r="IS80" s="81"/>
      <c r="IT80" s="81"/>
    </row>
    <row r="81" spans="1:254" s="218" customFormat="1" ht="18" customHeight="1">
      <c r="A81" s="398">
        <v>5</v>
      </c>
      <c r="B81" s="399" t="s">
        <v>1539</v>
      </c>
      <c r="C81" s="399" t="s">
        <v>402</v>
      </c>
      <c r="D81" s="399" t="s">
        <v>3139</v>
      </c>
      <c r="E81" s="105">
        <v>8</v>
      </c>
      <c r="F81" s="343">
        <v>200</v>
      </c>
      <c r="G81" s="81"/>
      <c r="H81" s="219"/>
      <c r="I81" s="81"/>
      <c r="J81" s="81"/>
      <c r="K81" s="219"/>
      <c r="L81" s="219"/>
      <c r="M81" s="81"/>
      <c r="N81" s="81"/>
      <c r="O81" s="81"/>
      <c r="P81" s="219"/>
      <c r="Q81" s="81"/>
      <c r="R81" s="81"/>
      <c r="S81" s="219"/>
      <c r="T81" s="219"/>
      <c r="U81" s="81"/>
      <c r="V81" s="81"/>
      <c r="W81" s="81"/>
      <c r="X81" s="219"/>
      <c r="Y81" s="81"/>
      <c r="Z81" s="81"/>
      <c r="AA81" s="219"/>
      <c r="AB81" s="219"/>
      <c r="AC81" s="81"/>
      <c r="AD81" s="81"/>
      <c r="AE81" s="81"/>
      <c r="AF81" s="219"/>
      <c r="AG81" s="81"/>
      <c r="AH81" s="81"/>
      <c r="AI81" s="219"/>
      <c r="AJ81" s="219"/>
      <c r="AK81" s="81"/>
      <c r="AL81" s="81"/>
      <c r="AM81" s="81"/>
      <c r="AN81" s="219"/>
      <c r="AO81" s="81"/>
      <c r="AP81" s="81"/>
      <c r="AQ81" s="219"/>
      <c r="AR81" s="219"/>
      <c r="AS81" s="81"/>
      <c r="AT81" s="81"/>
      <c r="AU81" s="81"/>
      <c r="AV81" s="219"/>
      <c r="AW81" s="81"/>
      <c r="AX81" s="81"/>
      <c r="AY81" s="219"/>
      <c r="AZ81" s="219"/>
      <c r="BA81" s="81"/>
      <c r="BB81" s="81"/>
      <c r="BC81" s="81"/>
      <c r="BD81" s="219"/>
      <c r="BE81" s="81"/>
      <c r="BF81" s="81"/>
      <c r="BG81" s="219"/>
      <c r="BH81" s="219"/>
      <c r="BI81" s="81"/>
      <c r="BJ81" s="81"/>
      <c r="BK81" s="81"/>
      <c r="BL81" s="219"/>
      <c r="BM81" s="81"/>
      <c r="BN81" s="81"/>
      <c r="BO81" s="219"/>
      <c r="BP81" s="219"/>
      <c r="BQ81" s="81"/>
      <c r="BR81" s="81"/>
      <c r="BS81" s="81"/>
      <c r="BT81" s="219"/>
      <c r="BU81" s="81"/>
      <c r="BV81" s="81"/>
      <c r="BW81" s="219"/>
      <c r="BX81" s="219"/>
      <c r="BY81" s="81"/>
      <c r="BZ81" s="81"/>
      <c r="CA81" s="81"/>
      <c r="CB81" s="219"/>
      <c r="CC81" s="81"/>
      <c r="CD81" s="81"/>
      <c r="CE81" s="219"/>
      <c r="CF81" s="219"/>
      <c r="CG81" s="81"/>
      <c r="CH81" s="81"/>
      <c r="CI81" s="81"/>
      <c r="CJ81" s="219"/>
      <c r="CK81" s="81"/>
      <c r="CL81" s="81"/>
      <c r="CM81" s="219"/>
      <c r="CN81" s="219"/>
      <c r="CO81" s="81"/>
      <c r="CP81" s="81"/>
      <c r="CQ81" s="81"/>
      <c r="CR81" s="219"/>
      <c r="CS81" s="81"/>
      <c r="CT81" s="81"/>
      <c r="CU81" s="219"/>
      <c r="CV81" s="219"/>
      <c r="CW81" s="81"/>
      <c r="CX81" s="81"/>
      <c r="CY81" s="81"/>
      <c r="CZ81" s="219"/>
      <c r="DA81" s="81"/>
      <c r="DB81" s="81"/>
      <c r="DC81" s="219"/>
      <c r="DD81" s="219"/>
      <c r="DE81" s="81"/>
      <c r="DF81" s="81"/>
      <c r="DG81" s="81"/>
      <c r="DH81" s="219"/>
      <c r="DI81" s="81"/>
      <c r="DJ81" s="81"/>
      <c r="DK81" s="219"/>
      <c r="DL81" s="219"/>
      <c r="DM81" s="81"/>
      <c r="DN81" s="81"/>
      <c r="DO81" s="81"/>
      <c r="DP81" s="219"/>
      <c r="DQ81" s="81"/>
      <c r="DR81" s="81"/>
      <c r="DS81" s="219"/>
      <c r="DT81" s="219"/>
      <c r="DU81" s="81"/>
      <c r="DV81" s="81"/>
      <c r="DW81" s="81"/>
      <c r="DX81" s="219"/>
      <c r="DY81" s="81"/>
      <c r="DZ81" s="81"/>
      <c r="EA81" s="219"/>
      <c r="EB81" s="219"/>
      <c r="EC81" s="81"/>
      <c r="ED81" s="81"/>
      <c r="EE81" s="81"/>
      <c r="EF81" s="219"/>
      <c r="EG81" s="81"/>
      <c r="EH81" s="81"/>
      <c r="EI81" s="219"/>
      <c r="EJ81" s="219"/>
      <c r="EK81" s="81"/>
      <c r="EL81" s="81"/>
      <c r="EM81" s="81"/>
      <c r="EN81" s="219"/>
      <c r="EO81" s="81"/>
      <c r="EP81" s="81"/>
      <c r="EQ81" s="219"/>
      <c r="ER81" s="219"/>
      <c r="ES81" s="81"/>
      <c r="ET81" s="81"/>
      <c r="EU81" s="81"/>
      <c r="EV81" s="219"/>
      <c r="EW81" s="81"/>
      <c r="EX81" s="81"/>
      <c r="EY81" s="219"/>
      <c r="EZ81" s="219"/>
      <c r="FA81" s="81"/>
      <c r="FB81" s="81"/>
      <c r="FC81" s="81"/>
      <c r="FD81" s="219"/>
      <c r="FE81" s="81"/>
      <c r="FF81" s="81"/>
      <c r="FG81" s="219"/>
      <c r="FH81" s="219"/>
      <c r="FI81" s="81"/>
      <c r="FJ81" s="81"/>
      <c r="FK81" s="81"/>
      <c r="FL81" s="219"/>
      <c r="FM81" s="81"/>
      <c r="FN81" s="81"/>
      <c r="FO81" s="219"/>
      <c r="FP81" s="219"/>
      <c r="FQ81" s="81"/>
      <c r="FR81" s="81"/>
      <c r="FS81" s="81"/>
      <c r="FT81" s="219"/>
      <c r="FU81" s="81"/>
      <c r="FV81" s="81"/>
      <c r="FW81" s="219"/>
      <c r="FX81" s="219"/>
      <c r="FY81" s="81"/>
      <c r="FZ81" s="81"/>
      <c r="GA81" s="81"/>
      <c r="GB81" s="219"/>
      <c r="GC81" s="81"/>
      <c r="GD81" s="81"/>
      <c r="GE81" s="219"/>
      <c r="GF81" s="219"/>
      <c r="GG81" s="81"/>
      <c r="GH81" s="81"/>
      <c r="GI81" s="81"/>
      <c r="GJ81" s="219"/>
      <c r="GK81" s="81"/>
      <c r="GL81" s="81"/>
      <c r="GM81" s="219"/>
      <c r="GN81" s="219"/>
      <c r="GO81" s="81"/>
      <c r="GP81" s="81"/>
      <c r="GQ81" s="81"/>
      <c r="GR81" s="219"/>
      <c r="GS81" s="81"/>
      <c r="GT81" s="81"/>
      <c r="GU81" s="219"/>
      <c r="GV81" s="219"/>
      <c r="GW81" s="81"/>
      <c r="GX81" s="81"/>
      <c r="GY81" s="81"/>
      <c r="GZ81" s="219"/>
      <c r="HA81" s="81"/>
      <c r="HB81" s="81"/>
      <c r="HC81" s="219"/>
      <c r="HD81" s="219"/>
      <c r="HE81" s="81"/>
      <c r="HF81" s="81"/>
      <c r="HG81" s="81"/>
      <c r="HH81" s="219"/>
      <c r="HI81" s="81"/>
      <c r="HJ81" s="81"/>
      <c r="HK81" s="219"/>
      <c r="HL81" s="219"/>
      <c r="HM81" s="81"/>
      <c r="HN81" s="81"/>
      <c r="HO81" s="81"/>
      <c r="HP81" s="219"/>
      <c r="HQ81" s="81"/>
      <c r="HR81" s="81"/>
      <c r="HS81" s="219"/>
      <c r="HT81" s="219"/>
      <c r="HU81" s="81"/>
      <c r="HV81" s="81"/>
      <c r="HW81" s="81"/>
      <c r="HX81" s="219"/>
      <c r="HY81" s="81"/>
      <c r="HZ81" s="81"/>
      <c r="IA81" s="219"/>
      <c r="IB81" s="219"/>
      <c r="IC81" s="81"/>
      <c r="ID81" s="81"/>
      <c r="IE81" s="81"/>
      <c r="IF81" s="219"/>
      <c r="IG81" s="81"/>
      <c r="IH81" s="81"/>
      <c r="II81" s="219"/>
      <c r="IJ81" s="219"/>
      <c r="IK81" s="81"/>
      <c r="IL81" s="81"/>
      <c r="IM81" s="81"/>
      <c r="IN81" s="219"/>
      <c r="IO81" s="81"/>
      <c r="IP81" s="81"/>
      <c r="IQ81" s="219"/>
      <c r="IR81" s="219"/>
      <c r="IS81" s="81"/>
      <c r="IT81" s="81"/>
    </row>
    <row r="82" spans="1:254" s="218" customFormat="1" ht="18" customHeight="1" thickBot="1">
      <c r="A82" s="398">
        <v>5</v>
      </c>
      <c r="B82" s="399" t="s">
        <v>1540</v>
      </c>
      <c r="C82" s="399" t="s">
        <v>925</v>
      </c>
      <c r="D82" s="399" t="s">
        <v>3222</v>
      </c>
      <c r="E82" s="105">
        <v>8</v>
      </c>
      <c r="F82" s="343">
        <v>254</v>
      </c>
      <c r="G82" s="81"/>
      <c r="H82" s="219"/>
      <c r="I82" s="81"/>
      <c r="J82" s="81"/>
      <c r="K82" s="219"/>
      <c r="L82" s="219"/>
      <c r="M82" s="81"/>
      <c r="N82" s="81"/>
      <c r="O82" s="81"/>
      <c r="P82" s="219"/>
      <c r="Q82" s="81"/>
      <c r="R82" s="81"/>
      <c r="S82" s="219"/>
      <c r="T82" s="219"/>
      <c r="U82" s="81"/>
      <c r="V82" s="81"/>
      <c r="W82" s="81"/>
      <c r="X82" s="219"/>
      <c r="Y82" s="81"/>
      <c r="Z82" s="81"/>
      <c r="AA82" s="219"/>
      <c r="AB82" s="219"/>
      <c r="AC82" s="81"/>
      <c r="AD82" s="81"/>
      <c r="AE82" s="81"/>
      <c r="AF82" s="219"/>
      <c r="AG82" s="81"/>
      <c r="AH82" s="81"/>
      <c r="AI82" s="219"/>
      <c r="AJ82" s="219"/>
      <c r="AK82" s="81"/>
      <c r="AL82" s="81"/>
      <c r="AM82" s="81"/>
      <c r="AN82" s="219"/>
      <c r="AO82" s="81"/>
      <c r="AP82" s="81"/>
      <c r="AQ82" s="219"/>
      <c r="AR82" s="219"/>
      <c r="AS82" s="81"/>
      <c r="AT82" s="81"/>
      <c r="AU82" s="81"/>
      <c r="AV82" s="219"/>
      <c r="AW82" s="81"/>
      <c r="AX82" s="81"/>
      <c r="AY82" s="219"/>
      <c r="AZ82" s="219"/>
      <c r="BA82" s="81"/>
      <c r="BB82" s="81"/>
      <c r="BC82" s="81"/>
      <c r="BD82" s="219"/>
      <c r="BE82" s="81"/>
      <c r="BF82" s="81"/>
      <c r="BG82" s="219"/>
      <c r="BH82" s="219"/>
      <c r="BI82" s="81"/>
      <c r="BJ82" s="81"/>
      <c r="BK82" s="81"/>
      <c r="BL82" s="219"/>
      <c r="BM82" s="81"/>
      <c r="BN82" s="81"/>
      <c r="BO82" s="219"/>
      <c r="BP82" s="219"/>
      <c r="BQ82" s="81"/>
      <c r="BR82" s="81"/>
      <c r="BS82" s="81"/>
      <c r="BT82" s="219"/>
      <c r="BU82" s="81"/>
      <c r="BV82" s="81"/>
      <c r="BW82" s="219"/>
      <c r="BX82" s="219"/>
      <c r="BY82" s="81"/>
      <c r="BZ82" s="81"/>
      <c r="CA82" s="81"/>
      <c r="CB82" s="219"/>
      <c r="CC82" s="81"/>
      <c r="CD82" s="81"/>
      <c r="CE82" s="219"/>
      <c r="CF82" s="219"/>
      <c r="CG82" s="81"/>
      <c r="CH82" s="81"/>
      <c r="CI82" s="81"/>
      <c r="CJ82" s="219"/>
      <c r="CK82" s="81"/>
      <c r="CL82" s="81"/>
      <c r="CM82" s="219"/>
      <c r="CN82" s="219"/>
      <c r="CO82" s="81"/>
      <c r="CP82" s="81"/>
      <c r="CQ82" s="81"/>
      <c r="CR82" s="219"/>
      <c r="CS82" s="81"/>
      <c r="CT82" s="81"/>
      <c r="CU82" s="219"/>
      <c r="CV82" s="219"/>
      <c r="CW82" s="81"/>
      <c r="CX82" s="81"/>
      <c r="CY82" s="81"/>
      <c r="CZ82" s="219"/>
      <c r="DA82" s="81"/>
      <c r="DB82" s="81"/>
      <c r="DC82" s="219"/>
      <c r="DD82" s="219"/>
      <c r="DE82" s="81"/>
      <c r="DF82" s="81"/>
      <c r="DG82" s="81"/>
      <c r="DH82" s="219"/>
      <c r="DI82" s="81"/>
      <c r="DJ82" s="81"/>
      <c r="DK82" s="219"/>
      <c r="DL82" s="219"/>
      <c r="DM82" s="81"/>
      <c r="DN82" s="81"/>
      <c r="DO82" s="81"/>
      <c r="DP82" s="219"/>
      <c r="DQ82" s="81"/>
      <c r="DR82" s="81"/>
      <c r="DS82" s="219"/>
      <c r="DT82" s="219"/>
      <c r="DU82" s="81"/>
      <c r="DV82" s="81"/>
      <c r="DW82" s="81"/>
      <c r="DX82" s="219"/>
      <c r="DY82" s="81"/>
      <c r="DZ82" s="81"/>
      <c r="EA82" s="219"/>
      <c r="EB82" s="219"/>
      <c r="EC82" s="81"/>
      <c r="ED82" s="81"/>
      <c r="EE82" s="81"/>
      <c r="EF82" s="219"/>
      <c r="EG82" s="81"/>
      <c r="EH82" s="81"/>
      <c r="EI82" s="219"/>
      <c r="EJ82" s="219"/>
      <c r="EK82" s="81"/>
      <c r="EL82" s="81"/>
      <c r="EM82" s="81"/>
      <c r="EN82" s="219"/>
      <c r="EO82" s="81"/>
      <c r="EP82" s="81"/>
      <c r="EQ82" s="219"/>
      <c r="ER82" s="219"/>
      <c r="ES82" s="81"/>
      <c r="ET82" s="81"/>
      <c r="EU82" s="81"/>
      <c r="EV82" s="219"/>
      <c r="EW82" s="81"/>
      <c r="EX82" s="81"/>
      <c r="EY82" s="219"/>
      <c r="EZ82" s="219"/>
      <c r="FA82" s="81"/>
      <c r="FB82" s="81"/>
      <c r="FC82" s="81"/>
      <c r="FD82" s="219"/>
      <c r="FE82" s="81"/>
      <c r="FF82" s="81"/>
      <c r="FG82" s="219"/>
      <c r="FH82" s="219"/>
      <c r="FI82" s="81"/>
      <c r="FJ82" s="81"/>
      <c r="FK82" s="81"/>
      <c r="FL82" s="219"/>
      <c r="FM82" s="81"/>
      <c r="FN82" s="81"/>
      <c r="FO82" s="219"/>
      <c r="FP82" s="219"/>
      <c r="FQ82" s="81"/>
      <c r="FR82" s="81"/>
      <c r="FS82" s="81"/>
      <c r="FT82" s="219"/>
      <c r="FU82" s="81"/>
      <c r="FV82" s="81"/>
      <c r="FW82" s="219"/>
      <c r="FX82" s="219"/>
      <c r="FY82" s="81"/>
      <c r="FZ82" s="81"/>
      <c r="GA82" s="81"/>
      <c r="GB82" s="219"/>
      <c r="GC82" s="81"/>
      <c r="GD82" s="81"/>
      <c r="GE82" s="219"/>
      <c r="GF82" s="219"/>
      <c r="GG82" s="81"/>
      <c r="GH82" s="81"/>
      <c r="GI82" s="81"/>
      <c r="GJ82" s="219"/>
      <c r="GK82" s="81"/>
      <c r="GL82" s="81"/>
      <c r="GM82" s="219"/>
      <c r="GN82" s="219"/>
      <c r="GO82" s="81"/>
      <c r="GP82" s="81"/>
      <c r="GQ82" s="81"/>
      <c r="GR82" s="219"/>
      <c r="GS82" s="81"/>
      <c r="GT82" s="81"/>
      <c r="GU82" s="219"/>
      <c r="GV82" s="219"/>
      <c r="GW82" s="81"/>
      <c r="GX82" s="81"/>
      <c r="GY82" s="81"/>
      <c r="GZ82" s="219"/>
      <c r="HA82" s="81"/>
      <c r="HB82" s="81"/>
      <c r="HC82" s="219"/>
      <c r="HD82" s="219"/>
      <c r="HE82" s="81"/>
      <c r="HF82" s="81"/>
      <c r="HG82" s="81"/>
      <c r="HH82" s="219"/>
      <c r="HI82" s="81"/>
      <c r="HJ82" s="81"/>
      <c r="HK82" s="219"/>
      <c r="HL82" s="219"/>
      <c r="HM82" s="81"/>
      <c r="HN82" s="81"/>
      <c r="HO82" s="81"/>
      <c r="HP82" s="219"/>
      <c r="HQ82" s="81"/>
      <c r="HR82" s="81"/>
      <c r="HS82" s="219"/>
      <c r="HT82" s="219"/>
      <c r="HU82" s="81"/>
      <c r="HV82" s="81"/>
      <c r="HW82" s="81"/>
      <c r="HX82" s="219"/>
      <c r="HY82" s="81"/>
      <c r="HZ82" s="81"/>
      <c r="IA82" s="219"/>
      <c r="IB82" s="219"/>
      <c r="IC82" s="81"/>
      <c r="ID82" s="81"/>
      <c r="IE82" s="81"/>
      <c r="IF82" s="219"/>
      <c r="IG82" s="81"/>
      <c r="IH82" s="81"/>
      <c r="II82" s="219"/>
      <c r="IJ82" s="219"/>
      <c r="IK82" s="81"/>
      <c r="IL82" s="81"/>
      <c r="IM82" s="81"/>
      <c r="IN82" s="219"/>
      <c r="IO82" s="81"/>
      <c r="IP82" s="81"/>
      <c r="IQ82" s="219"/>
      <c r="IR82" s="219"/>
      <c r="IS82" s="81"/>
      <c r="IT82" s="81"/>
    </row>
    <row r="83" spans="1:254" s="218" customFormat="1" ht="18" customHeight="1">
      <c r="A83" s="306"/>
      <c r="B83" s="287"/>
      <c r="C83" s="287"/>
      <c r="D83" s="287"/>
      <c r="E83" s="306"/>
      <c r="F83" s="306"/>
      <c r="G83" s="81"/>
      <c r="H83" s="219"/>
      <c r="I83" s="81"/>
      <c r="J83" s="81"/>
      <c r="K83" s="219"/>
      <c r="L83" s="219"/>
      <c r="M83" s="81"/>
      <c r="N83" s="81"/>
      <c r="O83" s="81"/>
      <c r="P83" s="219"/>
      <c r="Q83" s="81"/>
      <c r="R83" s="81"/>
      <c r="S83" s="219"/>
      <c r="T83" s="219"/>
      <c r="U83" s="81"/>
      <c r="V83" s="81"/>
      <c r="W83" s="81"/>
      <c r="X83" s="219"/>
      <c r="Y83" s="81"/>
      <c r="Z83" s="81"/>
      <c r="AA83" s="219"/>
      <c r="AB83" s="219"/>
      <c r="AC83" s="81"/>
      <c r="AD83" s="81"/>
      <c r="AE83" s="81"/>
      <c r="AF83" s="219"/>
      <c r="AG83" s="81"/>
      <c r="AH83" s="81"/>
      <c r="AI83" s="219"/>
      <c r="AJ83" s="219"/>
      <c r="AK83" s="81"/>
      <c r="AL83" s="81"/>
      <c r="AM83" s="81"/>
      <c r="AN83" s="219"/>
      <c r="AO83" s="81"/>
      <c r="AP83" s="81"/>
      <c r="AQ83" s="219"/>
      <c r="AR83" s="219"/>
      <c r="AS83" s="81"/>
      <c r="AT83" s="81"/>
      <c r="AU83" s="81"/>
      <c r="AV83" s="219"/>
      <c r="AW83" s="81"/>
      <c r="AX83" s="81"/>
      <c r="AY83" s="219"/>
      <c r="AZ83" s="219"/>
      <c r="BA83" s="81"/>
      <c r="BB83" s="81"/>
      <c r="BC83" s="81"/>
      <c r="BD83" s="219"/>
      <c r="BE83" s="81"/>
      <c r="BF83" s="81"/>
      <c r="BG83" s="219"/>
      <c r="BH83" s="219"/>
      <c r="BI83" s="81"/>
      <c r="BJ83" s="81"/>
      <c r="BK83" s="81"/>
      <c r="BL83" s="219"/>
      <c r="BM83" s="81"/>
      <c r="BN83" s="81"/>
      <c r="BO83" s="219"/>
      <c r="BP83" s="219"/>
      <c r="BQ83" s="81"/>
      <c r="BR83" s="81"/>
      <c r="BS83" s="81"/>
      <c r="BT83" s="219"/>
      <c r="BU83" s="81"/>
      <c r="BV83" s="81"/>
      <c r="BW83" s="219"/>
      <c r="BX83" s="219"/>
      <c r="BY83" s="81"/>
      <c r="BZ83" s="81"/>
      <c r="CA83" s="81"/>
      <c r="CB83" s="219"/>
      <c r="CC83" s="81"/>
      <c r="CD83" s="81"/>
      <c r="CE83" s="219"/>
      <c r="CF83" s="219"/>
      <c r="CG83" s="81"/>
      <c r="CH83" s="81"/>
      <c r="CI83" s="81"/>
      <c r="CJ83" s="219"/>
      <c r="CK83" s="81"/>
      <c r="CL83" s="81"/>
      <c r="CM83" s="219"/>
      <c r="CN83" s="219"/>
      <c r="CO83" s="81"/>
      <c r="CP83" s="81"/>
      <c r="CQ83" s="81"/>
      <c r="CR83" s="219"/>
      <c r="CS83" s="81"/>
      <c r="CT83" s="81"/>
      <c r="CU83" s="219"/>
      <c r="CV83" s="219"/>
      <c r="CW83" s="81"/>
      <c r="CX83" s="81"/>
      <c r="CY83" s="81"/>
      <c r="CZ83" s="219"/>
      <c r="DA83" s="81"/>
      <c r="DB83" s="81"/>
      <c r="DC83" s="219"/>
      <c r="DD83" s="219"/>
      <c r="DE83" s="81"/>
      <c r="DF83" s="81"/>
      <c r="DG83" s="81"/>
      <c r="DH83" s="219"/>
      <c r="DI83" s="81"/>
      <c r="DJ83" s="81"/>
      <c r="DK83" s="219"/>
      <c r="DL83" s="219"/>
      <c r="DM83" s="81"/>
      <c r="DN83" s="81"/>
      <c r="DO83" s="81"/>
      <c r="DP83" s="219"/>
      <c r="DQ83" s="81"/>
      <c r="DR83" s="81"/>
      <c r="DS83" s="219"/>
      <c r="DT83" s="219"/>
      <c r="DU83" s="81"/>
      <c r="DV83" s="81"/>
      <c r="DW83" s="81"/>
      <c r="DX83" s="219"/>
      <c r="DY83" s="81"/>
      <c r="DZ83" s="81"/>
      <c r="EA83" s="219"/>
      <c r="EB83" s="219"/>
      <c r="EC83" s="81"/>
      <c r="ED83" s="81"/>
      <c r="EE83" s="81"/>
      <c r="EF83" s="219"/>
      <c r="EG83" s="81"/>
      <c r="EH83" s="81"/>
      <c r="EI83" s="219"/>
      <c r="EJ83" s="219"/>
      <c r="EK83" s="81"/>
      <c r="EL83" s="81"/>
      <c r="EM83" s="81"/>
      <c r="EN83" s="219"/>
      <c r="EO83" s="81"/>
      <c r="EP83" s="81"/>
      <c r="EQ83" s="219"/>
      <c r="ER83" s="219"/>
      <c r="ES83" s="81"/>
      <c r="ET83" s="81"/>
      <c r="EU83" s="81"/>
      <c r="EV83" s="219"/>
      <c r="EW83" s="81"/>
      <c r="EX83" s="81"/>
      <c r="EY83" s="219"/>
      <c r="EZ83" s="219"/>
      <c r="FA83" s="81"/>
      <c r="FB83" s="81"/>
      <c r="FC83" s="81"/>
      <c r="FD83" s="219"/>
      <c r="FE83" s="81"/>
      <c r="FF83" s="81"/>
      <c r="FG83" s="219"/>
      <c r="FH83" s="219"/>
      <c r="FI83" s="81"/>
      <c r="FJ83" s="81"/>
      <c r="FK83" s="81"/>
      <c r="FL83" s="219"/>
      <c r="FM83" s="81"/>
      <c r="FN83" s="81"/>
      <c r="FO83" s="219"/>
      <c r="FP83" s="219"/>
      <c r="FQ83" s="81"/>
      <c r="FR83" s="81"/>
      <c r="FS83" s="81"/>
      <c r="FT83" s="219"/>
      <c r="FU83" s="81"/>
      <c r="FV83" s="81"/>
      <c r="FW83" s="219"/>
      <c r="FX83" s="219"/>
      <c r="FY83" s="81"/>
      <c r="FZ83" s="81"/>
      <c r="GA83" s="81"/>
      <c r="GB83" s="219"/>
      <c r="GC83" s="81"/>
      <c r="GD83" s="81"/>
      <c r="GE83" s="219"/>
      <c r="GF83" s="219"/>
      <c r="GG83" s="81"/>
      <c r="GH83" s="81"/>
      <c r="GI83" s="81"/>
      <c r="GJ83" s="219"/>
      <c r="GK83" s="81"/>
      <c r="GL83" s="81"/>
      <c r="GM83" s="219"/>
      <c r="GN83" s="219"/>
      <c r="GO83" s="81"/>
      <c r="GP83" s="81"/>
      <c r="GQ83" s="81"/>
      <c r="GR83" s="219"/>
      <c r="GS83" s="81"/>
      <c r="GT83" s="81"/>
      <c r="GU83" s="219"/>
      <c r="GV83" s="219"/>
      <c r="GW83" s="81"/>
      <c r="GX83" s="81"/>
      <c r="GY83" s="81"/>
      <c r="GZ83" s="219"/>
      <c r="HA83" s="81"/>
      <c r="HB83" s="81"/>
      <c r="HC83" s="219"/>
      <c r="HD83" s="219"/>
      <c r="HE83" s="81"/>
      <c r="HF83" s="81"/>
      <c r="HG83" s="81"/>
      <c r="HH83" s="219"/>
      <c r="HI83" s="81"/>
      <c r="HJ83" s="81"/>
      <c r="HK83" s="219"/>
      <c r="HL83" s="219"/>
      <c r="HM83" s="81"/>
      <c r="HN83" s="81"/>
      <c r="HO83" s="81"/>
      <c r="HP83" s="219"/>
      <c r="HQ83" s="81"/>
      <c r="HR83" s="81"/>
      <c r="HS83" s="219"/>
      <c r="HT83" s="219"/>
      <c r="HU83" s="81"/>
      <c r="HV83" s="81"/>
      <c r="HW83" s="81"/>
      <c r="HX83" s="219"/>
      <c r="HY83" s="81"/>
      <c r="HZ83" s="81"/>
      <c r="IA83" s="219"/>
      <c r="IB83" s="219"/>
      <c r="IC83" s="81"/>
      <c r="ID83" s="81"/>
      <c r="IE83" s="81"/>
      <c r="IF83" s="219"/>
      <c r="IG83" s="81"/>
      <c r="IH83" s="81"/>
      <c r="II83" s="219"/>
      <c r="IJ83" s="219"/>
      <c r="IK83" s="81"/>
      <c r="IL83" s="81"/>
      <c r="IM83" s="81"/>
      <c r="IN83" s="219"/>
      <c r="IO83" s="81"/>
      <c r="IP83" s="81"/>
      <c r="IQ83" s="219"/>
      <c r="IR83" s="219"/>
      <c r="IS83" s="81"/>
      <c r="IT83" s="81"/>
    </row>
    <row r="84" spans="1:254" s="217" customFormat="1" ht="24.75" customHeight="1">
      <c r="A84" s="1289" t="s">
        <v>2692</v>
      </c>
      <c r="B84" s="1289"/>
      <c r="C84" s="1289"/>
      <c r="D84" s="207"/>
      <c r="E84" s="216"/>
      <c r="F84" s="216"/>
      <c r="G84" s="88"/>
      <c r="H84" s="88"/>
      <c r="I84" s="88"/>
      <c r="J84" s="88"/>
      <c r="K84" s="88"/>
      <c r="L84" s="207"/>
      <c r="M84" s="216"/>
      <c r="N84" s="216"/>
      <c r="O84" s="88"/>
      <c r="P84" s="88"/>
      <c r="Q84" s="88"/>
      <c r="R84" s="88"/>
      <c r="S84" s="88"/>
      <c r="T84" s="207"/>
      <c r="U84" s="216"/>
      <c r="V84" s="216"/>
      <c r="W84" s="88"/>
      <c r="X84" s="88"/>
      <c r="Y84" s="88"/>
      <c r="Z84" s="88"/>
      <c r="AA84" s="88"/>
      <c r="AB84" s="207"/>
      <c r="AC84" s="216"/>
      <c r="AD84" s="216"/>
      <c r="AE84" s="88"/>
      <c r="AF84" s="88"/>
      <c r="AG84" s="88"/>
      <c r="AH84" s="88"/>
      <c r="AI84" s="88"/>
      <c r="AJ84" s="207"/>
      <c r="AK84" s="216"/>
      <c r="AL84" s="216"/>
      <c r="AM84" s="88"/>
      <c r="AN84" s="88"/>
      <c r="AO84" s="88"/>
      <c r="AP84" s="88"/>
      <c r="AQ84" s="88"/>
      <c r="AR84" s="207"/>
      <c r="AS84" s="216"/>
      <c r="AT84" s="216"/>
      <c r="AU84" s="88"/>
      <c r="AV84" s="88"/>
      <c r="AW84" s="88"/>
      <c r="AX84" s="88"/>
      <c r="AY84" s="88"/>
      <c r="AZ84" s="207"/>
      <c r="BA84" s="216"/>
      <c r="BB84" s="216"/>
      <c r="BC84" s="88"/>
      <c r="BD84" s="88"/>
      <c r="BE84" s="88"/>
      <c r="BF84" s="88"/>
      <c r="BG84" s="88"/>
      <c r="BH84" s="207"/>
      <c r="BI84" s="216"/>
      <c r="BJ84" s="216"/>
      <c r="BK84" s="88"/>
      <c r="BL84" s="88"/>
      <c r="BM84" s="88"/>
      <c r="BN84" s="88"/>
      <c r="BO84" s="88"/>
      <c r="BP84" s="207"/>
      <c r="BQ84" s="216"/>
      <c r="BR84" s="216"/>
      <c r="BS84" s="88"/>
      <c r="BT84" s="88"/>
      <c r="BU84" s="88"/>
      <c r="BV84" s="88"/>
      <c r="BW84" s="88"/>
      <c r="BX84" s="207"/>
      <c r="BY84" s="216"/>
      <c r="BZ84" s="216"/>
      <c r="CA84" s="88"/>
      <c r="CB84" s="88"/>
      <c r="CC84" s="88"/>
      <c r="CD84" s="88"/>
      <c r="CE84" s="88"/>
      <c r="CF84" s="207"/>
      <c r="CG84" s="216"/>
      <c r="CH84" s="216"/>
      <c r="CI84" s="88"/>
      <c r="CJ84" s="88"/>
      <c r="CK84" s="88"/>
      <c r="CL84" s="88"/>
      <c r="CM84" s="88"/>
      <c r="CN84" s="207"/>
      <c r="CO84" s="216"/>
      <c r="CP84" s="216"/>
      <c r="CQ84" s="88"/>
      <c r="CR84" s="88"/>
      <c r="CS84" s="88"/>
      <c r="CT84" s="88"/>
      <c r="CU84" s="88"/>
      <c r="CV84" s="207"/>
      <c r="CW84" s="216"/>
      <c r="CX84" s="216"/>
      <c r="CY84" s="88"/>
      <c r="CZ84" s="88"/>
      <c r="DA84" s="88"/>
      <c r="DB84" s="88"/>
      <c r="DC84" s="88"/>
      <c r="DD84" s="207"/>
      <c r="DE84" s="216"/>
      <c r="DF84" s="216"/>
      <c r="DG84" s="88"/>
      <c r="DH84" s="88"/>
      <c r="DI84" s="88"/>
      <c r="DJ84" s="88"/>
      <c r="DK84" s="88"/>
      <c r="DL84" s="207"/>
      <c r="DM84" s="216"/>
      <c r="DN84" s="216"/>
      <c r="DO84" s="88"/>
      <c r="DP84" s="88"/>
      <c r="DQ84" s="88"/>
      <c r="DR84" s="88"/>
      <c r="DS84" s="88"/>
      <c r="DT84" s="207"/>
      <c r="DU84" s="216"/>
      <c r="DV84" s="216"/>
      <c r="DW84" s="88"/>
      <c r="DX84" s="88"/>
      <c r="DY84" s="88"/>
      <c r="DZ84" s="88"/>
      <c r="EA84" s="88"/>
      <c r="EB84" s="207"/>
      <c r="EC84" s="216"/>
      <c r="ED84" s="216"/>
      <c r="EE84" s="88"/>
      <c r="EF84" s="88"/>
      <c r="EG84" s="88"/>
      <c r="EH84" s="88"/>
      <c r="EI84" s="88"/>
      <c r="EJ84" s="207"/>
      <c r="EK84" s="216"/>
      <c r="EL84" s="216"/>
      <c r="EM84" s="88"/>
      <c r="EN84" s="88"/>
      <c r="EO84" s="88"/>
      <c r="EP84" s="88"/>
      <c r="EQ84" s="88"/>
      <c r="ER84" s="207"/>
      <c r="ES84" s="216"/>
      <c r="ET84" s="216"/>
      <c r="EU84" s="88"/>
      <c r="EV84" s="88"/>
      <c r="EW84" s="88"/>
      <c r="EX84" s="88"/>
      <c r="EY84" s="88"/>
      <c r="EZ84" s="207"/>
      <c r="FA84" s="216"/>
      <c r="FB84" s="216"/>
      <c r="FC84" s="88"/>
      <c r="FD84" s="88"/>
      <c r="FE84" s="88"/>
      <c r="FF84" s="88"/>
      <c r="FG84" s="88"/>
      <c r="FH84" s="207"/>
      <c r="FI84" s="216"/>
      <c r="FJ84" s="216"/>
      <c r="FK84" s="88"/>
      <c r="FL84" s="88"/>
      <c r="FM84" s="88"/>
      <c r="FN84" s="88"/>
      <c r="FO84" s="88"/>
      <c r="FP84" s="207"/>
      <c r="FQ84" s="216"/>
      <c r="FR84" s="216"/>
      <c r="FS84" s="88"/>
      <c r="FT84" s="88"/>
      <c r="FU84" s="88"/>
      <c r="FV84" s="88"/>
      <c r="FW84" s="88"/>
      <c r="FX84" s="207"/>
      <c r="FY84" s="216"/>
      <c r="FZ84" s="216"/>
      <c r="GA84" s="88"/>
      <c r="GB84" s="88"/>
      <c r="GC84" s="88"/>
      <c r="GD84" s="88"/>
      <c r="GE84" s="88"/>
      <c r="GF84" s="207"/>
      <c r="GG84" s="216"/>
      <c r="GH84" s="216"/>
      <c r="GI84" s="88"/>
      <c r="GJ84" s="88"/>
      <c r="GK84" s="88"/>
      <c r="GL84" s="88"/>
      <c r="GM84" s="88"/>
      <c r="GN84" s="207"/>
      <c r="GO84" s="216"/>
      <c r="GP84" s="216"/>
      <c r="GQ84" s="88"/>
      <c r="GR84" s="88"/>
      <c r="GS84" s="88"/>
      <c r="GT84" s="88"/>
      <c r="GU84" s="88"/>
      <c r="GV84" s="207"/>
      <c r="GW84" s="216"/>
      <c r="GX84" s="216"/>
      <c r="GY84" s="88"/>
      <c r="GZ84" s="88"/>
      <c r="HA84" s="88"/>
      <c r="HB84" s="88"/>
      <c r="HC84" s="88"/>
      <c r="HD84" s="207"/>
      <c r="HE84" s="216"/>
      <c r="HF84" s="216"/>
      <c r="HG84" s="88"/>
      <c r="HH84" s="88"/>
      <c r="HI84" s="88"/>
      <c r="HJ84" s="88"/>
      <c r="HK84" s="88"/>
      <c r="HL84" s="207"/>
      <c r="HM84" s="216"/>
      <c r="HN84" s="216"/>
      <c r="HO84" s="88"/>
      <c r="HP84" s="88"/>
      <c r="HQ84" s="88"/>
      <c r="HR84" s="88"/>
      <c r="HS84" s="88"/>
      <c r="HT84" s="207"/>
      <c r="HU84" s="216"/>
      <c r="HV84" s="216"/>
      <c r="HW84" s="88"/>
      <c r="HX84" s="88"/>
      <c r="HY84" s="88"/>
      <c r="HZ84" s="88"/>
      <c r="IA84" s="88"/>
      <c r="IB84" s="207"/>
      <c r="IC84" s="216"/>
      <c r="ID84" s="216"/>
      <c r="IE84" s="88"/>
      <c r="IF84" s="88"/>
      <c r="IG84" s="88"/>
      <c r="IH84" s="88"/>
      <c r="II84" s="88"/>
      <c r="IJ84" s="207"/>
      <c r="IK84" s="216"/>
      <c r="IL84" s="216"/>
      <c r="IM84" s="88"/>
      <c r="IN84" s="88"/>
      <c r="IO84" s="88"/>
      <c r="IP84" s="88"/>
      <c r="IQ84" s="88"/>
      <c r="IR84" s="207"/>
      <c r="IS84" s="216"/>
      <c r="IT84" s="216"/>
    </row>
    <row r="85" spans="1:254" s="206" customFormat="1" ht="19.5" customHeight="1" thickBot="1">
      <c r="A85" s="1157" t="s">
        <v>390</v>
      </c>
      <c r="B85" s="1157"/>
      <c r="C85" s="1157"/>
      <c r="D85" s="1157"/>
      <c r="E85" s="1157"/>
      <c r="F85" s="1157"/>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319"/>
      <c r="BL85" s="319"/>
      <c r="BM85" s="319"/>
      <c r="BN85" s="319"/>
      <c r="BO85" s="319"/>
      <c r="BP85" s="319"/>
      <c r="BQ85" s="319"/>
      <c r="BR85" s="319"/>
      <c r="BS85" s="319"/>
      <c r="BT85" s="319"/>
      <c r="BU85" s="319"/>
      <c r="BV85" s="319"/>
      <c r="BW85" s="319"/>
      <c r="BX85" s="319"/>
      <c r="BY85" s="319"/>
      <c r="BZ85" s="319"/>
      <c r="CA85" s="319"/>
      <c r="CB85" s="319"/>
      <c r="CC85" s="319"/>
      <c r="CD85" s="319"/>
      <c r="CE85" s="319"/>
      <c r="CF85" s="319"/>
      <c r="CG85" s="319"/>
      <c r="CH85" s="319"/>
      <c r="CI85" s="319"/>
      <c r="CJ85" s="319"/>
      <c r="CK85" s="319"/>
      <c r="CL85" s="319"/>
      <c r="CM85" s="319"/>
      <c r="CN85" s="319"/>
      <c r="CO85" s="319"/>
      <c r="CP85" s="319"/>
      <c r="CQ85" s="319"/>
      <c r="CR85" s="319"/>
      <c r="CS85" s="319"/>
      <c r="CT85" s="319"/>
      <c r="CU85" s="319"/>
      <c r="CV85" s="319"/>
      <c r="CW85" s="319"/>
      <c r="CX85" s="319"/>
      <c r="CY85" s="319"/>
      <c r="CZ85" s="319"/>
      <c r="DA85" s="319"/>
      <c r="DB85" s="319"/>
      <c r="DC85" s="319"/>
      <c r="DD85" s="319"/>
      <c r="DE85" s="319"/>
      <c r="DF85" s="319"/>
      <c r="DG85" s="319"/>
      <c r="DH85" s="319"/>
      <c r="DI85" s="319"/>
      <c r="DJ85" s="319"/>
      <c r="DK85" s="319"/>
      <c r="DL85" s="319"/>
      <c r="DM85" s="319"/>
      <c r="DN85" s="319"/>
      <c r="DO85" s="319"/>
      <c r="DP85" s="319"/>
      <c r="DQ85" s="319"/>
      <c r="DR85" s="319"/>
      <c r="DS85" s="319"/>
      <c r="DT85" s="319"/>
      <c r="DU85" s="319"/>
      <c r="DV85" s="319"/>
      <c r="DW85" s="319"/>
      <c r="DX85" s="319"/>
      <c r="DY85" s="319"/>
      <c r="DZ85" s="319"/>
      <c r="EA85" s="319"/>
      <c r="EB85" s="319"/>
      <c r="EC85" s="319"/>
      <c r="ED85" s="319"/>
      <c r="EE85" s="319"/>
      <c r="EF85" s="319"/>
      <c r="EG85" s="319"/>
      <c r="EH85" s="319"/>
      <c r="EI85" s="319"/>
      <c r="EJ85" s="319"/>
      <c r="EK85" s="319"/>
      <c r="EL85" s="319"/>
      <c r="EM85" s="319"/>
      <c r="EN85" s="319"/>
      <c r="EO85" s="319"/>
      <c r="EP85" s="319"/>
      <c r="EQ85" s="319"/>
      <c r="ER85" s="319"/>
      <c r="ES85" s="319"/>
      <c r="ET85" s="319"/>
      <c r="EU85" s="319"/>
      <c r="EV85" s="319"/>
      <c r="EW85" s="319"/>
      <c r="EX85" s="319"/>
      <c r="EY85" s="319"/>
      <c r="EZ85" s="319"/>
      <c r="FA85" s="319"/>
      <c r="FB85" s="319"/>
      <c r="FC85" s="319"/>
      <c r="FD85" s="319"/>
      <c r="FE85" s="319"/>
      <c r="FF85" s="319"/>
      <c r="FG85" s="319"/>
      <c r="FH85" s="319"/>
      <c r="FI85" s="319"/>
      <c r="FJ85" s="319"/>
      <c r="FK85" s="319"/>
      <c r="FL85" s="319"/>
      <c r="FM85" s="319"/>
      <c r="FN85" s="319"/>
      <c r="FO85" s="319"/>
      <c r="FP85" s="319"/>
      <c r="FQ85" s="319"/>
      <c r="FR85" s="319"/>
      <c r="FS85" s="319"/>
      <c r="FT85" s="319"/>
      <c r="FU85" s="319"/>
      <c r="FV85" s="319"/>
      <c r="FW85" s="319"/>
      <c r="FX85" s="319"/>
      <c r="FY85" s="319"/>
      <c r="FZ85" s="319"/>
      <c r="GA85" s="319"/>
      <c r="GB85" s="319"/>
      <c r="GC85" s="319"/>
      <c r="GD85" s="319"/>
      <c r="GE85" s="319"/>
      <c r="GF85" s="319"/>
      <c r="GG85" s="319"/>
      <c r="GH85" s="319"/>
      <c r="GI85" s="319"/>
      <c r="GJ85" s="319"/>
      <c r="GK85" s="319"/>
      <c r="GL85" s="319"/>
      <c r="GM85" s="319"/>
      <c r="GN85" s="319"/>
      <c r="GO85" s="319"/>
      <c r="GP85" s="319"/>
      <c r="GQ85" s="319"/>
      <c r="GR85" s="319"/>
      <c r="GS85" s="319"/>
      <c r="GT85" s="319"/>
      <c r="GU85" s="319"/>
      <c r="GV85" s="319"/>
      <c r="GW85" s="319"/>
      <c r="GX85" s="319"/>
      <c r="GY85" s="319"/>
      <c r="GZ85" s="319"/>
      <c r="HA85" s="319"/>
      <c r="HB85" s="319"/>
      <c r="HC85" s="319"/>
      <c r="HD85" s="319"/>
      <c r="HE85" s="319"/>
      <c r="HF85" s="319"/>
      <c r="HG85" s="319"/>
      <c r="HH85" s="319"/>
      <c r="HI85" s="319"/>
      <c r="HJ85" s="319"/>
      <c r="HK85" s="319"/>
      <c r="HL85" s="319"/>
      <c r="HM85" s="319"/>
      <c r="HN85" s="319"/>
      <c r="HO85" s="319"/>
      <c r="HP85" s="319"/>
      <c r="HQ85" s="319"/>
      <c r="HR85" s="319"/>
      <c r="HS85" s="319"/>
      <c r="HT85" s="319"/>
      <c r="HU85" s="319"/>
      <c r="HV85" s="319"/>
      <c r="HW85" s="319"/>
      <c r="HX85" s="319"/>
      <c r="HY85" s="319"/>
      <c r="HZ85" s="319"/>
      <c r="IA85" s="319"/>
      <c r="IB85" s="319"/>
      <c r="IC85" s="319"/>
      <c r="ID85" s="319"/>
      <c r="IE85" s="319"/>
      <c r="IF85" s="319"/>
      <c r="IG85" s="319"/>
      <c r="IH85" s="319"/>
      <c r="II85" s="319"/>
      <c r="IJ85" s="319"/>
      <c r="IK85" s="319"/>
      <c r="IL85" s="319"/>
      <c r="IM85" s="319"/>
      <c r="IN85" s="319"/>
      <c r="IO85" s="319"/>
      <c r="IP85" s="319"/>
      <c r="IQ85" s="319"/>
      <c r="IR85" s="319"/>
      <c r="IS85" s="319"/>
      <c r="IT85" s="319"/>
    </row>
    <row r="86" spans="1:254" s="218" customFormat="1" ht="30" customHeight="1" thickBot="1">
      <c r="A86" s="401"/>
      <c r="B86" s="84" t="s">
        <v>2760</v>
      </c>
      <c r="C86" s="84" t="s">
        <v>523</v>
      </c>
      <c r="D86" s="364" t="s">
        <v>524</v>
      </c>
      <c r="E86" s="364" t="s">
        <v>525</v>
      </c>
      <c r="F86" s="402" t="s">
        <v>526</v>
      </c>
      <c r="G86" s="81"/>
      <c r="H86" s="86"/>
      <c r="I86" s="66"/>
      <c r="J86" s="66"/>
      <c r="K86" s="86"/>
      <c r="L86" s="87"/>
      <c r="M86" s="29"/>
      <c r="N86" s="29"/>
      <c r="O86" s="81"/>
      <c r="P86" s="86"/>
      <c r="Q86" s="66"/>
      <c r="R86" s="66"/>
      <c r="S86" s="86"/>
      <c r="T86" s="87"/>
      <c r="U86" s="29"/>
      <c r="V86" s="29"/>
      <c r="W86" s="81"/>
      <c r="X86" s="86"/>
      <c r="Y86" s="66"/>
      <c r="Z86" s="66"/>
      <c r="AA86" s="86"/>
      <c r="AB86" s="87"/>
      <c r="AC86" s="29"/>
      <c r="AD86" s="29"/>
      <c r="AE86" s="81"/>
      <c r="AF86" s="86"/>
      <c r="AG86" s="66"/>
      <c r="AH86" s="66"/>
      <c r="AI86" s="86"/>
      <c r="AJ86" s="87"/>
      <c r="AK86" s="29"/>
      <c r="AL86" s="29"/>
      <c r="AM86" s="81"/>
      <c r="AN86" s="86"/>
      <c r="AO86" s="66"/>
      <c r="AP86" s="66"/>
      <c r="AQ86" s="86"/>
      <c r="AR86" s="87"/>
      <c r="AS86" s="29"/>
      <c r="AT86" s="29"/>
      <c r="AU86" s="81"/>
      <c r="AV86" s="86"/>
      <c r="AW86" s="66"/>
      <c r="AX86" s="66"/>
      <c r="AY86" s="86"/>
      <c r="AZ86" s="87"/>
      <c r="BA86" s="29"/>
      <c r="BB86" s="29"/>
      <c r="BC86" s="81"/>
      <c r="BD86" s="86"/>
      <c r="BE86" s="66"/>
      <c r="BF86" s="66"/>
      <c r="BG86" s="86"/>
      <c r="BH86" s="87"/>
      <c r="BI86" s="29"/>
      <c r="BJ86" s="29"/>
      <c r="BK86" s="81"/>
      <c r="BL86" s="86"/>
      <c r="BM86" s="66"/>
      <c r="BN86" s="66"/>
      <c r="BO86" s="86"/>
      <c r="BP86" s="87"/>
      <c r="BQ86" s="29"/>
      <c r="BR86" s="29"/>
      <c r="BS86" s="81"/>
      <c r="BT86" s="86"/>
      <c r="BU86" s="66"/>
      <c r="BV86" s="66"/>
      <c r="BW86" s="86"/>
      <c r="BX86" s="87"/>
      <c r="BY86" s="29"/>
      <c r="BZ86" s="29"/>
      <c r="CA86" s="81"/>
      <c r="CB86" s="86"/>
      <c r="CC86" s="66"/>
      <c r="CD86" s="66"/>
      <c r="CE86" s="86"/>
      <c r="CF86" s="87"/>
      <c r="CG86" s="29"/>
      <c r="CH86" s="29"/>
      <c r="CI86" s="81"/>
      <c r="CJ86" s="86"/>
      <c r="CK86" s="66"/>
      <c r="CL86" s="66"/>
      <c r="CM86" s="86"/>
      <c r="CN86" s="87"/>
      <c r="CO86" s="29"/>
      <c r="CP86" s="29"/>
      <c r="CQ86" s="81"/>
      <c r="CR86" s="86"/>
      <c r="CS86" s="66"/>
      <c r="CT86" s="66"/>
      <c r="CU86" s="86"/>
      <c r="CV86" s="87"/>
      <c r="CW86" s="29"/>
      <c r="CX86" s="29"/>
      <c r="CY86" s="81"/>
      <c r="CZ86" s="86"/>
      <c r="DA86" s="66"/>
      <c r="DB86" s="66"/>
      <c r="DC86" s="86"/>
      <c r="DD86" s="87"/>
      <c r="DE86" s="29"/>
      <c r="DF86" s="29"/>
      <c r="DG86" s="81"/>
      <c r="DH86" s="86"/>
      <c r="DI86" s="66"/>
      <c r="DJ86" s="66"/>
      <c r="DK86" s="86"/>
      <c r="DL86" s="87"/>
      <c r="DM86" s="29"/>
      <c r="DN86" s="29"/>
      <c r="DO86" s="81"/>
      <c r="DP86" s="86"/>
      <c r="DQ86" s="66"/>
      <c r="DR86" s="66"/>
      <c r="DS86" s="86"/>
      <c r="DT86" s="87"/>
      <c r="DU86" s="29"/>
      <c r="DV86" s="29"/>
      <c r="DW86" s="81"/>
      <c r="DX86" s="86"/>
      <c r="DY86" s="66"/>
      <c r="DZ86" s="66"/>
      <c r="EA86" s="86"/>
      <c r="EB86" s="87"/>
      <c r="EC86" s="29"/>
      <c r="ED86" s="29"/>
      <c r="EE86" s="81"/>
      <c r="EF86" s="86"/>
      <c r="EG86" s="66"/>
      <c r="EH86" s="66"/>
      <c r="EI86" s="86"/>
      <c r="EJ86" s="87"/>
      <c r="EK86" s="29"/>
      <c r="EL86" s="29"/>
      <c r="EM86" s="81"/>
      <c r="EN86" s="86"/>
      <c r="EO86" s="66"/>
      <c r="EP86" s="66"/>
      <c r="EQ86" s="86"/>
      <c r="ER86" s="87"/>
      <c r="ES86" s="29"/>
      <c r="ET86" s="29"/>
      <c r="EU86" s="81"/>
      <c r="EV86" s="86"/>
      <c r="EW86" s="66"/>
      <c r="EX86" s="66"/>
      <c r="EY86" s="86"/>
      <c r="EZ86" s="87"/>
      <c r="FA86" s="29"/>
      <c r="FB86" s="29"/>
      <c r="FC86" s="81"/>
      <c r="FD86" s="86"/>
      <c r="FE86" s="66"/>
      <c r="FF86" s="66"/>
      <c r="FG86" s="86"/>
      <c r="FH86" s="87"/>
      <c r="FI86" s="29"/>
      <c r="FJ86" s="29"/>
      <c r="FK86" s="81"/>
      <c r="FL86" s="86"/>
      <c r="FM86" s="66"/>
      <c r="FN86" s="66"/>
      <c r="FO86" s="86"/>
      <c r="FP86" s="87"/>
      <c r="FQ86" s="29"/>
      <c r="FR86" s="29"/>
      <c r="FS86" s="81"/>
      <c r="FT86" s="86"/>
      <c r="FU86" s="66"/>
      <c r="FV86" s="66"/>
      <c r="FW86" s="86"/>
      <c r="FX86" s="87"/>
      <c r="FY86" s="29"/>
      <c r="FZ86" s="29"/>
      <c r="GA86" s="81"/>
      <c r="GB86" s="86"/>
      <c r="GC86" s="66"/>
      <c r="GD86" s="66"/>
      <c r="GE86" s="86"/>
      <c r="GF86" s="87"/>
      <c r="GG86" s="29"/>
      <c r="GH86" s="29"/>
      <c r="GI86" s="81"/>
      <c r="GJ86" s="86"/>
      <c r="GK86" s="66"/>
      <c r="GL86" s="66"/>
      <c r="GM86" s="86"/>
      <c r="GN86" s="87"/>
      <c r="GO86" s="29"/>
      <c r="GP86" s="29"/>
      <c r="GQ86" s="81"/>
      <c r="GR86" s="86"/>
      <c r="GS86" s="66"/>
      <c r="GT86" s="66"/>
      <c r="GU86" s="86"/>
      <c r="GV86" s="87"/>
      <c r="GW86" s="29"/>
      <c r="GX86" s="29"/>
      <c r="GY86" s="81"/>
      <c r="GZ86" s="86"/>
      <c r="HA86" s="66"/>
      <c r="HB86" s="66"/>
      <c r="HC86" s="86"/>
      <c r="HD86" s="87"/>
      <c r="HE86" s="29"/>
      <c r="HF86" s="29"/>
      <c r="HG86" s="81"/>
      <c r="HH86" s="86"/>
      <c r="HI86" s="66"/>
      <c r="HJ86" s="66"/>
      <c r="HK86" s="86"/>
      <c r="HL86" s="87"/>
      <c r="HM86" s="29"/>
      <c r="HN86" s="29"/>
      <c r="HO86" s="81"/>
      <c r="HP86" s="86"/>
      <c r="HQ86" s="66"/>
      <c r="HR86" s="66"/>
      <c r="HS86" s="86"/>
      <c r="HT86" s="87"/>
      <c r="HU86" s="29"/>
      <c r="HV86" s="29"/>
      <c r="HW86" s="81"/>
      <c r="HX86" s="86"/>
      <c r="HY86" s="66"/>
      <c r="HZ86" s="66"/>
      <c r="IA86" s="86"/>
      <c r="IB86" s="87"/>
      <c r="IC86" s="29"/>
      <c r="ID86" s="29"/>
      <c r="IE86" s="81"/>
      <c r="IF86" s="86"/>
      <c r="IG86" s="66"/>
      <c r="IH86" s="66"/>
      <c r="II86" s="86"/>
      <c r="IJ86" s="87"/>
      <c r="IK86" s="29"/>
      <c r="IL86" s="29"/>
      <c r="IM86" s="81"/>
      <c r="IN86" s="86"/>
      <c r="IO86" s="66"/>
      <c r="IP86" s="66"/>
      <c r="IQ86" s="86"/>
      <c r="IR86" s="87"/>
      <c r="IS86" s="29"/>
      <c r="IT86" s="29"/>
    </row>
    <row r="87" spans="1:254" s="218" customFormat="1" ht="30" customHeight="1">
      <c r="A87" s="1286" t="s">
        <v>1567</v>
      </c>
      <c r="B87" s="1239"/>
      <c r="C87" s="386" t="s">
        <v>1570</v>
      </c>
      <c r="D87" s="387" t="s">
        <v>1037</v>
      </c>
      <c r="E87" s="15">
        <v>20</v>
      </c>
      <c r="F87" s="226">
        <v>50</v>
      </c>
      <c r="G87" s="81"/>
      <c r="H87" s="219"/>
      <c r="I87" s="81"/>
      <c r="J87" s="81"/>
      <c r="K87" s="219"/>
      <c r="L87" s="219"/>
      <c r="M87" s="81"/>
      <c r="N87" s="81"/>
      <c r="O87" s="81"/>
      <c r="P87" s="219"/>
      <c r="Q87" s="81"/>
      <c r="R87" s="81"/>
      <c r="S87" s="219"/>
      <c r="T87" s="219"/>
      <c r="U87" s="81"/>
      <c r="V87" s="81"/>
      <c r="W87" s="81"/>
      <c r="X87" s="219"/>
      <c r="Y87" s="81"/>
      <c r="Z87" s="81"/>
      <c r="AA87" s="219"/>
      <c r="AB87" s="219"/>
      <c r="AC87" s="81"/>
      <c r="AD87" s="81"/>
      <c r="AE87" s="81"/>
      <c r="AF87" s="219"/>
      <c r="AG87" s="81"/>
      <c r="AH87" s="81"/>
      <c r="AI87" s="219"/>
      <c r="AJ87" s="219"/>
      <c r="AK87" s="81"/>
      <c r="AL87" s="81"/>
      <c r="AM87" s="81"/>
      <c r="AN87" s="219"/>
      <c r="AO87" s="81"/>
      <c r="AP87" s="81"/>
      <c r="AQ87" s="219"/>
      <c r="AR87" s="219"/>
      <c r="AS87" s="81"/>
      <c r="AT87" s="81"/>
      <c r="AU87" s="81"/>
      <c r="AV87" s="219"/>
      <c r="AW87" s="81"/>
      <c r="AX87" s="81"/>
      <c r="AY87" s="219"/>
      <c r="AZ87" s="219"/>
      <c r="BA87" s="81"/>
      <c r="BB87" s="81"/>
      <c r="BC87" s="81"/>
      <c r="BD87" s="219"/>
      <c r="BE87" s="81"/>
      <c r="BF87" s="81"/>
      <c r="BG87" s="219"/>
      <c r="BH87" s="219"/>
      <c r="BI87" s="81"/>
      <c r="BJ87" s="81"/>
      <c r="BK87" s="81"/>
      <c r="BL87" s="219"/>
      <c r="BM87" s="81"/>
      <c r="BN87" s="81"/>
      <c r="BO87" s="219"/>
      <c r="BP87" s="219"/>
      <c r="BQ87" s="81"/>
      <c r="BR87" s="81"/>
      <c r="BS87" s="81"/>
      <c r="BT87" s="219"/>
      <c r="BU87" s="81"/>
      <c r="BV87" s="81"/>
      <c r="BW87" s="219"/>
      <c r="BX87" s="219"/>
      <c r="BY87" s="81"/>
      <c r="BZ87" s="81"/>
      <c r="CA87" s="81"/>
      <c r="CB87" s="219"/>
      <c r="CC87" s="81"/>
      <c r="CD87" s="81"/>
      <c r="CE87" s="219"/>
      <c r="CF87" s="219"/>
      <c r="CG87" s="81"/>
      <c r="CH87" s="81"/>
      <c r="CI87" s="81"/>
      <c r="CJ87" s="219"/>
      <c r="CK87" s="81"/>
      <c r="CL87" s="81"/>
      <c r="CM87" s="219"/>
      <c r="CN87" s="219"/>
      <c r="CO87" s="81"/>
      <c r="CP87" s="81"/>
      <c r="CQ87" s="81"/>
      <c r="CR87" s="219"/>
      <c r="CS87" s="81"/>
      <c r="CT87" s="81"/>
      <c r="CU87" s="219"/>
      <c r="CV87" s="219"/>
      <c r="CW87" s="81"/>
      <c r="CX87" s="81"/>
      <c r="CY87" s="81"/>
      <c r="CZ87" s="219"/>
      <c r="DA87" s="81"/>
      <c r="DB87" s="81"/>
      <c r="DC87" s="219"/>
      <c r="DD87" s="219"/>
      <c r="DE87" s="81"/>
      <c r="DF87" s="81"/>
      <c r="DG87" s="81"/>
      <c r="DH87" s="219"/>
      <c r="DI87" s="81"/>
      <c r="DJ87" s="81"/>
      <c r="DK87" s="219"/>
      <c r="DL87" s="219"/>
      <c r="DM87" s="81"/>
      <c r="DN87" s="81"/>
      <c r="DO87" s="81"/>
      <c r="DP87" s="219"/>
      <c r="DQ87" s="81"/>
      <c r="DR87" s="81"/>
      <c r="DS87" s="219"/>
      <c r="DT87" s="219"/>
      <c r="DU87" s="81"/>
      <c r="DV87" s="81"/>
      <c r="DW87" s="81"/>
      <c r="DX87" s="219"/>
      <c r="DY87" s="81"/>
      <c r="DZ87" s="81"/>
      <c r="EA87" s="219"/>
      <c r="EB87" s="219"/>
      <c r="EC87" s="81"/>
      <c r="ED87" s="81"/>
      <c r="EE87" s="81"/>
      <c r="EF87" s="219"/>
      <c r="EG87" s="81"/>
      <c r="EH87" s="81"/>
      <c r="EI87" s="219"/>
      <c r="EJ87" s="219"/>
      <c r="EK87" s="81"/>
      <c r="EL87" s="81"/>
      <c r="EM87" s="81"/>
      <c r="EN87" s="219"/>
      <c r="EO87" s="81"/>
      <c r="EP87" s="81"/>
      <c r="EQ87" s="219"/>
      <c r="ER87" s="219"/>
      <c r="ES87" s="81"/>
      <c r="ET87" s="81"/>
      <c r="EU87" s="81"/>
      <c r="EV87" s="219"/>
      <c r="EW87" s="81"/>
      <c r="EX87" s="81"/>
      <c r="EY87" s="219"/>
      <c r="EZ87" s="219"/>
      <c r="FA87" s="81"/>
      <c r="FB87" s="81"/>
      <c r="FC87" s="81"/>
      <c r="FD87" s="219"/>
      <c r="FE87" s="81"/>
      <c r="FF87" s="81"/>
      <c r="FG87" s="219"/>
      <c r="FH87" s="219"/>
      <c r="FI87" s="81"/>
      <c r="FJ87" s="81"/>
      <c r="FK87" s="81"/>
      <c r="FL87" s="219"/>
      <c r="FM87" s="81"/>
      <c r="FN87" s="81"/>
      <c r="FO87" s="219"/>
      <c r="FP87" s="219"/>
      <c r="FQ87" s="81"/>
      <c r="FR87" s="81"/>
      <c r="FS87" s="81"/>
      <c r="FT87" s="219"/>
      <c r="FU87" s="81"/>
      <c r="FV87" s="81"/>
      <c r="FW87" s="219"/>
      <c r="FX87" s="219"/>
      <c r="FY87" s="81"/>
      <c r="FZ87" s="81"/>
      <c r="GA87" s="81"/>
      <c r="GB87" s="219"/>
      <c r="GC87" s="81"/>
      <c r="GD87" s="81"/>
      <c r="GE87" s="219"/>
      <c r="GF87" s="219"/>
      <c r="GG87" s="81"/>
      <c r="GH87" s="81"/>
      <c r="GI87" s="81"/>
      <c r="GJ87" s="219"/>
      <c r="GK87" s="81"/>
      <c r="GL87" s="81"/>
      <c r="GM87" s="219"/>
      <c r="GN87" s="219"/>
      <c r="GO87" s="81"/>
      <c r="GP87" s="81"/>
      <c r="GQ87" s="81"/>
      <c r="GR87" s="219"/>
      <c r="GS87" s="81"/>
      <c r="GT87" s="81"/>
      <c r="GU87" s="219"/>
      <c r="GV87" s="219"/>
      <c r="GW87" s="81"/>
      <c r="GX87" s="81"/>
      <c r="GY87" s="81"/>
      <c r="GZ87" s="219"/>
      <c r="HA87" s="81"/>
      <c r="HB87" s="81"/>
      <c r="HC87" s="219"/>
      <c r="HD87" s="219"/>
      <c r="HE87" s="81"/>
      <c r="HF87" s="81"/>
      <c r="HG87" s="81"/>
      <c r="HH87" s="219"/>
      <c r="HI87" s="81"/>
      <c r="HJ87" s="81"/>
      <c r="HK87" s="219"/>
      <c r="HL87" s="219"/>
      <c r="HM87" s="81"/>
      <c r="HN87" s="81"/>
      <c r="HO87" s="81"/>
      <c r="HP87" s="219"/>
      <c r="HQ87" s="81"/>
      <c r="HR87" s="81"/>
      <c r="HS87" s="219"/>
      <c r="HT87" s="219"/>
      <c r="HU87" s="81"/>
      <c r="HV87" s="81"/>
      <c r="HW87" s="81"/>
      <c r="HX87" s="219"/>
      <c r="HY87" s="81"/>
      <c r="HZ87" s="81"/>
      <c r="IA87" s="219"/>
      <c r="IB87" s="219"/>
      <c r="IC87" s="81"/>
      <c r="ID87" s="81"/>
      <c r="IE87" s="81"/>
      <c r="IF87" s="219"/>
      <c r="IG87" s="81"/>
      <c r="IH87" s="81"/>
      <c r="II87" s="219"/>
      <c r="IJ87" s="219"/>
      <c r="IK87" s="81"/>
      <c r="IL87" s="81"/>
      <c r="IM87" s="81"/>
      <c r="IN87" s="219"/>
      <c r="IO87" s="81"/>
      <c r="IP87" s="81"/>
      <c r="IQ87" s="219"/>
      <c r="IR87" s="219"/>
      <c r="IS87" s="81"/>
      <c r="IT87" s="81"/>
    </row>
    <row r="88" spans="1:254" s="218" customFormat="1" ht="30" customHeight="1">
      <c r="A88" s="1286" t="s">
        <v>1568</v>
      </c>
      <c r="B88" s="1239"/>
      <c r="C88" s="386" t="s">
        <v>1571</v>
      </c>
      <c r="D88" s="387" t="s">
        <v>926</v>
      </c>
      <c r="E88" s="15" t="s">
        <v>3353</v>
      </c>
      <c r="F88" s="226" t="s">
        <v>3352</v>
      </c>
      <c r="G88" s="81"/>
      <c r="H88" s="219"/>
      <c r="I88" s="81"/>
      <c r="J88" s="81"/>
      <c r="K88" s="219"/>
      <c r="L88" s="219"/>
      <c r="M88" s="81"/>
      <c r="N88" s="81"/>
      <c r="O88" s="81"/>
      <c r="P88" s="219"/>
      <c r="Q88" s="81"/>
      <c r="R88" s="81"/>
      <c r="S88" s="219"/>
      <c r="T88" s="219"/>
      <c r="U88" s="81"/>
      <c r="V88" s="81"/>
      <c r="W88" s="81"/>
      <c r="X88" s="219"/>
      <c r="Y88" s="81"/>
      <c r="Z88" s="81"/>
      <c r="AA88" s="219"/>
      <c r="AB88" s="219"/>
      <c r="AC88" s="81"/>
      <c r="AD88" s="81"/>
      <c r="AE88" s="81"/>
      <c r="AF88" s="219"/>
      <c r="AG88" s="81"/>
      <c r="AH88" s="81"/>
      <c r="AI88" s="219"/>
      <c r="AJ88" s="219"/>
      <c r="AK88" s="81"/>
      <c r="AL88" s="81"/>
      <c r="AM88" s="81"/>
      <c r="AN88" s="219"/>
      <c r="AO88" s="81"/>
      <c r="AP88" s="81"/>
      <c r="AQ88" s="219"/>
      <c r="AR88" s="219"/>
      <c r="AS88" s="81"/>
      <c r="AT88" s="81"/>
      <c r="AU88" s="81"/>
      <c r="AV88" s="219"/>
      <c r="AW88" s="81"/>
      <c r="AX88" s="81"/>
      <c r="AY88" s="219"/>
      <c r="AZ88" s="219"/>
      <c r="BA88" s="81"/>
      <c r="BB88" s="81"/>
      <c r="BC88" s="81"/>
      <c r="BD88" s="219"/>
      <c r="BE88" s="81"/>
      <c r="BF88" s="81"/>
      <c r="BG88" s="219"/>
      <c r="BH88" s="219"/>
      <c r="BI88" s="81"/>
      <c r="BJ88" s="81"/>
      <c r="BK88" s="81"/>
      <c r="BL88" s="219"/>
      <c r="BM88" s="81"/>
      <c r="BN88" s="81"/>
      <c r="BO88" s="219"/>
      <c r="BP88" s="219"/>
      <c r="BQ88" s="81"/>
      <c r="BR88" s="81"/>
      <c r="BS88" s="81"/>
      <c r="BT88" s="219"/>
      <c r="BU88" s="81"/>
      <c r="BV88" s="81"/>
      <c r="BW88" s="219"/>
      <c r="BX88" s="219"/>
      <c r="BY88" s="81"/>
      <c r="BZ88" s="81"/>
      <c r="CA88" s="81"/>
      <c r="CB88" s="219"/>
      <c r="CC88" s="81"/>
      <c r="CD88" s="81"/>
      <c r="CE88" s="219"/>
      <c r="CF88" s="219"/>
      <c r="CG88" s="81"/>
      <c r="CH88" s="81"/>
      <c r="CI88" s="81"/>
      <c r="CJ88" s="219"/>
      <c r="CK88" s="81"/>
      <c r="CL88" s="81"/>
      <c r="CM88" s="219"/>
      <c r="CN88" s="219"/>
      <c r="CO88" s="81"/>
      <c r="CP88" s="81"/>
      <c r="CQ88" s="81"/>
      <c r="CR88" s="219"/>
      <c r="CS88" s="81"/>
      <c r="CT88" s="81"/>
      <c r="CU88" s="219"/>
      <c r="CV88" s="219"/>
      <c r="CW88" s="81"/>
      <c r="CX88" s="81"/>
      <c r="CY88" s="81"/>
      <c r="CZ88" s="219"/>
      <c r="DA88" s="81"/>
      <c r="DB88" s="81"/>
      <c r="DC88" s="219"/>
      <c r="DD88" s="219"/>
      <c r="DE88" s="81"/>
      <c r="DF88" s="81"/>
      <c r="DG88" s="81"/>
      <c r="DH88" s="219"/>
      <c r="DI88" s="81"/>
      <c r="DJ88" s="81"/>
      <c r="DK88" s="219"/>
      <c r="DL88" s="219"/>
      <c r="DM88" s="81"/>
      <c r="DN88" s="81"/>
      <c r="DO88" s="81"/>
      <c r="DP88" s="219"/>
      <c r="DQ88" s="81"/>
      <c r="DR88" s="81"/>
      <c r="DS88" s="219"/>
      <c r="DT88" s="219"/>
      <c r="DU88" s="81"/>
      <c r="DV88" s="81"/>
      <c r="DW88" s="81"/>
      <c r="DX88" s="219"/>
      <c r="DY88" s="81"/>
      <c r="DZ88" s="81"/>
      <c r="EA88" s="219"/>
      <c r="EB88" s="219"/>
      <c r="EC88" s="81"/>
      <c r="ED88" s="81"/>
      <c r="EE88" s="81"/>
      <c r="EF88" s="219"/>
      <c r="EG88" s="81"/>
      <c r="EH88" s="81"/>
      <c r="EI88" s="219"/>
      <c r="EJ88" s="219"/>
      <c r="EK88" s="81"/>
      <c r="EL88" s="81"/>
      <c r="EM88" s="81"/>
      <c r="EN88" s="219"/>
      <c r="EO88" s="81"/>
      <c r="EP88" s="81"/>
      <c r="EQ88" s="219"/>
      <c r="ER88" s="219"/>
      <c r="ES88" s="81"/>
      <c r="ET88" s="81"/>
      <c r="EU88" s="81"/>
      <c r="EV88" s="219"/>
      <c r="EW88" s="81"/>
      <c r="EX88" s="81"/>
      <c r="EY88" s="219"/>
      <c r="EZ88" s="219"/>
      <c r="FA88" s="81"/>
      <c r="FB88" s="81"/>
      <c r="FC88" s="81"/>
      <c r="FD88" s="219"/>
      <c r="FE88" s="81"/>
      <c r="FF88" s="81"/>
      <c r="FG88" s="219"/>
      <c r="FH88" s="219"/>
      <c r="FI88" s="81"/>
      <c r="FJ88" s="81"/>
      <c r="FK88" s="81"/>
      <c r="FL88" s="219"/>
      <c r="FM88" s="81"/>
      <c r="FN88" s="81"/>
      <c r="FO88" s="219"/>
      <c r="FP88" s="219"/>
      <c r="FQ88" s="81"/>
      <c r="FR88" s="81"/>
      <c r="FS88" s="81"/>
      <c r="FT88" s="219"/>
      <c r="FU88" s="81"/>
      <c r="FV88" s="81"/>
      <c r="FW88" s="219"/>
      <c r="FX88" s="219"/>
      <c r="FY88" s="81"/>
      <c r="FZ88" s="81"/>
      <c r="GA88" s="81"/>
      <c r="GB88" s="219"/>
      <c r="GC88" s="81"/>
      <c r="GD88" s="81"/>
      <c r="GE88" s="219"/>
      <c r="GF88" s="219"/>
      <c r="GG88" s="81"/>
      <c r="GH88" s="81"/>
      <c r="GI88" s="81"/>
      <c r="GJ88" s="219"/>
      <c r="GK88" s="81"/>
      <c r="GL88" s="81"/>
      <c r="GM88" s="219"/>
      <c r="GN88" s="219"/>
      <c r="GO88" s="81"/>
      <c r="GP88" s="81"/>
      <c r="GQ88" s="81"/>
      <c r="GR88" s="219"/>
      <c r="GS88" s="81"/>
      <c r="GT88" s="81"/>
      <c r="GU88" s="219"/>
      <c r="GV88" s="219"/>
      <c r="GW88" s="81"/>
      <c r="GX88" s="81"/>
      <c r="GY88" s="81"/>
      <c r="GZ88" s="219"/>
      <c r="HA88" s="81"/>
      <c r="HB88" s="81"/>
      <c r="HC88" s="219"/>
      <c r="HD88" s="219"/>
      <c r="HE88" s="81"/>
      <c r="HF88" s="81"/>
      <c r="HG88" s="81"/>
      <c r="HH88" s="219"/>
      <c r="HI88" s="81"/>
      <c r="HJ88" s="81"/>
      <c r="HK88" s="219"/>
      <c r="HL88" s="219"/>
      <c r="HM88" s="81"/>
      <c r="HN88" s="81"/>
      <c r="HO88" s="81"/>
      <c r="HP88" s="219"/>
      <c r="HQ88" s="81"/>
      <c r="HR88" s="81"/>
      <c r="HS88" s="219"/>
      <c r="HT88" s="219"/>
      <c r="HU88" s="81"/>
      <c r="HV88" s="81"/>
      <c r="HW88" s="81"/>
      <c r="HX88" s="219"/>
      <c r="HY88" s="81"/>
      <c r="HZ88" s="81"/>
      <c r="IA88" s="219"/>
      <c r="IB88" s="219"/>
      <c r="IC88" s="81"/>
      <c r="ID88" s="81"/>
      <c r="IE88" s="81"/>
      <c r="IF88" s="219"/>
      <c r="IG88" s="81"/>
      <c r="IH88" s="81"/>
      <c r="II88" s="219"/>
      <c r="IJ88" s="219"/>
      <c r="IK88" s="81"/>
      <c r="IL88" s="81"/>
      <c r="IM88" s="81"/>
      <c r="IN88" s="219"/>
      <c r="IO88" s="81"/>
      <c r="IP88" s="81"/>
      <c r="IQ88" s="219"/>
      <c r="IR88" s="219"/>
      <c r="IS88" s="81"/>
      <c r="IT88" s="81"/>
    </row>
    <row r="89" spans="1:254" s="218" customFormat="1" ht="30" customHeight="1" thickBot="1">
      <c r="A89" s="1287" t="s">
        <v>1569</v>
      </c>
      <c r="B89" s="1288"/>
      <c r="C89" s="456" t="s">
        <v>1572</v>
      </c>
      <c r="D89" s="396" t="s">
        <v>2615</v>
      </c>
      <c r="E89" s="102" t="s">
        <v>3352</v>
      </c>
      <c r="F89" s="397" t="s">
        <v>3352</v>
      </c>
      <c r="G89" s="81"/>
      <c r="H89" s="219"/>
      <c r="I89" s="81"/>
      <c r="J89" s="81"/>
      <c r="K89" s="219"/>
      <c r="L89" s="219"/>
      <c r="M89" s="81"/>
      <c r="N89" s="81"/>
      <c r="O89" s="81"/>
      <c r="P89" s="219"/>
      <c r="Q89" s="81"/>
      <c r="R89" s="81"/>
      <c r="S89" s="219"/>
      <c r="T89" s="219"/>
      <c r="U89" s="81"/>
      <c r="V89" s="81"/>
      <c r="W89" s="81"/>
      <c r="X89" s="219"/>
      <c r="Y89" s="81"/>
      <c r="Z89" s="81"/>
      <c r="AA89" s="219"/>
      <c r="AB89" s="219"/>
      <c r="AC89" s="81"/>
      <c r="AD89" s="81"/>
      <c r="AE89" s="81"/>
      <c r="AF89" s="219"/>
      <c r="AG89" s="81"/>
      <c r="AH89" s="81"/>
      <c r="AI89" s="219"/>
      <c r="AJ89" s="219"/>
      <c r="AK89" s="81"/>
      <c r="AL89" s="81"/>
      <c r="AM89" s="81"/>
      <c r="AN89" s="219"/>
      <c r="AO89" s="81"/>
      <c r="AP89" s="81"/>
      <c r="AQ89" s="219"/>
      <c r="AR89" s="219"/>
      <c r="AS89" s="81"/>
      <c r="AT89" s="81"/>
      <c r="AU89" s="81"/>
      <c r="AV89" s="219"/>
      <c r="AW89" s="81"/>
      <c r="AX89" s="81"/>
      <c r="AY89" s="219"/>
      <c r="AZ89" s="219"/>
      <c r="BA89" s="81"/>
      <c r="BB89" s="81"/>
      <c r="BC89" s="81"/>
      <c r="BD89" s="219"/>
      <c r="BE89" s="81"/>
      <c r="BF89" s="81"/>
      <c r="BG89" s="219"/>
      <c r="BH89" s="219"/>
      <c r="BI89" s="81"/>
      <c r="BJ89" s="81"/>
      <c r="BK89" s="81"/>
      <c r="BL89" s="219"/>
      <c r="BM89" s="81"/>
      <c r="BN89" s="81"/>
      <c r="BO89" s="219"/>
      <c r="BP89" s="219"/>
      <c r="BQ89" s="81"/>
      <c r="BR89" s="81"/>
      <c r="BS89" s="81"/>
      <c r="BT89" s="219"/>
      <c r="BU89" s="81"/>
      <c r="BV89" s="81"/>
      <c r="BW89" s="219"/>
      <c r="BX89" s="219"/>
      <c r="BY89" s="81"/>
      <c r="BZ89" s="81"/>
      <c r="CA89" s="81"/>
      <c r="CB89" s="219"/>
      <c r="CC89" s="81"/>
      <c r="CD89" s="81"/>
      <c r="CE89" s="219"/>
      <c r="CF89" s="219"/>
      <c r="CG89" s="81"/>
      <c r="CH89" s="81"/>
      <c r="CI89" s="81"/>
      <c r="CJ89" s="219"/>
      <c r="CK89" s="81"/>
      <c r="CL89" s="81"/>
      <c r="CM89" s="219"/>
      <c r="CN89" s="219"/>
      <c r="CO89" s="81"/>
      <c r="CP89" s="81"/>
      <c r="CQ89" s="81"/>
      <c r="CR89" s="219"/>
      <c r="CS89" s="81"/>
      <c r="CT89" s="81"/>
      <c r="CU89" s="219"/>
      <c r="CV89" s="219"/>
      <c r="CW89" s="81"/>
      <c r="CX89" s="81"/>
      <c r="CY89" s="81"/>
      <c r="CZ89" s="219"/>
      <c r="DA89" s="81"/>
      <c r="DB89" s="81"/>
      <c r="DC89" s="219"/>
      <c r="DD89" s="219"/>
      <c r="DE89" s="81"/>
      <c r="DF89" s="81"/>
      <c r="DG89" s="81"/>
      <c r="DH89" s="219"/>
      <c r="DI89" s="81"/>
      <c r="DJ89" s="81"/>
      <c r="DK89" s="219"/>
      <c r="DL89" s="219"/>
      <c r="DM89" s="81"/>
      <c r="DN89" s="81"/>
      <c r="DO89" s="81"/>
      <c r="DP89" s="219"/>
      <c r="DQ89" s="81"/>
      <c r="DR89" s="81"/>
      <c r="DS89" s="219"/>
      <c r="DT89" s="219"/>
      <c r="DU89" s="81"/>
      <c r="DV89" s="81"/>
      <c r="DW89" s="81"/>
      <c r="DX89" s="219"/>
      <c r="DY89" s="81"/>
      <c r="DZ89" s="81"/>
      <c r="EA89" s="219"/>
      <c r="EB89" s="219"/>
      <c r="EC89" s="81"/>
      <c r="ED89" s="81"/>
      <c r="EE89" s="81"/>
      <c r="EF89" s="219"/>
      <c r="EG89" s="81"/>
      <c r="EH89" s="81"/>
      <c r="EI89" s="219"/>
      <c r="EJ89" s="219"/>
      <c r="EK89" s="81"/>
      <c r="EL89" s="81"/>
      <c r="EM89" s="81"/>
      <c r="EN89" s="219"/>
      <c r="EO89" s="81"/>
      <c r="EP89" s="81"/>
      <c r="EQ89" s="219"/>
      <c r="ER89" s="219"/>
      <c r="ES89" s="81"/>
      <c r="ET89" s="81"/>
      <c r="EU89" s="81"/>
      <c r="EV89" s="219"/>
      <c r="EW89" s="81"/>
      <c r="EX89" s="81"/>
      <c r="EY89" s="219"/>
      <c r="EZ89" s="219"/>
      <c r="FA89" s="81"/>
      <c r="FB89" s="81"/>
      <c r="FC89" s="81"/>
      <c r="FD89" s="219"/>
      <c r="FE89" s="81"/>
      <c r="FF89" s="81"/>
      <c r="FG89" s="219"/>
      <c r="FH89" s="219"/>
      <c r="FI89" s="81"/>
      <c r="FJ89" s="81"/>
      <c r="FK89" s="81"/>
      <c r="FL89" s="219"/>
      <c r="FM89" s="81"/>
      <c r="FN89" s="81"/>
      <c r="FO89" s="219"/>
      <c r="FP89" s="219"/>
      <c r="FQ89" s="81"/>
      <c r="FR89" s="81"/>
      <c r="FS89" s="81"/>
      <c r="FT89" s="219"/>
      <c r="FU89" s="81"/>
      <c r="FV89" s="81"/>
      <c r="FW89" s="219"/>
      <c r="FX89" s="219"/>
      <c r="FY89" s="81"/>
      <c r="FZ89" s="81"/>
      <c r="GA89" s="81"/>
      <c r="GB89" s="219"/>
      <c r="GC89" s="81"/>
      <c r="GD89" s="81"/>
      <c r="GE89" s="219"/>
      <c r="GF89" s="219"/>
      <c r="GG89" s="81"/>
      <c r="GH89" s="81"/>
      <c r="GI89" s="81"/>
      <c r="GJ89" s="219"/>
      <c r="GK89" s="81"/>
      <c r="GL89" s="81"/>
      <c r="GM89" s="219"/>
      <c r="GN89" s="219"/>
      <c r="GO89" s="81"/>
      <c r="GP89" s="81"/>
      <c r="GQ89" s="81"/>
      <c r="GR89" s="219"/>
      <c r="GS89" s="81"/>
      <c r="GT89" s="81"/>
      <c r="GU89" s="219"/>
      <c r="GV89" s="219"/>
      <c r="GW89" s="81"/>
      <c r="GX89" s="81"/>
      <c r="GY89" s="81"/>
      <c r="GZ89" s="219"/>
      <c r="HA89" s="81"/>
      <c r="HB89" s="81"/>
      <c r="HC89" s="219"/>
      <c r="HD89" s="219"/>
      <c r="HE89" s="81"/>
      <c r="HF89" s="81"/>
      <c r="HG89" s="81"/>
      <c r="HH89" s="219"/>
      <c r="HI89" s="81"/>
      <c r="HJ89" s="81"/>
      <c r="HK89" s="219"/>
      <c r="HL89" s="219"/>
      <c r="HM89" s="81"/>
      <c r="HN89" s="81"/>
      <c r="HO89" s="81"/>
      <c r="HP89" s="219"/>
      <c r="HQ89" s="81"/>
      <c r="HR89" s="81"/>
      <c r="HS89" s="219"/>
      <c r="HT89" s="219"/>
      <c r="HU89" s="81"/>
      <c r="HV89" s="81"/>
      <c r="HW89" s="81"/>
      <c r="HX89" s="219"/>
      <c r="HY89" s="81"/>
      <c r="HZ89" s="81"/>
      <c r="IA89" s="219"/>
      <c r="IB89" s="219"/>
      <c r="IC89" s="81"/>
      <c r="ID89" s="81"/>
      <c r="IE89" s="81"/>
      <c r="IF89" s="219"/>
      <c r="IG89" s="81"/>
      <c r="IH89" s="81"/>
      <c r="II89" s="219"/>
      <c r="IJ89" s="219"/>
      <c r="IK89" s="81"/>
      <c r="IL89" s="81"/>
      <c r="IM89" s="81"/>
      <c r="IN89" s="219"/>
      <c r="IO89" s="81"/>
      <c r="IP89" s="81"/>
      <c r="IQ89" s="219"/>
      <c r="IR89" s="219"/>
      <c r="IS89" s="81"/>
      <c r="IT89" s="81"/>
    </row>
    <row r="90" spans="1:254" s="218" customFormat="1" ht="18" customHeight="1">
      <c r="A90" s="81"/>
      <c r="B90" s="219"/>
      <c r="C90" s="219"/>
      <c r="D90" s="219"/>
      <c r="E90" s="81"/>
      <c r="F90" s="81"/>
      <c r="G90" s="81"/>
      <c r="H90" s="219"/>
      <c r="I90" s="81"/>
      <c r="J90" s="81"/>
      <c r="K90" s="219"/>
      <c r="L90" s="219"/>
      <c r="M90" s="81"/>
      <c r="N90" s="81"/>
      <c r="O90" s="81"/>
      <c r="P90" s="219"/>
      <c r="Q90" s="81"/>
      <c r="R90" s="81"/>
      <c r="S90" s="219"/>
      <c r="T90" s="219"/>
      <c r="U90" s="81"/>
      <c r="V90" s="81"/>
      <c r="W90" s="81"/>
      <c r="X90" s="219"/>
      <c r="Y90" s="81"/>
      <c r="Z90" s="81"/>
      <c r="AA90" s="219"/>
      <c r="AB90" s="219"/>
      <c r="AC90" s="81"/>
      <c r="AD90" s="81"/>
      <c r="AE90" s="81"/>
      <c r="AF90" s="219"/>
      <c r="AG90" s="81"/>
      <c r="AH90" s="81"/>
      <c r="AI90" s="219"/>
      <c r="AJ90" s="219"/>
      <c r="AK90" s="81"/>
      <c r="AL90" s="81"/>
      <c r="AM90" s="81"/>
      <c r="AN90" s="219"/>
      <c r="AO90" s="81"/>
      <c r="AP90" s="81"/>
      <c r="AQ90" s="219"/>
      <c r="AR90" s="219"/>
      <c r="AS90" s="81"/>
      <c r="AT90" s="81"/>
      <c r="AU90" s="81"/>
      <c r="AV90" s="219"/>
      <c r="AW90" s="81"/>
      <c r="AX90" s="81"/>
      <c r="AY90" s="219"/>
      <c r="AZ90" s="219"/>
      <c r="BA90" s="81"/>
      <c r="BB90" s="81"/>
      <c r="BC90" s="81"/>
      <c r="BD90" s="219"/>
      <c r="BE90" s="81"/>
      <c r="BF90" s="81"/>
      <c r="BG90" s="219"/>
      <c r="BH90" s="219"/>
      <c r="BI90" s="81"/>
      <c r="BJ90" s="81"/>
      <c r="BK90" s="81"/>
      <c r="BL90" s="219"/>
      <c r="BM90" s="81"/>
      <c r="BN90" s="81"/>
      <c r="BO90" s="219"/>
      <c r="BP90" s="219"/>
      <c r="BQ90" s="81"/>
      <c r="BR90" s="81"/>
      <c r="BS90" s="81"/>
      <c r="BT90" s="219"/>
      <c r="BU90" s="81"/>
      <c r="BV90" s="81"/>
      <c r="BW90" s="219"/>
      <c r="BX90" s="219"/>
      <c r="BY90" s="81"/>
      <c r="BZ90" s="81"/>
      <c r="CA90" s="81"/>
      <c r="CB90" s="219"/>
      <c r="CC90" s="81"/>
      <c r="CD90" s="81"/>
      <c r="CE90" s="219"/>
      <c r="CF90" s="219"/>
      <c r="CG90" s="81"/>
      <c r="CH90" s="81"/>
      <c r="CI90" s="81"/>
      <c r="CJ90" s="219"/>
      <c r="CK90" s="81"/>
      <c r="CL90" s="81"/>
      <c r="CM90" s="219"/>
      <c r="CN90" s="219"/>
      <c r="CO90" s="81"/>
      <c r="CP90" s="81"/>
      <c r="CQ90" s="81"/>
      <c r="CR90" s="219"/>
      <c r="CS90" s="81"/>
      <c r="CT90" s="81"/>
      <c r="CU90" s="219"/>
      <c r="CV90" s="219"/>
      <c r="CW90" s="81"/>
      <c r="CX90" s="81"/>
      <c r="CY90" s="81"/>
      <c r="CZ90" s="219"/>
      <c r="DA90" s="81"/>
      <c r="DB90" s="81"/>
      <c r="DC90" s="219"/>
      <c r="DD90" s="219"/>
      <c r="DE90" s="81"/>
      <c r="DF90" s="81"/>
      <c r="DG90" s="81"/>
      <c r="DH90" s="219"/>
      <c r="DI90" s="81"/>
      <c r="DJ90" s="81"/>
      <c r="DK90" s="219"/>
      <c r="DL90" s="219"/>
      <c r="DM90" s="81"/>
      <c r="DN90" s="81"/>
      <c r="DO90" s="81"/>
      <c r="DP90" s="219"/>
      <c r="DQ90" s="81"/>
      <c r="DR90" s="81"/>
      <c r="DS90" s="219"/>
      <c r="DT90" s="219"/>
      <c r="DU90" s="81"/>
      <c r="DV90" s="81"/>
      <c r="DW90" s="81"/>
      <c r="DX90" s="219"/>
      <c r="DY90" s="81"/>
      <c r="DZ90" s="81"/>
      <c r="EA90" s="219"/>
      <c r="EB90" s="219"/>
      <c r="EC90" s="81"/>
      <c r="ED90" s="81"/>
      <c r="EE90" s="81"/>
      <c r="EF90" s="219"/>
      <c r="EG90" s="81"/>
      <c r="EH90" s="81"/>
      <c r="EI90" s="219"/>
      <c r="EJ90" s="219"/>
      <c r="EK90" s="81"/>
      <c r="EL90" s="81"/>
      <c r="EM90" s="81"/>
      <c r="EN90" s="219"/>
      <c r="EO90" s="81"/>
      <c r="EP90" s="81"/>
      <c r="EQ90" s="219"/>
      <c r="ER90" s="219"/>
      <c r="ES90" s="81"/>
      <c r="ET90" s="81"/>
      <c r="EU90" s="81"/>
      <c r="EV90" s="219"/>
      <c r="EW90" s="81"/>
      <c r="EX90" s="81"/>
      <c r="EY90" s="219"/>
      <c r="EZ90" s="219"/>
      <c r="FA90" s="81"/>
      <c r="FB90" s="81"/>
      <c r="FC90" s="81"/>
      <c r="FD90" s="219"/>
      <c r="FE90" s="81"/>
      <c r="FF90" s="81"/>
      <c r="FG90" s="219"/>
      <c r="FH90" s="219"/>
      <c r="FI90" s="81"/>
      <c r="FJ90" s="81"/>
      <c r="FK90" s="81"/>
      <c r="FL90" s="219"/>
      <c r="FM90" s="81"/>
      <c r="FN90" s="81"/>
      <c r="FO90" s="219"/>
      <c r="FP90" s="219"/>
      <c r="FQ90" s="81"/>
      <c r="FR90" s="81"/>
      <c r="FS90" s="81"/>
      <c r="FT90" s="219"/>
      <c r="FU90" s="81"/>
      <c r="FV90" s="81"/>
      <c r="FW90" s="219"/>
      <c r="FX90" s="219"/>
      <c r="FY90" s="81"/>
      <c r="FZ90" s="81"/>
      <c r="GA90" s="81"/>
      <c r="GB90" s="219"/>
      <c r="GC90" s="81"/>
      <c r="GD90" s="81"/>
      <c r="GE90" s="219"/>
      <c r="GF90" s="219"/>
      <c r="GG90" s="81"/>
      <c r="GH90" s="81"/>
      <c r="GI90" s="81"/>
      <c r="GJ90" s="219"/>
      <c r="GK90" s="81"/>
      <c r="GL90" s="81"/>
      <c r="GM90" s="219"/>
      <c r="GN90" s="219"/>
      <c r="GO90" s="81"/>
      <c r="GP90" s="81"/>
      <c r="GQ90" s="81"/>
      <c r="GR90" s="219"/>
      <c r="GS90" s="81"/>
      <c r="GT90" s="81"/>
      <c r="GU90" s="219"/>
      <c r="GV90" s="219"/>
      <c r="GW90" s="81"/>
      <c r="GX90" s="81"/>
      <c r="GY90" s="81"/>
      <c r="GZ90" s="219"/>
      <c r="HA90" s="81"/>
      <c r="HB90" s="81"/>
      <c r="HC90" s="219"/>
      <c r="HD90" s="219"/>
      <c r="HE90" s="81"/>
      <c r="HF90" s="81"/>
      <c r="HG90" s="81"/>
      <c r="HH90" s="219"/>
      <c r="HI90" s="81"/>
      <c r="HJ90" s="81"/>
      <c r="HK90" s="219"/>
      <c r="HL90" s="219"/>
      <c r="HM90" s="81"/>
      <c r="HN90" s="81"/>
      <c r="HO90" s="81"/>
      <c r="HP90" s="219"/>
      <c r="HQ90" s="81"/>
      <c r="HR90" s="81"/>
      <c r="HS90" s="219"/>
      <c r="HT90" s="219"/>
      <c r="HU90" s="81"/>
      <c r="HV90" s="81"/>
      <c r="HW90" s="81"/>
      <c r="HX90" s="219"/>
      <c r="HY90" s="81"/>
      <c r="HZ90" s="81"/>
      <c r="IA90" s="219"/>
      <c r="IB90" s="219"/>
      <c r="IC90" s="81"/>
      <c r="ID90" s="81"/>
      <c r="IE90" s="81"/>
      <c r="IF90" s="219"/>
      <c r="IG90" s="81"/>
      <c r="IH90" s="81"/>
      <c r="II90" s="219"/>
      <c r="IJ90" s="219"/>
      <c r="IK90" s="81"/>
      <c r="IL90" s="81"/>
      <c r="IM90" s="81"/>
      <c r="IN90" s="219"/>
      <c r="IO90" s="81"/>
      <c r="IP90" s="81"/>
      <c r="IQ90" s="219"/>
      <c r="IR90" s="219"/>
      <c r="IS90" s="81"/>
      <c r="IT90" s="81"/>
    </row>
    <row r="91" spans="1:254" s="218" customFormat="1" ht="18" customHeight="1">
      <c r="A91" s="81"/>
      <c r="B91" s="219"/>
      <c r="C91" s="219"/>
      <c r="D91" s="219"/>
      <c r="E91" s="81"/>
      <c r="F91" s="81"/>
      <c r="G91" s="81"/>
      <c r="H91" s="219"/>
      <c r="I91" s="81"/>
      <c r="J91" s="81"/>
      <c r="K91" s="219"/>
      <c r="L91" s="219"/>
      <c r="M91" s="81"/>
      <c r="N91" s="81"/>
      <c r="O91" s="81"/>
      <c r="P91" s="219"/>
      <c r="Q91" s="81"/>
      <c r="R91" s="81"/>
      <c r="S91" s="219"/>
      <c r="T91" s="219"/>
      <c r="U91" s="81"/>
      <c r="V91" s="81"/>
      <c r="W91" s="81"/>
      <c r="X91" s="219"/>
      <c r="Y91" s="81"/>
      <c r="Z91" s="81"/>
      <c r="AA91" s="219"/>
      <c r="AB91" s="219"/>
      <c r="AC91" s="81"/>
      <c r="AD91" s="81"/>
      <c r="AE91" s="81"/>
      <c r="AF91" s="219"/>
      <c r="AG91" s="81"/>
      <c r="AH91" s="81"/>
      <c r="AI91" s="219"/>
      <c r="AJ91" s="219"/>
      <c r="AK91" s="81"/>
      <c r="AL91" s="81"/>
      <c r="AM91" s="81"/>
      <c r="AN91" s="219"/>
      <c r="AO91" s="81"/>
      <c r="AP91" s="81"/>
      <c r="AQ91" s="219"/>
      <c r="AR91" s="219"/>
      <c r="AS91" s="81"/>
      <c r="AT91" s="81"/>
      <c r="AU91" s="81"/>
      <c r="AV91" s="219"/>
      <c r="AW91" s="81"/>
      <c r="AX91" s="81"/>
      <c r="AY91" s="219"/>
      <c r="AZ91" s="219"/>
      <c r="BA91" s="81"/>
      <c r="BB91" s="81"/>
      <c r="BC91" s="81"/>
      <c r="BD91" s="219"/>
      <c r="BE91" s="81"/>
      <c r="BF91" s="81"/>
      <c r="BG91" s="219"/>
      <c r="BH91" s="219"/>
      <c r="BI91" s="81"/>
      <c r="BJ91" s="81"/>
      <c r="BK91" s="81"/>
      <c r="BL91" s="219"/>
      <c r="BM91" s="81"/>
      <c r="BN91" s="81"/>
      <c r="BO91" s="219"/>
      <c r="BP91" s="219"/>
      <c r="BQ91" s="81"/>
      <c r="BR91" s="81"/>
      <c r="BS91" s="81"/>
      <c r="BT91" s="219"/>
      <c r="BU91" s="81"/>
      <c r="BV91" s="81"/>
      <c r="BW91" s="219"/>
      <c r="BX91" s="219"/>
      <c r="BY91" s="81"/>
      <c r="BZ91" s="81"/>
      <c r="CA91" s="81"/>
      <c r="CB91" s="219"/>
      <c r="CC91" s="81"/>
      <c r="CD91" s="81"/>
      <c r="CE91" s="219"/>
      <c r="CF91" s="219"/>
      <c r="CG91" s="81"/>
      <c r="CH91" s="81"/>
      <c r="CI91" s="81"/>
      <c r="CJ91" s="219"/>
      <c r="CK91" s="81"/>
      <c r="CL91" s="81"/>
      <c r="CM91" s="219"/>
      <c r="CN91" s="219"/>
      <c r="CO91" s="81"/>
      <c r="CP91" s="81"/>
      <c r="CQ91" s="81"/>
      <c r="CR91" s="219"/>
      <c r="CS91" s="81"/>
      <c r="CT91" s="81"/>
      <c r="CU91" s="219"/>
      <c r="CV91" s="219"/>
      <c r="CW91" s="81"/>
      <c r="CX91" s="81"/>
      <c r="CY91" s="81"/>
      <c r="CZ91" s="219"/>
      <c r="DA91" s="81"/>
      <c r="DB91" s="81"/>
      <c r="DC91" s="219"/>
      <c r="DD91" s="219"/>
      <c r="DE91" s="81"/>
      <c r="DF91" s="81"/>
      <c r="DG91" s="81"/>
      <c r="DH91" s="219"/>
      <c r="DI91" s="81"/>
      <c r="DJ91" s="81"/>
      <c r="DK91" s="219"/>
      <c r="DL91" s="219"/>
      <c r="DM91" s="81"/>
      <c r="DN91" s="81"/>
      <c r="DO91" s="81"/>
      <c r="DP91" s="219"/>
      <c r="DQ91" s="81"/>
      <c r="DR91" s="81"/>
      <c r="DS91" s="219"/>
      <c r="DT91" s="219"/>
      <c r="DU91" s="81"/>
      <c r="DV91" s="81"/>
      <c r="DW91" s="81"/>
      <c r="DX91" s="219"/>
      <c r="DY91" s="81"/>
      <c r="DZ91" s="81"/>
      <c r="EA91" s="219"/>
      <c r="EB91" s="219"/>
      <c r="EC91" s="81"/>
      <c r="ED91" s="81"/>
      <c r="EE91" s="81"/>
      <c r="EF91" s="219"/>
      <c r="EG91" s="81"/>
      <c r="EH91" s="81"/>
      <c r="EI91" s="219"/>
      <c r="EJ91" s="219"/>
      <c r="EK91" s="81"/>
      <c r="EL91" s="81"/>
      <c r="EM91" s="81"/>
      <c r="EN91" s="219"/>
      <c r="EO91" s="81"/>
      <c r="EP91" s="81"/>
      <c r="EQ91" s="219"/>
      <c r="ER91" s="219"/>
      <c r="ES91" s="81"/>
      <c r="ET91" s="81"/>
      <c r="EU91" s="81"/>
      <c r="EV91" s="219"/>
      <c r="EW91" s="81"/>
      <c r="EX91" s="81"/>
      <c r="EY91" s="219"/>
      <c r="EZ91" s="219"/>
      <c r="FA91" s="81"/>
      <c r="FB91" s="81"/>
      <c r="FC91" s="81"/>
      <c r="FD91" s="219"/>
      <c r="FE91" s="81"/>
      <c r="FF91" s="81"/>
      <c r="FG91" s="219"/>
      <c r="FH91" s="219"/>
      <c r="FI91" s="81"/>
      <c r="FJ91" s="81"/>
      <c r="FK91" s="81"/>
      <c r="FL91" s="219"/>
      <c r="FM91" s="81"/>
      <c r="FN91" s="81"/>
      <c r="FO91" s="219"/>
      <c r="FP91" s="219"/>
      <c r="FQ91" s="81"/>
      <c r="FR91" s="81"/>
      <c r="FS91" s="81"/>
      <c r="FT91" s="219"/>
      <c r="FU91" s="81"/>
      <c r="FV91" s="81"/>
      <c r="FW91" s="219"/>
      <c r="FX91" s="219"/>
      <c r="FY91" s="81"/>
      <c r="FZ91" s="81"/>
      <c r="GA91" s="81"/>
      <c r="GB91" s="219"/>
      <c r="GC91" s="81"/>
      <c r="GD91" s="81"/>
      <c r="GE91" s="219"/>
      <c r="GF91" s="219"/>
      <c r="GG91" s="81"/>
      <c r="GH91" s="81"/>
      <c r="GI91" s="81"/>
      <c r="GJ91" s="219"/>
      <c r="GK91" s="81"/>
      <c r="GL91" s="81"/>
      <c r="GM91" s="219"/>
      <c r="GN91" s="219"/>
      <c r="GO91" s="81"/>
      <c r="GP91" s="81"/>
      <c r="GQ91" s="81"/>
      <c r="GR91" s="219"/>
      <c r="GS91" s="81"/>
      <c r="GT91" s="81"/>
      <c r="GU91" s="219"/>
      <c r="GV91" s="219"/>
      <c r="GW91" s="81"/>
      <c r="GX91" s="81"/>
      <c r="GY91" s="81"/>
      <c r="GZ91" s="219"/>
      <c r="HA91" s="81"/>
      <c r="HB91" s="81"/>
      <c r="HC91" s="219"/>
      <c r="HD91" s="219"/>
      <c r="HE91" s="81"/>
      <c r="HF91" s="81"/>
      <c r="HG91" s="81"/>
      <c r="HH91" s="219"/>
      <c r="HI91" s="81"/>
      <c r="HJ91" s="81"/>
      <c r="HK91" s="219"/>
      <c r="HL91" s="219"/>
      <c r="HM91" s="81"/>
      <c r="HN91" s="81"/>
      <c r="HO91" s="81"/>
      <c r="HP91" s="219"/>
      <c r="HQ91" s="81"/>
      <c r="HR91" s="81"/>
      <c r="HS91" s="219"/>
      <c r="HT91" s="219"/>
      <c r="HU91" s="81"/>
      <c r="HV91" s="81"/>
      <c r="HW91" s="81"/>
      <c r="HX91" s="219"/>
      <c r="HY91" s="81"/>
      <c r="HZ91" s="81"/>
      <c r="IA91" s="219"/>
      <c r="IB91" s="219"/>
      <c r="IC91" s="81"/>
      <c r="ID91" s="81"/>
      <c r="IE91" s="81"/>
      <c r="IF91" s="219"/>
      <c r="IG91" s="81"/>
      <c r="IH91" s="81"/>
      <c r="II91" s="219"/>
      <c r="IJ91" s="219"/>
      <c r="IK91" s="81"/>
      <c r="IL91" s="81"/>
      <c r="IM91" s="81"/>
      <c r="IN91" s="219"/>
      <c r="IO91" s="81"/>
      <c r="IP91" s="81"/>
      <c r="IQ91" s="219"/>
      <c r="IR91" s="219"/>
      <c r="IS91" s="81"/>
      <c r="IT91" s="81"/>
    </row>
    <row r="92" spans="1:254" s="218" customFormat="1" ht="18" customHeight="1">
      <c r="A92" s="81"/>
      <c r="B92" s="219"/>
      <c r="C92" s="219"/>
      <c r="D92" s="219"/>
      <c r="E92" s="81"/>
      <c r="F92" s="81"/>
      <c r="G92" s="81"/>
      <c r="H92" s="219"/>
      <c r="I92" s="81"/>
      <c r="J92" s="81"/>
      <c r="K92" s="219"/>
      <c r="L92" s="219"/>
      <c r="M92" s="81"/>
      <c r="N92" s="81"/>
      <c r="O92" s="81"/>
      <c r="P92" s="219"/>
      <c r="Q92" s="81"/>
      <c r="R92" s="81"/>
      <c r="S92" s="219"/>
      <c r="T92" s="219"/>
      <c r="U92" s="81"/>
      <c r="V92" s="81"/>
      <c r="W92" s="81"/>
      <c r="X92" s="219"/>
      <c r="Y92" s="81"/>
      <c r="Z92" s="81"/>
      <c r="AA92" s="219"/>
      <c r="AB92" s="219"/>
      <c r="AC92" s="81"/>
      <c r="AD92" s="81"/>
      <c r="AE92" s="81"/>
      <c r="AF92" s="219"/>
      <c r="AG92" s="81"/>
      <c r="AH92" s="81"/>
      <c r="AI92" s="219"/>
      <c r="AJ92" s="219"/>
      <c r="AK92" s="81"/>
      <c r="AL92" s="81"/>
      <c r="AM92" s="81"/>
      <c r="AN92" s="219"/>
      <c r="AO92" s="81"/>
      <c r="AP92" s="81"/>
      <c r="AQ92" s="219"/>
      <c r="AR92" s="219"/>
      <c r="AS92" s="81"/>
      <c r="AT92" s="81"/>
      <c r="AU92" s="81"/>
      <c r="AV92" s="219"/>
      <c r="AW92" s="81"/>
      <c r="AX92" s="81"/>
      <c r="AY92" s="219"/>
      <c r="AZ92" s="219"/>
      <c r="BA92" s="81"/>
      <c r="BB92" s="81"/>
      <c r="BC92" s="81"/>
      <c r="BD92" s="219"/>
      <c r="BE92" s="81"/>
      <c r="BF92" s="81"/>
      <c r="BG92" s="219"/>
      <c r="BH92" s="219"/>
      <c r="BI92" s="81"/>
      <c r="BJ92" s="81"/>
      <c r="BK92" s="81"/>
      <c r="BL92" s="219"/>
      <c r="BM92" s="81"/>
      <c r="BN92" s="81"/>
      <c r="BO92" s="219"/>
      <c r="BP92" s="219"/>
      <c r="BQ92" s="81"/>
      <c r="BR92" s="81"/>
      <c r="BS92" s="81"/>
      <c r="BT92" s="219"/>
      <c r="BU92" s="81"/>
      <c r="BV92" s="81"/>
      <c r="BW92" s="219"/>
      <c r="BX92" s="219"/>
      <c r="BY92" s="81"/>
      <c r="BZ92" s="81"/>
      <c r="CA92" s="81"/>
      <c r="CB92" s="219"/>
      <c r="CC92" s="81"/>
      <c r="CD92" s="81"/>
      <c r="CE92" s="219"/>
      <c r="CF92" s="219"/>
      <c r="CG92" s="81"/>
      <c r="CH92" s="81"/>
      <c r="CI92" s="81"/>
      <c r="CJ92" s="219"/>
      <c r="CK92" s="81"/>
      <c r="CL92" s="81"/>
      <c r="CM92" s="219"/>
      <c r="CN92" s="219"/>
      <c r="CO92" s="81"/>
      <c r="CP92" s="81"/>
      <c r="CQ92" s="81"/>
      <c r="CR92" s="219"/>
      <c r="CS92" s="81"/>
      <c r="CT92" s="81"/>
      <c r="CU92" s="219"/>
      <c r="CV92" s="219"/>
      <c r="CW92" s="81"/>
      <c r="CX92" s="81"/>
      <c r="CY92" s="81"/>
      <c r="CZ92" s="219"/>
      <c r="DA92" s="81"/>
      <c r="DB92" s="81"/>
      <c r="DC92" s="219"/>
      <c r="DD92" s="219"/>
      <c r="DE92" s="81"/>
      <c r="DF92" s="81"/>
      <c r="DG92" s="81"/>
      <c r="DH92" s="219"/>
      <c r="DI92" s="81"/>
      <c r="DJ92" s="81"/>
      <c r="DK92" s="219"/>
      <c r="DL92" s="219"/>
      <c r="DM92" s="81"/>
      <c r="DN92" s="81"/>
      <c r="DO92" s="81"/>
      <c r="DP92" s="219"/>
      <c r="DQ92" s="81"/>
      <c r="DR92" s="81"/>
      <c r="DS92" s="219"/>
      <c r="DT92" s="219"/>
      <c r="DU92" s="81"/>
      <c r="DV92" s="81"/>
      <c r="DW92" s="81"/>
      <c r="DX92" s="219"/>
      <c r="DY92" s="81"/>
      <c r="DZ92" s="81"/>
      <c r="EA92" s="219"/>
      <c r="EB92" s="219"/>
      <c r="EC92" s="81"/>
      <c r="ED92" s="81"/>
      <c r="EE92" s="81"/>
      <c r="EF92" s="219"/>
      <c r="EG92" s="81"/>
      <c r="EH92" s="81"/>
      <c r="EI92" s="219"/>
      <c r="EJ92" s="219"/>
      <c r="EK92" s="81"/>
      <c r="EL92" s="81"/>
      <c r="EM92" s="81"/>
      <c r="EN92" s="219"/>
      <c r="EO92" s="81"/>
      <c r="EP92" s="81"/>
      <c r="EQ92" s="219"/>
      <c r="ER92" s="219"/>
      <c r="ES92" s="81"/>
      <c r="ET92" s="81"/>
      <c r="EU92" s="81"/>
      <c r="EV92" s="219"/>
      <c r="EW92" s="81"/>
      <c r="EX92" s="81"/>
      <c r="EY92" s="219"/>
      <c r="EZ92" s="219"/>
      <c r="FA92" s="81"/>
      <c r="FB92" s="81"/>
      <c r="FC92" s="81"/>
      <c r="FD92" s="219"/>
      <c r="FE92" s="81"/>
      <c r="FF92" s="81"/>
      <c r="FG92" s="219"/>
      <c r="FH92" s="219"/>
      <c r="FI92" s="81"/>
      <c r="FJ92" s="81"/>
      <c r="FK92" s="81"/>
      <c r="FL92" s="219"/>
      <c r="FM92" s="81"/>
      <c r="FN92" s="81"/>
      <c r="FO92" s="219"/>
      <c r="FP92" s="219"/>
      <c r="FQ92" s="81"/>
      <c r="FR92" s="81"/>
      <c r="FS92" s="81"/>
      <c r="FT92" s="219"/>
      <c r="FU92" s="81"/>
      <c r="FV92" s="81"/>
      <c r="FW92" s="219"/>
      <c r="FX92" s="219"/>
      <c r="FY92" s="81"/>
      <c r="FZ92" s="81"/>
      <c r="GA92" s="81"/>
      <c r="GB92" s="219"/>
      <c r="GC92" s="81"/>
      <c r="GD92" s="81"/>
      <c r="GE92" s="219"/>
      <c r="GF92" s="219"/>
      <c r="GG92" s="81"/>
      <c r="GH92" s="81"/>
      <c r="GI92" s="81"/>
      <c r="GJ92" s="219"/>
      <c r="GK92" s="81"/>
      <c r="GL92" s="81"/>
      <c r="GM92" s="219"/>
      <c r="GN92" s="219"/>
      <c r="GO92" s="81"/>
      <c r="GP92" s="81"/>
      <c r="GQ92" s="81"/>
      <c r="GR92" s="219"/>
      <c r="GS92" s="81"/>
      <c r="GT92" s="81"/>
      <c r="GU92" s="219"/>
      <c r="GV92" s="219"/>
      <c r="GW92" s="81"/>
      <c r="GX92" s="81"/>
      <c r="GY92" s="81"/>
      <c r="GZ92" s="219"/>
      <c r="HA92" s="81"/>
      <c r="HB92" s="81"/>
      <c r="HC92" s="219"/>
      <c r="HD92" s="219"/>
      <c r="HE92" s="81"/>
      <c r="HF92" s="81"/>
      <c r="HG92" s="81"/>
      <c r="HH92" s="219"/>
      <c r="HI92" s="81"/>
      <c r="HJ92" s="81"/>
      <c r="HK92" s="219"/>
      <c r="HL92" s="219"/>
      <c r="HM92" s="81"/>
      <c r="HN92" s="81"/>
      <c r="HO92" s="81"/>
      <c r="HP92" s="219"/>
      <c r="HQ92" s="81"/>
      <c r="HR92" s="81"/>
      <c r="HS92" s="219"/>
      <c r="HT92" s="219"/>
      <c r="HU92" s="81"/>
      <c r="HV92" s="81"/>
      <c r="HW92" s="81"/>
      <c r="HX92" s="219"/>
      <c r="HY92" s="81"/>
      <c r="HZ92" s="81"/>
      <c r="IA92" s="219"/>
      <c r="IB92" s="219"/>
      <c r="IC92" s="81"/>
      <c r="ID92" s="81"/>
      <c r="IE92" s="81"/>
      <c r="IF92" s="219"/>
      <c r="IG92" s="81"/>
      <c r="IH92" s="81"/>
      <c r="II92" s="219"/>
      <c r="IJ92" s="219"/>
      <c r="IK92" s="81"/>
      <c r="IL92" s="81"/>
      <c r="IM92" s="81"/>
      <c r="IN92" s="219"/>
      <c r="IO92" s="81"/>
      <c r="IP92" s="81"/>
      <c r="IQ92" s="219"/>
      <c r="IR92" s="219"/>
      <c r="IS92" s="81"/>
      <c r="IT92" s="81"/>
    </row>
    <row r="93" spans="1:254" s="218" customFormat="1" ht="18" customHeight="1">
      <c r="A93" s="81"/>
      <c r="B93" s="219"/>
      <c r="C93" s="219"/>
      <c r="D93" s="219"/>
      <c r="E93" s="81"/>
      <c r="F93" s="81"/>
      <c r="G93" s="81"/>
      <c r="H93" s="219"/>
      <c r="I93" s="81"/>
      <c r="J93" s="81"/>
      <c r="K93" s="219"/>
      <c r="L93" s="219"/>
      <c r="M93" s="81"/>
      <c r="N93" s="81"/>
      <c r="O93" s="81"/>
      <c r="P93" s="219"/>
      <c r="Q93" s="81"/>
      <c r="R93" s="81"/>
      <c r="S93" s="219"/>
      <c r="T93" s="219"/>
      <c r="U93" s="81"/>
      <c r="V93" s="81"/>
      <c r="W93" s="81"/>
      <c r="X93" s="219"/>
      <c r="Y93" s="81"/>
      <c r="Z93" s="81"/>
      <c r="AA93" s="219"/>
      <c r="AB93" s="219"/>
      <c r="AC93" s="81"/>
      <c r="AD93" s="81"/>
      <c r="AE93" s="81"/>
      <c r="AF93" s="219"/>
      <c r="AG93" s="81"/>
      <c r="AH93" s="81"/>
      <c r="AI93" s="219"/>
      <c r="AJ93" s="219"/>
      <c r="AK93" s="81"/>
      <c r="AL93" s="81"/>
      <c r="AM93" s="81"/>
      <c r="AN93" s="219"/>
      <c r="AO93" s="81"/>
      <c r="AP93" s="81"/>
      <c r="AQ93" s="219"/>
      <c r="AR93" s="219"/>
      <c r="AS93" s="81"/>
      <c r="AT93" s="81"/>
      <c r="AU93" s="81"/>
      <c r="AV93" s="219"/>
      <c r="AW93" s="81"/>
      <c r="AX93" s="81"/>
      <c r="AY93" s="219"/>
      <c r="AZ93" s="219"/>
      <c r="BA93" s="81"/>
      <c r="BB93" s="81"/>
      <c r="BC93" s="81"/>
      <c r="BD93" s="219"/>
      <c r="BE93" s="81"/>
      <c r="BF93" s="81"/>
      <c r="BG93" s="219"/>
      <c r="BH93" s="219"/>
      <c r="BI93" s="81"/>
      <c r="BJ93" s="81"/>
      <c r="BK93" s="81"/>
      <c r="BL93" s="219"/>
      <c r="BM93" s="81"/>
      <c r="BN93" s="81"/>
      <c r="BO93" s="219"/>
      <c r="BP93" s="219"/>
      <c r="BQ93" s="81"/>
      <c r="BR93" s="81"/>
      <c r="BS93" s="81"/>
      <c r="BT93" s="219"/>
      <c r="BU93" s="81"/>
      <c r="BV93" s="81"/>
      <c r="BW93" s="219"/>
      <c r="BX93" s="219"/>
      <c r="BY93" s="81"/>
      <c r="BZ93" s="81"/>
      <c r="CA93" s="81"/>
      <c r="CB93" s="219"/>
      <c r="CC93" s="81"/>
      <c r="CD93" s="81"/>
      <c r="CE93" s="219"/>
      <c r="CF93" s="219"/>
      <c r="CG93" s="81"/>
      <c r="CH93" s="81"/>
      <c r="CI93" s="81"/>
      <c r="CJ93" s="219"/>
      <c r="CK93" s="81"/>
      <c r="CL93" s="81"/>
      <c r="CM93" s="219"/>
      <c r="CN93" s="219"/>
      <c r="CO93" s="81"/>
      <c r="CP93" s="81"/>
      <c r="CQ93" s="81"/>
      <c r="CR93" s="219"/>
      <c r="CS93" s="81"/>
      <c r="CT93" s="81"/>
      <c r="CU93" s="219"/>
      <c r="CV93" s="219"/>
      <c r="CW93" s="81"/>
      <c r="CX93" s="81"/>
      <c r="CY93" s="81"/>
      <c r="CZ93" s="219"/>
      <c r="DA93" s="81"/>
      <c r="DB93" s="81"/>
      <c r="DC93" s="219"/>
      <c r="DD93" s="219"/>
      <c r="DE93" s="81"/>
      <c r="DF93" s="81"/>
      <c r="DG93" s="81"/>
      <c r="DH93" s="219"/>
      <c r="DI93" s="81"/>
      <c r="DJ93" s="81"/>
      <c r="DK93" s="219"/>
      <c r="DL93" s="219"/>
      <c r="DM93" s="81"/>
      <c r="DN93" s="81"/>
      <c r="DO93" s="81"/>
      <c r="DP93" s="219"/>
      <c r="DQ93" s="81"/>
      <c r="DR93" s="81"/>
      <c r="DS93" s="219"/>
      <c r="DT93" s="219"/>
      <c r="DU93" s="81"/>
      <c r="DV93" s="81"/>
      <c r="DW93" s="81"/>
      <c r="DX93" s="219"/>
      <c r="DY93" s="81"/>
      <c r="DZ93" s="81"/>
      <c r="EA93" s="219"/>
      <c r="EB93" s="219"/>
      <c r="EC93" s="81"/>
      <c r="ED93" s="81"/>
      <c r="EE93" s="81"/>
      <c r="EF93" s="219"/>
      <c r="EG93" s="81"/>
      <c r="EH93" s="81"/>
      <c r="EI93" s="219"/>
      <c r="EJ93" s="219"/>
      <c r="EK93" s="81"/>
      <c r="EL93" s="81"/>
      <c r="EM93" s="81"/>
      <c r="EN93" s="219"/>
      <c r="EO93" s="81"/>
      <c r="EP93" s="81"/>
      <c r="EQ93" s="219"/>
      <c r="ER93" s="219"/>
      <c r="ES93" s="81"/>
      <c r="ET93" s="81"/>
      <c r="EU93" s="81"/>
      <c r="EV93" s="219"/>
      <c r="EW93" s="81"/>
      <c r="EX93" s="81"/>
      <c r="EY93" s="219"/>
      <c r="EZ93" s="219"/>
      <c r="FA93" s="81"/>
      <c r="FB93" s="81"/>
      <c r="FC93" s="81"/>
      <c r="FD93" s="219"/>
      <c r="FE93" s="81"/>
      <c r="FF93" s="81"/>
      <c r="FG93" s="219"/>
      <c r="FH93" s="219"/>
      <c r="FI93" s="81"/>
      <c r="FJ93" s="81"/>
      <c r="FK93" s="81"/>
      <c r="FL93" s="219"/>
      <c r="FM93" s="81"/>
      <c r="FN93" s="81"/>
      <c r="FO93" s="219"/>
      <c r="FP93" s="219"/>
      <c r="FQ93" s="81"/>
      <c r="FR93" s="81"/>
      <c r="FS93" s="81"/>
      <c r="FT93" s="219"/>
      <c r="FU93" s="81"/>
      <c r="FV93" s="81"/>
      <c r="FW93" s="219"/>
      <c r="FX93" s="219"/>
      <c r="FY93" s="81"/>
      <c r="FZ93" s="81"/>
      <c r="GA93" s="81"/>
      <c r="GB93" s="219"/>
      <c r="GC93" s="81"/>
      <c r="GD93" s="81"/>
      <c r="GE93" s="219"/>
      <c r="GF93" s="219"/>
      <c r="GG93" s="81"/>
      <c r="GH93" s="81"/>
      <c r="GI93" s="81"/>
      <c r="GJ93" s="219"/>
      <c r="GK93" s="81"/>
      <c r="GL93" s="81"/>
      <c r="GM93" s="219"/>
      <c r="GN93" s="219"/>
      <c r="GO93" s="81"/>
      <c r="GP93" s="81"/>
      <c r="GQ93" s="81"/>
      <c r="GR93" s="219"/>
      <c r="GS93" s="81"/>
      <c r="GT93" s="81"/>
      <c r="GU93" s="219"/>
      <c r="GV93" s="219"/>
      <c r="GW93" s="81"/>
      <c r="GX93" s="81"/>
      <c r="GY93" s="81"/>
      <c r="GZ93" s="219"/>
      <c r="HA93" s="81"/>
      <c r="HB93" s="81"/>
      <c r="HC93" s="219"/>
      <c r="HD93" s="219"/>
      <c r="HE93" s="81"/>
      <c r="HF93" s="81"/>
      <c r="HG93" s="81"/>
      <c r="HH93" s="219"/>
      <c r="HI93" s="81"/>
      <c r="HJ93" s="81"/>
      <c r="HK93" s="219"/>
      <c r="HL93" s="219"/>
      <c r="HM93" s="81"/>
      <c r="HN93" s="81"/>
      <c r="HO93" s="81"/>
      <c r="HP93" s="219"/>
      <c r="HQ93" s="81"/>
      <c r="HR93" s="81"/>
      <c r="HS93" s="219"/>
      <c r="HT93" s="219"/>
      <c r="HU93" s="81"/>
      <c r="HV93" s="81"/>
      <c r="HW93" s="81"/>
      <c r="HX93" s="219"/>
      <c r="HY93" s="81"/>
      <c r="HZ93" s="81"/>
      <c r="IA93" s="219"/>
      <c r="IB93" s="219"/>
      <c r="IC93" s="81"/>
      <c r="ID93" s="81"/>
      <c r="IE93" s="81"/>
      <c r="IF93" s="219"/>
      <c r="IG93" s="81"/>
      <c r="IH93" s="81"/>
      <c r="II93" s="219"/>
      <c r="IJ93" s="219"/>
      <c r="IK93" s="81"/>
      <c r="IL93" s="81"/>
      <c r="IM93" s="81"/>
      <c r="IN93" s="219"/>
      <c r="IO93" s="81"/>
      <c r="IP93" s="81"/>
      <c r="IQ93" s="219"/>
      <c r="IR93" s="219"/>
      <c r="IS93" s="81"/>
      <c r="IT93" s="81"/>
    </row>
    <row r="94" spans="1:254" s="218" customFormat="1" ht="18" customHeight="1">
      <c r="A94" s="81"/>
      <c r="B94" s="219"/>
      <c r="C94" s="219"/>
      <c r="D94" s="219"/>
      <c r="E94" s="81"/>
      <c r="F94" s="81"/>
      <c r="G94" s="81"/>
      <c r="H94" s="219"/>
      <c r="I94" s="81"/>
      <c r="J94" s="81"/>
      <c r="K94" s="219"/>
      <c r="L94" s="219"/>
      <c r="M94" s="81"/>
      <c r="N94" s="81"/>
      <c r="O94" s="81"/>
      <c r="P94" s="219"/>
      <c r="Q94" s="81"/>
      <c r="R94" s="81"/>
      <c r="S94" s="219"/>
      <c r="T94" s="219"/>
      <c r="U94" s="81"/>
      <c r="V94" s="81"/>
      <c r="W94" s="81"/>
      <c r="X94" s="219"/>
      <c r="Y94" s="81"/>
      <c r="Z94" s="81"/>
      <c r="AA94" s="219"/>
      <c r="AB94" s="219"/>
      <c r="AC94" s="81"/>
      <c r="AD94" s="81"/>
      <c r="AE94" s="81"/>
      <c r="AF94" s="219"/>
      <c r="AG94" s="81"/>
      <c r="AH94" s="81"/>
      <c r="AI94" s="219"/>
      <c r="AJ94" s="219"/>
      <c r="AK94" s="81"/>
      <c r="AL94" s="81"/>
      <c r="AM94" s="81"/>
      <c r="AN94" s="219"/>
      <c r="AO94" s="81"/>
      <c r="AP94" s="81"/>
      <c r="AQ94" s="219"/>
      <c r="AR94" s="219"/>
      <c r="AS94" s="81"/>
      <c r="AT94" s="81"/>
      <c r="AU94" s="81"/>
      <c r="AV94" s="219"/>
      <c r="AW94" s="81"/>
      <c r="AX94" s="81"/>
      <c r="AY94" s="219"/>
      <c r="AZ94" s="219"/>
      <c r="BA94" s="81"/>
      <c r="BB94" s="81"/>
      <c r="BC94" s="81"/>
      <c r="BD94" s="219"/>
      <c r="BE94" s="81"/>
      <c r="BF94" s="81"/>
      <c r="BG94" s="219"/>
      <c r="BH94" s="219"/>
      <c r="BI94" s="81"/>
      <c r="BJ94" s="81"/>
      <c r="BK94" s="81"/>
      <c r="BL94" s="219"/>
      <c r="BM94" s="81"/>
      <c r="BN94" s="81"/>
      <c r="BO94" s="219"/>
      <c r="BP94" s="219"/>
      <c r="BQ94" s="81"/>
      <c r="BR94" s="81"/>
      <c r="BS94" s="81"/>
      <c r="BT94" s="219"/>
      <c r="BU94" s="81"/>
      <c r="BV94" s="81"/>
      <c r="BW94" s="219"/>
      <c r="BX94" s="219"/>
      <c r="BY94" s="81"/>
      <c r="BZ94" s="81"/>
      <c r="CA94" s="81"/>
      <c r="CB94" s="219"/>
      <c r="CC94" s="81"/>
      <c r="CD94" s="81"/>
      <c r="CE94" s="219"/>
      <c r="CF94" s="219"/>
      <c r="CG94" s="81"/>
      <c r="CH94" s="81"/>
      <c r="CI94" s="81"/>
      <c r="CJ94" s="219"/>
      <c r="CK94" s="81"/>
      <c r="CL94" s="81"/>
      <c r="CM94" s="219"/>
      <c r="CN94" s="219"/>
      <c r="CO94" s="81"/>
      <c r="CP94" s="81"/>
      <c r="CQ94" s="81"/>
      <c r="CR94" s="219"/>
      <c r="CS94" s="81"/>
      <c r="CT94" s="81"/>
      <c r="CU94" s="219"/>
      <c r="CV94" s="219"/>
      <c r="CW94" s="81"/>
      <c r="CX94" s="81"/>
      <c r="CY94" s="81"/>
      <c r="CZ94" s="219"/>
      <c r="DA94" s="81"/>
      <c r="DB94" s="81"/>
      <c r="DC94" s="219"/>
      <c r="DD94" s="219"/>
      <c r="DE94" s="81"/>
      <c r="DF94" s="81"/>
      <c r="DG94" s="81"/>
      <c r="DH94" s="219"/>
      <c r="DI94" s="81"/>
      <c r="DJ94" s="81"/>
      <c r="DK94" s="219"/>
      <c r="DL94" s="219"/>
      <c r="DM94" s="81"/>
      <c r="DN94" s="81"/>
      <c r="DO94" s="81"/>
      <c r="DP94" s="219"/>
      <c r="DQ94" s="81"/>
      <c r="DR94" s="81"/>
      <c r="DS94" s="219"/>
      <c r="DT94" s="219"/>
      <c r="DU94" s="81"/>
      <c r="DV94" s="81"/>
      <c r="DW94" s="81"/>
      <c r="DX94" s="219"/>
      <c r="DY94" s="81"/>
      <c r="DZ94" s="81"/>
      <c r="EA94" s="219"/>
      <c r="EB94" s="219"/>
      <c r="EC94" s="81"/>
      <c r="ED94" s="81"/>
      <c r="EE94" s="81"/>
      <c r="EF94" s="219"/>
      <c r="EG94" s="81"/>
      <c r="EH94" s="81"/>
      <c r="EI94" s="219"/>
      <c r="EJ94" s="219"/>
      <c r="EK94" s="81"/>
      <c r="EL94" s="81"/>
      <c r="EM94" s="81"/>
      <c r="EN94" s="219"/>
      <c r="EO94" s="81"/>
      <c r="EP94" s="81"/>
      <c r="EQ94" s="219"/>
      <c r="ER94" s="219"/>
      <c r="ES94" s="81"/>
      <c r="ET94" s="81"/>
      <c r="EU94" s="81"/>
      <c r="EV94" s="219"/>
      <c r="EW94" s="81"/>
      <c r="EX94" s="81"/>
      <c r="EY94" s="219"/>
      <c r="EZ94" s="219"/>
      <c r="FA94" s="81"/>
      <c r="FB94" s="81"/>
      <c r="FC94" s="81"/>
      <c r="FD94" s="219"/>
      <c r="FE94" s="81"/>
      <c r="FF94" s="81"/>
      <c r="FG94" s="219"/>
      <c r="FH94" s="219"/>
      <c r="FI94" s="81"/>
      <c r="FJ94" s="81"/>
      <c r="FK94" s="81"/>
      <c r="FL94" s="219"/>
      <c r="FM94" s="81"/>
      <c r="FN94" s="81"/>
      <c r="FO94" s="219"/>
      <c r="FP94" s="219"/>
      <c r="FQ94" s="81"/>
      <c r="FR94" s="81"/>
      <c r="FS94" s="81"/>
      <c r="FT94" s="219"/>
      <c r="FU94" s="81"/>
      <c r="FV94" s="81"/>
      <c r="FW94" s="219"/>
      <c r="FX94" s="219"/>
      <c r="FY94" s="81"/>
      <c r="FZ94" s="81"/>
      <c r="GA94" s="81"/>
      <c r="GB94" s="219"/>
      <c r="GC94" s="81"/>
      <c r="GD94" s="81"/>
      <c r="GE94" s="219"/>
      <c r="GF94" s="219"/>
      <c r="GG94" s="81"/>
      <c r="GH94" s="81"/>
      <c r="GI94" s="81"/>
      <c r="GJ94" s="219"/>
      <c r="GK94" s="81"/>
      <c r="GL94" s="81"/>
      <c r="GM94" s="219"/>
      <c r="GN94" s="219"/>
      <c r="GO94" s="81"/>
      <c r="GP94" s="81"/>
      <c r="GQ94" s="81"/>
      <c r="GR94" s="219"/>
      <c r="GS94" s="81"/>
      <c r="GT94" s="81"/>
      <c r="GU94" s="219"/>
      <c r="GV94" s="219"/>
      <c r="GW94" s="81"/>
      <c r="GX94" s="81"/>
      <c r="GY94" s="81"/>
      <c r="GZ94" s="219"/>
      <c r="HA94" s="81"/>
      <c r="HB94" s="81"/>
      <c r="HC94" s="219"/>
      <c r="HD94" s="219"/>
      <c r="HE94" s="81"/>
      <c r="HF94" s="81"/>
      <c r="HG94" s="81"/>
      <c r="HH94" s="219"/>
      <c r="HI94" s="81"/>
      <c r="HJ94" s="81"/>
      <c r="HK94" s="219"/>
      <c r="HL94" s="219"/>
      <c r="HM94" s="81"/>
      <c r="HN94" s="81"/>
      <c r="HO94" s="81"/>
      <c r="HP94" s="219"/>
      <c r="HQ94" s="81"/>
      <c r="HR94" s="81"/>
      <c r="HS94" s="219"/>
      <c r="HT94" s="219"/>
      <c r="HU94" s="81"/>
      <c r="HV94" s="81"/>
      <c r="HW94" s="81"/>
      <c r="HX94" s="219"/>
      <c r="HY94" s="81"/>
      <c r="HZ94" s="81"/>
      <c r="IA94" s="219"/>
      <c r="IB94" s="219"/>
      <c r="IC94" s="81"/>
      <c r="ID94" s="81"/>
      <c r="IE94" s="81"/>
      <c r="IF94" s="219"/>
      <c r="IG94" s="81"/>
      <c r="IH94" s="81"/>
      <c r="II94" s="219"/>
      <c r="IJ94" s="219"/>
      <c r="IK94" s="81"/>
      <c r="IL94" s="81"/>
      <c r="IM94" s="81"/>
      <c r="IN94" s="219"/>
      <c r="IO94" s="81"/>
      <c r="IP94" s="81"/>
      <c r="IQ94" s="219"/>
      <c r="IR94" s="219"/>
      <c r="IS94" s="81"/>
      <c r="IT94" s="81"/>
    </row>
    <row r="95" spans="1:254" s="218" customFormat="1" ht="18" customHeight="1">
      <c r="A95" s="81"/>
      <c r="B95" s="219"/>
      <c r="C95" s="219"/>
      <c r="D95" s="219"/>
      <c r="E95" s="81"/>
      <c r="F95" s="81"/>
      <c r="G95" s="81"/>
      <c r="H95" s="219"/>
      <c r="I95" s="81"/>
      <c r="J95" s="81"/>
      <c r="K95" s="219"/>
      <c r="L95" s="219"/>
      <c r="M95" s="81"/>
      <c r="N95" s="81"/>
      <c r="O95" s="81"/>
      <c r="P95" s="219"/>
      <c r="Q95" s="81"/>
      <c r="R95" s="81"/>
      <c r="S95" s="219"/>
      <c r="T95" s="219"/>
      <c r="U95" s="81"/>
      <c r="V95" s="81"/>
      <c r="W95" s="81"/>
      <c r="X95" s="219"/>
      <c r="Y95" s="81"/>
      <c r="Z95" s="81"/>
      <c r="AA95" s="219"/>
      <c r="AB95" s="219"/>
      <c r="AC95" s="81"/>
      <c r="AD95" s="81"/>
      <c r="AE95" s="81"/>
      <c r="AF95" s="219"/>
      <c r="AG95" s="81"/>
      <c r="AH95" s="81"/>
      <c r="AI95" s="219"/>
      <c r="AJ95" s="219"/>
      <c r="AK95" s="81"/>
      <c r="AL95" s="81"/>
      <c r="AM95" s="81"/>
      <c r="AN95" s="219"/>
      <c r="AO95" s="81"/>
      <c r="AP95" s="81"/>
      <c r="AQ95" s="219"/>
      <c r="AR95" s="219"/>
      <c r="AS95" s="81"/>
      <c r="AT95" s="81"/>
      <c r="AU95" s="81"/>
      <c r="AV95" s="219"/>
      <c r="AW95" s="81"/>
      <c r="AX95" s="81"/>
      <c r="AY95" s="219"/>
      <c r="AZ95" s="219"/>
      <c r="BA95" s="81"/>
      <c r="BB95" s="81"/>
      <c r="BC95" s="81"/>
      <c r="BD95" s="219"/>
      <c r="BE95" s="81"/>
      <c r="BF95" s="81"/>
      <c r="BG95" s="219"/>
      <c r="BH95" s="219"/>
      <c r="BI95" s="81"/>
      <c r="BJ95" s="81"/>
      <c r="BK95" s="81"/>
      <c r="BL95" s="219"/>
      <c r="BM95" s="81"/>
      <c r="BN95" s="81"/>
      <c r="BO95" s="219"/>
      <c r="BP95" s="219"/>
      <c r="BQ95" s="81"/>
      <c r="BR95" s="81"/>
      <c r="BS95" s="81"/>
      <c r="BT95" s="219"/>
      <c r="BU95" s="81"/>
      <c r="BV95" s="81"/>
      <c r="BW95" s="219"/>
      <c r="BX95" s="219"/>
      <c r="BY95" s="81"/>
      <c r="BZ95" s="81"/>
      <c r="CA95" s="81"/>
      <c r="CB95" s="219"/>
      <c r="CC95" s="81"/>
      <c r="CD95" s="81"/>
      <c r="CE95" s="219"/>
      <c r="CF95" s="219"/>
      <c r="CG95" s="81"/>
      <c r="CH95" s="81"/>
      <c r="CI95" s="81"/>
      <c r="CJ95" s="219"/>
      <c r="CK95" s="81"/>
      <c r="CL95" s="81"/>
      <c r="CM95" s="219"/>
      <c r="CN95" s="219"/>
      <c r="CO95" s="81"/>
      <c r="CP95" s="81"/>
      <c r="CQ95" s="81"/>
      <c r="CR95" s="219"/>
      <c r="CS95" s="81"/>
      <c r="CT95" s="81"/>
      <c r="CU95" s="219"/>
      <c r="CV95" s="219"/>
      <c r="CW95" s="81"/>
      <c r="CX95" s="81"/>
      <c r="CY95" s="81"/>
      <c r="CZ95" s="219"/>
      <c r="DA95" s="81"/>
      <c r="DB95" s="81"/>
      <c r="DC95" s="219"/>
      <c r="DD95" s="219"/>
      <c r="DE95" s="81"/>
      <c r="DF95" s="81"/>
      <c r="DG95" s="81"/>
      <c r="DH95" s="219"/>
      <c r="DI95" s="81"/>
      <c r="DJ95" s="81"/>
      <c r="DK95" s="219"/>
      <c r="DL95" s="219"/>
      <c r="DM95" s="81"/>
      <c r="DN95" s="81"/>
      <c r="DO95" s="81"/>
      <c r="DP95" s="219"/>
      <c r="DQ95" s="81"/>
      <c r="DR95" s="81"/>
      <c r="DS95" s="219"/>
      <c r="DT95" s="219"/>
      <c r="DU95" s="81"/>
      <c r="DV95" s="81"/>
      <c r="DW95" s="81"/>
      <c r="DX95" s="219"/>
      <c r="DY95" s="81"/>
      <c r="DZ95" s="81"/>
      <c r="EA95" s="219"/>
      <c r="EB95" s="219"/>
      <c r="EC95" s="81"/>
      <c r="ED95" s="81"/>
      <c r="EE95" s="81"/>
      <c r="EF95" s="219"/>
      <c r="EG95" s="81"/>
      <c r="EH95" s="81"/>
      <c r="EI95" s="219"/>
      <c r="EJ95" s="219"/>
      <c r="EK95" s="81"/>
      <c r="EL95" s="81"/>
      <c r="EM95" s="81"/>
      <c r="EN95" s="219"/>
      <c r="EO95" s="81"/>
      <c r="EP95" s="81"/>
      <c r="EQ95" s="219"/>
      <c r="ER95" s="219"/>
      <c r="ES95" s="81"/>
      <c r="ET95" s="81"/>
      <c r="EU95" s="81"/>
      <c r="EV95" s="219"/>
      <c r="EW95" s="81"/>
      <c r="EX95" s="81"/>
      <c r="EY95" s="219"/>
      <c r="EZ95" s="219"/>
      <c r="FA95" s="81"/>
      <c r="FB95" s="81"/>
      <c r="FC95" s="81"/>
      <c r="FD95" s="219"/>
      <c r="FE95" s="81"/>
      <c r="FF95" s="81"/>
      <c r="FG95" s="219"/>
      <c r="FH95" s="219"/>
      <c r="FI95" s="81"/>
      <c r="FJ95" s="81"/>
      <c r="FK95" s="81"/>
      <c r="FL95" s="219"/>
      <c r="FM95" s="81"/>
      <c r="FN95" s="81"/>
      <c r="FO95" s="219"/>
      <c r="FP95" s="219"/>
      <c r="FQ95" s="81"/>
      <c r="FR95" s="81"/>
      <c r="FS95" s="81"/>
      <c r="FT95" s="219"/>
      <c r="FU95" s="81"/>
      <c r="FV95" s="81"/>
      <c r="FW95" s="219"/>
      <c r="FX95" s="219"/>
      <c r="FY95" s="81"/>
      <c r="FZ95" s="81"/>
      <c r="GA95" s="81"/>
      <c r="GB95" s="219"/>
      <c r="GC95" s="81"/>
      <c r="GD95" s="81"/>
      <c r="GE95" s="219"/>
      <c r="GF95" s="219"/>
      <c r="GG95" s="81"/>
      <c r="GH95" s="81"/>
      <c r="GI95" s="81"/>
      <c r="GJ95" s="219"/>
      <c r="GK95" s="81"/>
      <c r="GL95" s="81"/>
      <c r="GM95" s="219"/>
      <c r="GN95" s="219"/>
      <c r="GO95" s="81"/>
      <c r="GP95" s="81"/>
      <c r="GQ95" s="81"/>
      <c r="GR95" s="219"/>
      <c r="GS95" s="81"/>
      <c r="GT95" s="81"/>
      <c r="GU95" s="219"/>
      <c r="GV95" s="219"/>
      <c r="GW95" s="81"/>
      <c r="GX95" s="81"/>
      <c r="GY95" s="81"/>
      <c r="GZ95" s="219"/>
      <c r="HA95" s="81"/>
      <c r="HB95" s="81"/>
      <c r="HC95" s="219"/>
      <c r="HD95" s="219"/>
      <c r="HE95" s="81"/>
      <c r="HF95" s="81"/>
      <c r="HG95" s="81"/>
      <c r="HH95" s="219"/>
      <c r="HI95" s="81"/>
      <c r="HJ95" s="81"/>
      <c r="HK95" s="219"/>
      <c r="HL95" s="219"/>
      <c r="HM95" s="81"/>
      <c r="HN95" s="81"/>
      <c r="HO95" s="81"/>
      <c r="HP95" s="219"/>
      <c r="HQ95" s="81"/>
      <c r="HR95" s="81"/>
      <c r="HS95" s="219"/>
      <c r="HT95" s="219"/>
      <c r="HU95" s="81"/>
      <c r="HV95" s="81"/>
      <c r="HW95" s="81"/>
      <c r="HX95" s="219"/>
      <c r="HY95" s="81"/>
      <c r="HZ95" s="81"/>
      <c r="IA95" s="219"/>
      <c r="IB95" s="219"/>
      <c r="IC95" s="81"/>
      <c r="ID95" s="81"/>
      <c r="IE95" s="81"/>
      <c r="IF95" s="219"/>
      <c r="IG95" s="81"/>
      <c r="IH95" s="81"/>
      <c r="II95" s="219"/>
      <c r="IJ95" s="219"/>
      <c r="IK95" s="81"/>
      <c r="IL95" s="81"/>
      <c r="IM95" s="81"/>
      <c r="IN95" s="219"/>
      <c r="IO95" s="81"/>
      <c r="IP95" s="81"/>
      <c r="IQ95" s="219"/>
      <c r="IR95" s="219"/>
      <c r="IS95" s="81"/>
      <c r="IT95" s="81"/>
    </row>
    <row r="96" spans="1:254" s="218" customFormat="1" ht="18" customHeight="1">
      <c r="A96" s="81"/>
      <c r="B96" s="219"/>
      <c r="C96" s="219"/>
      <c r="D96" s="219"/>
      <c r="E96" s="81"/>
      <c r="F96" s="81"/>
      <c r="G96" s="81"/>
      <c r="H96" s="219"/>
      <c r="I96" s="81"/>
      <c r="J96" s="81"/>
      <c r="K96" s="219"/>
      <c r="L96" s="219"/>
      <c r="M96" s="81"/>
      <c r="N96" s="81"/>
      <c r="O96" s="81"/>
      <c r="P96" s="219"/>
      <c r="Q96" s="81"/>
      <c r="R96" s="81"/>
      <c r="S96" s="219"/>
      <c r="T96" s="219"/>
      <c r="U96" s="81"/>
      <c r="V96" s="81"/>
      <c r="W96" s="81"/>
      <c r="X96" s="219"/>
      <c r="Y96" s="81"/>
      <c r="Z96" s="81"/>
      <c r="AA96" s="219"/>
      <c r="AB96" s="219"/>
      <c r="AC96" s="81"/>
      <c r="AD96" s="81"/>
      <c r="AE96" s="81"/>
      <c r="AF96" s="219"/>
      <c r="AG96" s="81"/>
      <c r="AH96" s="81"/>
      <c r="AI96" s="219"/>
      <c r="AJ96" s="219"/>
      <c r="AK96" s="81"/>
      <c r="AL96" s="81"/>
      <c r="AM96" s="81"/>
      <c r="AN96" s="219"/>
      <c r="AO96" s="81"/>
      <c r="AP96" s="81"/>
      <c r="AQ96" s="219"/>
      <c r="AR96" s="219"/>
      <c r="AS96" s="81"/>
      <c r="AT96" s="81"/>
      <c r="AU96" s="81"/>
      <c r="AV96" s="219"/>
      <c r="AW96" s="81"/>
      <c r="AX96" s="81"/>
      <c r="AY96" s="219"/>
      <c r="AZ96" s="219"/>
      <c r="BA96" s="81"/>
      <c r="BB96" s="81"/>
      <c r="BC96" s="81"/>
      <c r="BD96" s="219"/>
      <c r="BE96" s="81"/>
      <c r="BF96" s="81"/>
      <c r="BG96" s="219"/>
      <c r="BH96" s="219"/>
      <c r="BI96" s="81"/>
      <c r="BJ96" s="81"/>
      <c r="BK96" s="81"/>
      <c r="BL96" s="219"/>
      <c r="BM96" s="81"/>
      <c r="BN96" s="81"/>
      <c r="BO96" s="219"/>
      <c r="BP96" s="219"/>
      <c r="BQ96" s="81"/>
      <c r="BR96" s="81"/>
      <c r="BS96" s="81"/>
      <c r="BT96" s="219"/>
      <c r="BU96" s="81"/>
      <c r="BV96" s="81"/>
      <c r="BW96" s="219"/>
      <c r="BX96" s="219"/>
      <c r="BY96" s="81"/>
      <c r="BZ96" s="81"/>
      <c r="CA96" s="81"/>
      <c r="CB96" s="219"/>
      <c r="CC96" s="81"/>
      <c r="CD96" s="81"/>
      <c r="CE96" s="219"/>
      <c r="CF96" s="219"/>
      <c r="CG96" s="81"/>
      <c r="CH96" s="81"/>
      <c r="CI96" s="81"/>
      <c r="CJ96" s="219"/>
      <c r="CK96" s="81"/>
      <c r="CL96" s="81"/>
      <c r="CM96" s="219"/>
      <c r="CN96" s="219"/>
      <c r="CO96" s="81"/>
      <c r="CP96" s="81"/>
      <c r="CQ96" s="81"/>
      <c r="CR96" s="219"/>
      <c r="CS96" s="81"/>
      <c r="CT96" s="81"/>
      <c r="CU96" s="219"/>
      <c r="CV96" s="219"/>
      <c r="CW96" s="81"/>
      <c r="CX96" s="81"/>
      <c r="CY96" s="81"/>
      <c r="CZ96" s="219"/>
      <c r="DA96" s="81"/>
      <c r="DB96" s="81"/>
      <c r="DC96" s="219"/>
      <c r="DD96" s="219"/>
      <c r="DE96" s="81"/>
      <c r="DF96" s="81"/>
      <c r="DG96" s="81"/>
      <c r="DH96" s="219"/>
      <c r="DI96" s="81"/>
      <c r="DJ96" s="81"/>
      <c r="DK96" s="219"/>
      <c r="DL96" s="219"/>
      <c r="DM96" s="81"/>
      <c r="DN96" s="81"/>
      <c r="DO96" s="81"/>
      <c r="DP96" s="219"/>
      <c r="DQ96" s="81"/>
      <c r="DR96" s="81"/>
      <c r="DS96" s="219"/>
      <c r="DT96" s="219"/>
      <c r="DU96" s="81"/>
      <c r="DV96" s="81"/>
      <c r="DW96" s="81"/>
      <c r="DX96" s="219"/>
      <c r="DY96" s="81"/>
      <c r="DZ96" s="81"/>
      <c r="EA96" s="219"/>
      <c r="EB96" s="219"/>
      <c r="EC96" s="81"/>
      <c r="ED96" s="81"/>
      <c r="EE96" s="81"/>
      <c r="EF96" s="219"/>
      <c r="EG96" s="81"/>
      <c r="EH96" s="81"/>
      <c r="EI96" s="219"/>
      <c r="EJ96" s="219"/>
      <c r="EK96" s="81"/>
      <c r="EL96" s="81"/>
      <c r="EM96" s="81"/>
      <c r="EN96" s="219"/>
      <c r="EO96" s="81"/>
      <c r="EP96" s="81"/>
      <c r="EQ96" s="219"/>
      <c r="ER96" s="219"/>
      <c r="ES96" s="81"/>
      <c r="ET96" s="81"/>
      <c r="EU96" s="81"/>
      <c r="EV96" s="219"/>
      <c r="EW96" s="81"/>
      <c r="EX96" s="81"/>
      <c r="EY96" s="219"/>
      <c r="EZ96" s="219"/>
      <c r="FA96" s="81"/>
      <c r="FB96" s="81"/>
      <c r="FC96" s="81"/>
      <c r="FD96" s="219"/>
      <c r="FE96" s="81"/>
      <c r="FF96" s="81"/>
      <c r="FG96" s="219"/>
      <c r="FH96" s="219"/>
      <c r="FI96" s="81"/>
      <c r="FJ96" s="81"/>
      <c r="FK96" s="81"/>
      <c r="FL96" s="219"/>
      <c r="FM96" s="81"/>
      <c r="FN96" s="81"/>
      <c r="FO96" s="219"/>
      <c r="FP96" s="219"/>
      <c r="FQ96" s="81"/>
      <c r="FR96" s="81"/>
      <c r="FS96" s="81"/>
      <c r="FT96" s="219"/>
      <c r="FU96" s="81"/>
      <c r="FV96" s="81"/>
      <c r="FW96" s="219"/>
      <c r="FX96" s="219"/>
      <c r="FY96" s="81"/>
      <c r="FZ96" s="81"/>
      <c r="GA96" s="81"/>
      <c r="GB96" s="219"/>
      <c r="GC96" s="81"/>
      <c r="GD96" s="81"/>
      <c r="GE96" s="219"/>
      <c r="GF96" s="219"/>
      <c r="GG96" s="81"/>
      <c r="GH96" s="81"/>
      <c r="GI96" s="81"/>
      <c r="GJ96" s="219"/>
      <c r="GK96" s="81"/>
      <c r="GL96" s="81"/>
      <c r="GM96" s="219"/>
      <c r="GN96" s="219"/>
      <c r="GO96" s="81"/>
      <c r="GP96" s="81"/>
      <c r="GQ96" s="81"/>
      <c r="GR96" s="219"/>
      <c r="GS96" s="81"/>
      <c r="GT96" s="81"/>
      <c r="GU96" s="219"/>
      <c r="GV96" s="219"/>
      <c r="GW96" s="81"/>
      <c r="GX96" s="81"/>
      <c r="GY96" s="81"/>
      <c r="GZ96" s="219"/>
      <c r="HA96" s="81"/>
      <c r="HB96" s="81"/>
      <c r="HC96" s="219"/>
      <c r="HD96" s="219"/>
      <c r="HE96" s="81"/>
      <c r="HF96" s="81"/>
      <c r="HG96" s="81"/>
      <c r="HH96" s="219"/>
      <c r="HI96" s="81"/>
      <c r="HJ96" s="81"/>
      <c r="HK96" s="219"/>
      <c r="HL96" s="219"/>
      <c r="HM96" s="81"/>
      <c r="HN96" s="81"/>
      <c r="HO96" s="81"/>
      <c r="HP96" s="219"/>
      <c r="HQ96" s="81"/>
      <c r="HR96" s="81"/>
      <c r="HS96" s="219"/>
      <c r="HT96" s="219"/>
      <c r="HU96" s="81"/>
      <c r="HV96" s="81"/>
      <c r="HW96" s="81"/>
      <c r="HX96" s="219"/>
      <c r="HY96" s="81"/>
      <c r="HZ96" s="81"/>
      <c r="IA96" s="219"/>
      <c r="IB96" s="219"/>
      <c r="IC96" s="81"/>
      <c r="ID96" s="81"/>
      <c r="IE96" s="81"/>
      <c r="IF96" s="219"/>
      <c r="IG96" s="81"/>
      <c r="IH96" s="81"/>
      <c r="II96" s="219"/>
      <c r="IJ96" s="219"/>
      <c r="IK96" s="81"/>
      <c r="IL96" s="81"/>
      <c r="IM96" s="81"/>
      <c r="IN96" s="219"/>
      <c r="IO96" s="81"/>
      <c r="IP96" s="81"/>
      <c r="IQ96" s="219"/>
      <c r="IR96" s="219"/>
      <c r="IS96" s="81"/>
      <c r="IT96" s="81"/>
    </row>
    <row r="97" spans="1:254" s="218" customFormat="1" ht="18" customHeight="1">
      <c r="A97" s="81"/>
      <c r="B97" s="219"/>
      <c r="C97" s="219"/>
      <c r="D97" s="219"/>
      <c r="E97" s="81"/>
      <c r="F97" s="81"/>
      <c r="G97" s="81"/>
      <c r="H97" s="219"/>
      <c r="I97" s="81"/>
      <c r="J97" s="81"/>
      <c r="K97" s="219"/>
      <c r="L97" s="219"/>
      <c r="M97" s="81"/>
      <c r="N97" s="81"/>
      <c r="O97" s="81"/>
      <c r="P97" s="219"/>
      <c r="Q97" s="81"/>
      <c r="R97" s="81"/>
      <c r="S97" s="219"/>
      <c r="T97" s="219"/>
      <c r="U97" s="81"/>
      <c r="V97" s="81"/>
      <c r="W97" s="81"/>
      <c r="X97" s="219"/>
      <c r="Y97" s="81"/>
      <c r="Z97" s="81"/>
      <c r="AA97" s="219"/>
      <c r="AB97" s="219"/>
      <c r="AC97" s="81"/>
      <c r="AD97" s="81"/>
      <c r="AE97" s="81"/>
      <c r="AF97" s="219"/>
      <c r="AG97" s="81"/>
      <c r="AH97" s="81"/>
      <c r="AI97" s="219"/>
      <c r="AJ97" s="219"/>
      <c r="AK97" s="81"/>
      <c r="AL97" s="81"/>
      <c r="AM97" s="81"/>
      <c r="AN97" s="219"/>
      <c r="AO97" s="81"/>
      <c r="AP97" s="81"/>
      <c r="AQ97" s="219"/>
      <c r="AR97" s="219"/>
      <c r="AS97" s="81"/>
      <c r="AT97" s="81"/>
      <c r="AU97" s="81"/>
      <c r="AV97" s="219"/>
      <c r="AW97" s="81"/>
      <c r="AX97" s="81"/>
      <c r="AY97" s="219"/>
      <c r="AZ97" s="219"/>
      <c r="BA97" s="81"/>
      <c r="BB97" s="81"/>
      <c r="BC97" s="81"/>
      <c r="BD97" s="219"/>
      <c r="BE97" s="81"/>
      <c r="BF97" s="81"/>
      <c r="BG97" s="219"/>
      <c r="BH97" s="219"/>
      <c r="BI97" s="81"/>
      <c r="BJ97" s="81"/>
      <c r="BK97" s="81"/>
      <c r="BL97" s="219"/>
      <c r="BM97" s="81"/>
      <c r="BN97" s="81"/>
      <c r="BO97" s="219"/>
      <c r="BP97" s="219"/>
      <c r="BQ97" s="81"/>
      <c r="BR97" s="81"/>
      <c r="BS97" s="81"/>
      <c r="BT97" s="219"/>
      <c r="BU97" s="81"/>
      <c r="BV97" s="81"/>
      <c r="BW97" s="219"/>
      <c r="BX97" s="219"/>
      <c r="BY97" s="81"/>
      <c r="BZ97" s="81"/>
      <c r="CA97" s="81"/>
      <c r="CB97" s="219"/>
      <c r="CC97" s="81"/>
      <c r="CD97" s="81"/>
      <c r="CE97" s="219"/>
      <c r="CF97" s="219"/>
      <c r="CG97" s="81"/>
      <c r="CH97" s="81"/>
      <c r="CI97" s="81"/>
      <c r="CJ97" s="219"/>
      <c r="CK97" s="81"/>
      <c r="CL97" s="81"/>
      <c r="CM97" s="219"/>
      <c r="CN97" s="219"/>
      <c r="CO97" s="81"/>
      <c r="CP97" s="81"/>
      <c r="CQ97" s="81"/>
      <c r="CR97" s="219"/>
      <c r="CS97" s="81"/>
      <c r="CT97" s="81"/>
      <c r="CU97" s="219"/>
      <c r="CV97" s="219"/>
      <c r="CW97" s="81"/>
      <c r="CX97" s="81"/>
      <c r="CY97" s="81"/>
      <c r="CZ97" s="219"/>
      <c r="DA97" s="81"/>
      <c r="DB97" s="81"/>
      <c r="DC97" s="219"/>
      <c r="DD97" s="219"/>
      <c r="DE97" s="81"/>
      <c r="DF97" s="81"/>
      <c r="DG97" s="81"/>
      <c r="DH97" s="219"/>
      <c r="DI97" s="81"/>
      <c r="DJ97" s="81"/>
      <c r="DK97" s="219"/>
      <c r="DL97" s="219"/>
      <c r="DM97" s="81"/>
      <c r="DN97" s="81"/>
      <c r="DO97" s="81"/>
      <c r="DP97" s="219"/>
      <c r="DQ97" s="81"/>
      <c r="DR97" s="81"/>
      <c r="DS97" s="219"/>
      <c r="DT97" s="219"/>
      <c r="DU97" s="81"/>
      <c r="DV97" s="81"/>
      <c r="DW97" s="81"/>
      <c r="DX97" s="219"/>
      <c r="DY97" s="81"/>
      <c r="DZ97" s="81"/>
      <c r="EA97" s="219"/>
      <c r="EB97" s="219"/>
      <c r="EC97" s="81"/>
      <c r="ED97" s="81"/>
      <c r="EE97" s="81"/>
      <c r="EF97" s="219"/>
      <c r="EG97" s="81"/>
      <c r="EH97" s="81"/>
      <c r="EI97" s="219"/>
      <c r="EJ97" s="219"/>
      <c r="EK97" s="81"/>
      <c r="EL97" s="81"/>
      <c r="EM97" s="81"/>
      <c r="EN97" s="219"/>
      <c r="EO97" s="81"/>
      <c r="EP97" s="81"/>
      <c r="EQ97" s="219"/>
      <c r="ER97" s="219"/>
      <c r="ES97" s="81"/>
      <c r="ET97" s="81"/>
      <c r="EU97" s="81"/>
      <c r="EV97" s="219"/>
      <c r="EW97" s="81"/>
      <c r="EX97" s="81"/>
      <c r="EY97" s="219"/>
      <c r="EZ97" s="219"/>
      <c r="FA97" s="81"/>
      <c r="FB97" s="81"/>
      <c r="FC97" s="81"/>
      <c r="FD97" s="219"/>
      <c r="FE97" s="81"/>
      <c r="FF97" s="81"/>
      <c r="FG97" s="219"/>
      <c r="FH97" s="219"/>
      <c r="FI97" s="81"/>
      <c r="FJ97" s="81"/>
      <c r="FK97" s="81"/>
      <c r="FL97" s="219"/>
      <c r="FM97" s="81"/>
      <c r="FN97" s="81"/>
      <c r="FO97" s="219"/>
      <c r="FP97" s="219"/>
      <c r="FQ97" s="81"/>
      <c r="FR97" s="81"/>
      <c r="FS97" s="81"/>
      <c r="FT97" s="219"/>
      <c r="FU97" s="81"/>
      <c r="FV97" s="81"/>
      <c r="FW97" s="219"/>
      <c r="FX97" s="219"/>
      <c r="FY97" s="81"/>
      <c r="FZ97" s="81"/>
      <c r="GA97" s="81"/>
      <c r="GB97" s="219"/>
      <c r="GC97" s="81"/>
      <c r="GD97" s="81"/>
      <c r="GE97" s="219"/>
      <c r="GF97" s="219"/>
      <c r="GG97" s="81"/>
      <c r="GH97" s="81"/>
      <c r="GI97" s="81"/>
      <c r="GJ97" s="219"/>
      <c r="GK97" s="81"/>
      <c r="GL97" s="81"/>
      <c r="GM97" s="219"/>
      <c r="GN97" s="219"/>
      <c r="GO97" s="81"/>
      <c r="GP97" s="81"/>
      <c r="GQ97" s="81"/>
      <c r="GR97" s="219"/>
      <c r="GS97" s="81"/>
      <c r="GT97" s="81"/>
      <c r="GU97" s="219"/>
      <c r="GV97" s="219"/>
      <c r="GW97" s="81"/>
      <c r="GX97" s="81"/>
      <c r="GY97" s="81"/>
      <c r="GZ97" s="219"/>
      <c r="HA97" s="81"/>
      <c r="HB97" s="81"/>
      <c r="HC97" s="219"/>
      <c r="HD97" s="219"/>
      <c r="HE97" s="81"/>
      <c r="HF97" s="81"/>
      <c r="HG97" s="81"/>
      <c r="HH97" s="219"/>
      <c r="HI97" s="81"/>
      <c r="HJ97" s="81"/>
      <c r="HK97" s="219"/>
      <c r="HL97" s="219"/>
      <c r="HM97" s="81"/>
      <c r="HN97" s="81"/>
      <c r="HO97" s="81"/>
      <c r="HP97" s="219"/>
      <c r="HQ97" s="81"/>
      <c r="HR97" s="81"/>
      <c r="HS97" s="219"/>
      <c r="HT97" s="219"/>
      <c r="HU97" s="81"/>
      <c r="HV97" s="81"/>
      <c r="HW97" s="81"/>
      <c r="HX97" s="219"/>
      <c r="HY97" s="81"/>
      <c r="HZ97" s="81"/>
      <c r="IA97" s="219"/>
      <c r="IB97" s="219"/>
      <c r="IC97" s="81"/>
      <c r="ID97" s="81"/>
      <c r="IE97" s="81"/>
      <c r="IF97" s="219"/>
      <c r="IG97" s="81"/>
      <c r="IH97" s="81"/>
      <c r="II97" s="219"/>
      <c r="IJ97" s="219"/>
      <c r="IK97" s="81"/>
      <c r="IL97" s="81"/>
      <c r="IM97" s="81"/>
      <c r="IN97" s="219"/>
      <c r="IO97" s="81"/>
      <c r="IP97" s="81"/>
      <c r="IQ97" s="219"/>
      <c r="IR97" s="219"/>
      <c r="IS97" s="81"/>
      <c r="IT97" s="81"/>
    </row>
    <row r="98" spans="1:254" s="218" customFormat="1" ht="18" customHeight="1">
      <c r="A98" s="81"/>
      <c r="B98" s="219"/>
      <c r="C98" s="219"/>
      <c r="D98" s="219"/>
      <c r="E98" s="81"/>
      <c r="F98" s="81"/>
      <c r="G98" s="81"/>
      <c r="H98" s="219"/>
      <c r="I98" s="81"/>
      <c r="J98" s="81"/>
      <c r="K98" s="219"/>
      <c r="L98" s="219"/>
      <c r="M98" s="81"/>
      <c r="N98" s="81"/>
      <c r="O98" s="81"/>
      <c r="P98" s="219"/>
      <c r="Q98" s="81"/>
      <c r="R98" s="81"/>
      <c r="S98" s="219"/>
      <c r="T98" s="219"/>
      <c r="U98" s="81"/>
      <c r="V98" s="81"/>
      <c r="W98" s="81"/>
      <c r="X98" s="219"/>
      <c r="Y98" s="81"/>
      <c r="Z98" s="81"/>
      <c r="AA98" s="219"/>
      <c r="AB98" s="219"/>
      <c r="AC98" s="81"/>
      <c r="AD98" s="81"/>
      <c r="AE98" s="81"/>
      <c r="AF98" s="219"/>
      <c r="AG98" s="81"/>
      <c r="AH98" s="81"/>
      <c r="AI98" s="219"/>
      <c r="AJ98" s="219"/>
      <c r="AK98" s="81"/>
      <c r="AL98" s="81"/>
      <c r="AM98" s="81"/>
      <c r="AN98" s="219"/>
      <c r="AO98" s="81"/>
      <c r="AP98" s="81"/>
      <c r="AQ98" s="219"/>
      <c r="AR98" s="219"/>
      <c r="AS98" s="81"/>
      <c r="AT98" s="81"/>
      <c r="AU98" s="81"/>
      <c r="AV98" s="219"/>
      <c r="AW98" s="81"/>
      <c r="AX98" s="81"/>
      <c r="AY98" s="219"/>
      <c r="AZ98" s="219"/>
      <c r="BA98" s="81"/>
      <c r="BB98" s="81"/>
      <c r="BC98" s="81"/>
      <c r="BD98" s="219"/>
      <c r="BE98" s="81"/>
      <c r="BF98" s="81"/>
      <c r="BG98" s="219"/>
      <c r="BH98" s="219"/>
      <c r="BI98" s="81"/>
      <c r="BJ98" s="81"/>
      <c r="BK98" s="81"/>
      <c r="BL98" s="219"/>
      <c r="BM98" s="81"/>
      <c r="BN98" s="81"/>
      <c r="BO98" s="219"/>
      <c r="BP98" s="219"/>
      <c r="BQ98" s="81"/>
      <c r="BR98" s="81"/>
      <c r="BS98" s="81"/>
      <c r="BT98" s="219"/>
      <c r="BU98" s="81"/>
      <c r="BV98" s="81"/>
      <c r="BW98" s="219"/>
      <c r="BX98" s="219"/>
      <c r="BY98" s="81"/>
      <c r="BZ98" s="81"/>
      <c r="CA98" s="81"/>
      <c r="CB98" s="219"/>
      <c r="CC98" s="81"/>
      <c r="CD98" s="81"/>
      <c r="CE98" s="219"/>
      <c r="CF98" s="219"/>
      <c r="CG98" s="81"/>
      <c r="CH98" s="81"/>
      <c r="CI98" s="81"/>
      <c r="CJ98" s="219"/>
      <c r="CK98" s="81"/>
      <c r="CL98" s="81"/>
      <c r="CM98" s="219"/>
      <c r="CN98" s="219"/>
      <c r="CO98" s="81"/>
      <c r="CP98" s="81"/>
      <c r="CQ98" s="81"/>
      <c r="CR98" s="219"/>
      <c r="CS98" s="81"/>
      <c r="CT98" s="81"/>
      <c r="CU98" s="219"/>
      <c r="CV98" s="219"/>
      <c r="CW98" s="81"/>
      <c r="CX98" s="81"/>
      <c r="CY98" s="81"/>
      <c r="CZ98" s="219"/>
      <c r="DA98" s="81"/>
      <c r="DB98" s="81"/>
      <c r="DC98" s="219"/>
      <c r="DD98" s="219"/>
      <c r="DE98" s="81"/>
      <c r="DF98" s="81"/>
      <c r="DG98" s="81"/>
      <c r="DH98" s="219"/>
      <c r="DI98" s="81"/>
      <c r="DJ98" s="81"/>
      <c r="DK98" s="219"/>
      <c r="DL98" s="219"/>
      <c r="DM98" s="81"/>
      <c r="DN98" s="81"/>
      <c r="DO98" s="81"/>
      <c r="DP98" s="219"/>
      <c r="DQ98" s="81"/>
      <c r="DR98" s="81"/>
      <c r="DS98" s="219"/>
      <c r="DT98" s="219"/>
      <c r="DU98" s="81"/>
      <c r="DV98" s="81"/>
      <c r="DW98" s="81"/>
      <c r="DX98" s="219"/>
      <c r="DY98" s="81"/>
      <c r="DZ98" s="81"/>
      <c r="EA98" s="219"/>
      <c r="EB98" s="219"/>
      <c r="EC98" s="81"/>
      <c r="ED98" s="81"/>
      <c r="EE98" s="81"/>
      <c r="EF98" s="219"/>
      <c r="EG98" s="81"/>
      <c r="EH98" s="81"/>
      <c r="EI98" s="219"/>
      <c r="EJ98" s="219"/>
      <c r="EK98" s="81"/>
      <c r="EL98" s="81"/>
      <c r="EM98" s="81"/>
      <c r="EN98" s="219"/>
      <c r="EO98" s="81"/>
      <c r="EP98" s="81"/>
      <c r="EQ98" s="219"/>
      <c r="ER98" s="219"/>
      <c r="ES98" s="81"/>
      <c r="ET98" s="81"/>
      <c r="EU98" s="81"/>
      <c r="EV98" s="219"/>
      <c r="EW98" s="81"/>
      <c r="EX98" s="81"/>
      <c r="EY98" s="219"/>
      <c r="EZ98" s="219"/>
      <c r="FA98" s="81"/>
      <c r="FB98" s="81"/>
      <c r="FC98" s="81"/>
      <c r="FD98" s="219"/>
      <c r="FE98" s="81"/>
      <c r="FF98" s="81"/>
      <c r="FG98" s="219"/>
      <c r="FH98" s="219"/>
      <c r="FI98" s="81"/>
      <c r="FJ98" s="81"/>
      <c r="FK98" s="81"/>
      <c r="FL98" s="219"/>
      <c r="FM98" s="81"/>
      <c r="FN98" s="81"/>
      <c r="FO98" s="219"/>
      <c r="FP98" s="219"/>
      <c r="FQ98" s="81"/>
      <c r="FR98" s="81"/>
      <c r="FS98" s="81"/>
      <c r="FT98" s="219"/>
      <c r="FU98" s="81"/>
      <c r="FV98" s="81"/>
      <c r="FW98" s="219"/>
      <c r="FX98" s="219"/>
      <c r="FY98" s="81"/>
      <c r="FZ98" s="81"/>
      <c r="GA98" s="81"/>
      <c r="GB98" s="219"/>
      <c r="GC98" s="81"/>
      <c r="GD98" s="81"/>
      <c r="GE98" s="219"/>
      <c r="GF98" s="219"/>
      <c r="GG98" s="81"/>
      <c r="GH98" s="81"/>
      <c r="GI98" s="81"/>
      <c r="GJ98" s="219"/>
      <c r="GK98" s="81"/>
      <c r="GL98" s="81"/>
      <c r="GM98" s="219"/>
      <c r="GN98" s="219"/>
      <c r="GO98" s="81"/>
      <c r="GP98" s="81"/>
      <c r="GQ98" s="81"/>
      <c r="GR98" s="219"/>
      <c r="GS98" s="81"/>
      <c r="GT98" s="81"/>
      <c r="GU98" s="219"/>
      <c r="GV98" s="219"/>
      <c r="GW98" s="81"/>
      <c r="GX98" s="81"/>
      <c r="GY98" s="81"/>
      <c r="GZ98" s="219"/>
      <c r="HA98" s="81"/>
      <c r="HB98" s="81"/>
      <c r="HC98" s="219"/>
      <c r="HD98" s="219"/>
      <c r="HE98" s="81"/>
      <c r="HF98" s="81"/>
      <c r="HG98" s="81"/>
      <c r="HH98" s="219"/>
      <c r="HI98" s="81"/>
      <c r="HJ98" s="81"/>
      <c r="HK98" s="219"/>
      <c r="HL98" s="219"/>
      <c r="HM98" s="81"/>
      <c r="HN98" s="81"/>
      <c r="HO98" s="81"/>
      <c r="HP98" s="219"/>
      <c r="HQ98" s="81"/>
      <c r="HR98" s="81"/>
      <c r="HS98" s="219"/>
      <c r="HT98" s="219"/>
      <c r="HU98" s="81"/>
      <c r="HV98" s="81"/>
      <c r="HW98" s="81"/>
      <c r="HX98" s="219"/>
      <c r="HY98" s="81"/>
      <c r="HZ98" s="81"/>
      <c r="IA98" s="219"/>
      <c r="IB98" s="219"/>
      <c r="IC98" s="81"/>
      <c r="ID98" s="81"/>
      <c r="IE98" s="81"/>
      <c r="IF98" s="219"/>
      <c r="IG98" s="81"/>
      <c r="IH98" s="81"/>
      <c r="II98" s="219"/>
      <c r="IJ98" s="219"/>
      <c r="IK98" s="81"/>
      <c r="IL98" s="81"/>
      <c r="IM98" s="81"/>
      <c r="IN98" s="219"/>
      <c r="IO98" s="81"/>
      <c r="IP98" s="81"/>
      <c r="IQ98" s="219"/>
      <c r="IR98" s="219"/>
      <c r="IS98" s="81"/>
      <c r="IT98" s="81"/>
    </row>
    <row r="99" spans="1:254" s="218" customFormat="1" ht="18" customHeight="1">
      <c r="A99" s="81"/>
      <c r="B99" s="219"/>
      <c r="C99" s="219"/>
      <c r="D99" s="219"/>
      <c r="E99" s="81"/>
      <c r="F99" s="81"/>
      <c r="G99" s="81"/>
      <c r="H99" s="219"/>
      <c r="I99" s="81"/>
      <c r="J99" s="81"/>
      <c r="K99" s="219"/>
      <c r="L99" s="219"/>
      <c r="M99" s="81"/>
      <c r="N99" s="81"/>
      <c r="O99" s="81"/>
      <c r="P99" s="219"/>
      <c r="Q99" s="81"/>
      <c r="R99" s="81"/>
      <c r="S99" s="219"/>
      <c r="T99" s="219"/>
      <c r="U99" s="81"/>
      <c r="V99" s="81"/>
      <c r="W99" s="81"/>
      <c r="X99" s="219"/>
      <c r="Y99" s="81"/>
      <c r="Z99" s="81"/>
      <c r="AA99" s="219"/>
      <c r="AB99" s="219"/>
      <c r="AC99" s="81"/>
      <c r="AD99" s="81"/>
      <c r="AE99" s="81"/>
      <c r="AF99" s="219"/>
      <c r="AG99" s="81"/>
      <c r="AH99" s="81"/>
      <c r="AI99" s="219"/>
      <c r="AJ99" s="219"/>
      <c r="AK99" s="81"/>
      <c r="AL99" s="81"/>
      <c r="AM99" s="81"/>
      <c r="AN99" s="219"/>
      <c r="AO99" s="81"/>
      <c r="AP99" s="81"/>
      <c r="AQ99" s="219"/>
      <c r="AR99" s="219"/>
      <c r="AS99" s="81"/>
      <c r="AT99" s="81"/>
      <c r="AU99" s="81"/>
      <c r="AV99" s="219"/>
      <c r="AW99" s="81"/>
      <c r="AX99" s="81"/>
      <c r="AY99" s="219"/>
      <c r="AZ99" s="219"/>
      <c r="BA99" s="81"/>
      <c r="BB99" s="81"/>
      <c r="BC99" s="81"/>
      <c r="BD99" s="219"/>
      <c r="BE99" s="81"/>
      <c r="BF99" s="81"/>
      <c r="BG99" s="219"/>
      <c r="BH99" s="219"/>
      <c r="BI99" s="81"/>
      <c r="BJ99" s="81"/>
      <c r="BK99" s="81"/>
      <c r="BL99" s="219"/>
      <c r="BM99" s="81"/>
      <c r="BN99" s="81"/>
      <c r="BO99" s="219"/>
      <c r="BP99" s="219"/>
      <c r="BQ99" s="81"/>
      <c r="BR99" s="81"/>
      <c r="BS99" s="81"/>
      <c r="BT99" s="219"/>
      <c r="BU99" s="81"/>
      <c r="BV99" s="81"/>
      <c r="BW99" s="219"/>
      <c r="BX99" s="219"/>
      <c r="BY99" s="81"/>
      <c r="BZ99" s="81"/>
      <c r="CA99" s="81"/>
      <c r="CB99" s="219"/>
      <c r="CC99" s="81"/>
      <c r="CD99" s="81"/>
      <c r="CE99" s="219"/>
      <c r="CF99" s="219"/>
      <c r="CG99" s="81"/>
      <c r="CH99" s="81"/>
      <c r="CI99" s="81"/>
      <c r="CJ99" s="219"/>
      <c r="CK99" s="81"/>
      <c r="CL99" s="81"/>
      <c r="CM99" s="219"/>
      <c r="CN99" s="219"/>
      <c r="CO99" s="81"/>
      <c r="CP99" s="81"/>
      <c r="CQ99" s="81"/>
      <c r="CR99" s="219"/>
      <c r="CS99" s="81"/>
      <c r="CT99" s="81"/>
      <c r="CU99" s="219"/>
      <c r="CV99" s="219"/>
      <c r="CW99" s="81"/>
      <c r="CX99" s="81"/>
      <c r="CY99" s="81"/>
      <c r="CZ99" s="219"/>
      <c r="DA99" s="81"/>
      <c r="DB99" s="81"/>
      <c r="DC99" s="219"/>
      <c r="DD99" s="219"/>
      <c r="DE99" s="81"/>
      <c r="DF99" s="81"/>
      <c r="DG99" s="81"/>
      <c r="DH99" s="219"/>
      <c r="DI99" s="81"/>
      <c r="DJ99" s="81"/>
      <c r="DK99" s="219"/>
      <c r="DL99" s="219"/>
      <c r="DM99" s="81"/>
      <c r="DN99" s="81"/>
      <c r="DO99" s="81"/>
      <c r="DP99" s="219"/>
      <c r="DQ99" s="81"/>
      <c r="DR99" s="81"/>
      <c r="DS99" s="219"/>
      <c r="DT99" s="219"/>
      <c r="DU99" s="81"/>
      <c r="DV99" s="81"/>
      <c r="DW99" s="81"/>
      <c r="DX99" s="219"/>
      <c r="DY99" s="81"/>
      <c r="DZ99" s="81"/>
      <c r="EA99" s="219"/>
      <c r="EB99" s="219"/>
      <c r="EC99" s="81"/>
      <c r="ED99" s="81"/>
      <c r="EE99" s="81"/>
      <c r="EF99" s="219"/>
      <c r="EG99" s="81"/>
      <c r="EH99" s="81"/>
      <c r="EI99" s="219"/>
      <c r="EJ99" s="219"/>
      <c r="EK99" s="81"/>
      <c r="EL99" s="81"/>
      <c r="EM99" s="81"/>
      <c r="EN99" s="219"/>
      <c r="EO99" s="81"/>
      <c r="EP99" s="81"/>
      <c r="EQ99" s="219"/>
      <c r="ER99" s="219"/>
      <c r="ES99" s="81"/>
      <c r="ET99" s="81"/>
      <c r="EU99" s="81"/>
      <c r="EV99" s="219"/>
      <c r="EW99" s="81"/>
      <c r="EX99" s="81"/>
      <c r="EY99" s="219"/>
      <c r="EZ99" s="219"/>
      <c r="FA99" s="81"/>
      <c r="FB99" s="81"/>
      <c r="FC99" s="81"/>
      <c r="FD99" s="219"/>
      <c r="FE99" s="81"/>
      <c r="FF99" s="81"/>
      <c r="FG99" s="219"/>
      <c r="FH99" s="219"/>
      <c r="FI99" s="81"/>
      <c r="FJ99" s="81"/>
      <c r="FK99" s="81"/>
      <c r="FL99" s="219"/>
      <c r="FM99" s="81"/>
      <c r="FN99" s="81"/>
      <c r="FO99" s="219"/>
      <c r="FP99" s="219"/>
      <c r="FQ99" s="81"/>
      <c r="FR99" s="81"/>
      <c r="FS99" s="81"/>
      <c r="FT99" s="219"/>
      <c r="FU99" s="81"/>
      <c r="FV99" s="81"/>
      <c r="FW99" s="219"/>
      <c r="FX99" s="219"/>
      <c r="FY99" s="81"/>
      <c r="FZ99" s="81"/>
      <c r="GA99" s="81"/>
      <c r="GB99" s="219"/>
      <c r="GC99" s="81"/>
      <c r="GD99" s="81"/>
      <c r="GE99" s="219"/>
      <c r="GF99" s="219"/>
      <c r="GG99" s="81"/>
      <c r="GH99" s="81"/>
      <c r="GI99" s="81"/>
      <c r="GJ99" s="219"/>
      <c r="GK99" s="81"/>
      <c r="GL99" s="81"/>
      <c r="GM99" s="219"/>
      <c r="GN99" s="219"/>
      <c r="GO99" s="81"/>
      <c r="GP99" s="81"/>
      <c r="GQ99" s="81"/>
      <c r="GR99" s="219"/>
      <c r="GS99" s="81"/>
      <c r="GT99" s="81"/>
      <c r="GU99" s="219"/>
      <c r="GV99" s="219"/>
      <c r="GW99" s="81"/>
      <c r="GX99" s="81"/>
      <c r="GY99" s="81"/>
      <c r="GZ99" s="219"/>
      <c r="HA99" s="81"/>
      <c r="HB99" s="81"/>
      <c r="HC99" s="219"/>
      <c r="HD99" s="219"/>
      <c r="HE99" s="81"/>
      <c r="HF99" s="81"/>
      <c r="HG99" s="81"/>
      <c r="HH99" s="219"/>
      <c r="HI99" s="81"/>
      <c r="HJ99" s="81"/>
      <c r="HK99" s="219"/>
      <c r="HL99" s="219"/>
      <c r="HM99" s="81"/>
      <c r="HN99" s="81"/>
      <c r="HO99" s="81"/>
      <c r="HP99" s="219"/>
      <c r="HQ99" s="81"/>
      <c r="HR99" s="81"/>
      <c r="HS99" s="219"/>
      <c r="HT99" s="219"/>
      <c r="HU99" s="81"/>
      <c r="HV99" s="81"/>
      <c r="HW99" s="81"/>
      <c r="HX99" s="219"/>
      <c r="HY99" s="81"/>
      <c r="HZ99" s="81"/>
      <c r="IA99" s="219"/>
      <c r="IB99" s="219"/>
      <c r="IC99" s="81"/>
      <c r="ID99" s="81"/>
      <c r="IE99" s="81"/>
      <c r="IF99" s="219"/>
      <c r="IG99" s="81"/>
      <c r="IH99" s="81"/>
      <c r="II99" s="219"/>
      <c r="IJ99" s="219"/>
      <c r="IK99" s="81"/>
      <c r="IL99" s="81"/>
      <c r="IM99" s="81"/>
      <c r="IN99" s="219"/>
      <c r="IO99" s="81"/>
      <c r="IP99" s="81"/>
      <c r="IQ99" s="219"/>
      <c r="IR99" s="219"/>
      <c r="IS99" s="81"/>
      <c r="IT99" s="81"/>
    </row>
    <row r="100" spans="1:254" s="218" customFormat="1" ht="18" customHeight="1">
      <c r="A100" s="81"/>
      <c r="B100" s="219"/>
      <c r="C100" s="219"/>
      <c r="D100" s="219"/>
      <c r="E100" s="81"/>
      <c r="F100" s="81"/>
      <c r="G100" s="81"/>
      <c r="H100" s="219"/>
      <c r="I100" s="81"/>
      <c r="J100" s="81"/>
      <c r="K100" s="219"/>
      <c r="L100" s="219"/>
      <c r="M100" s="81"/>
      <c r="N100" s="81"/>
      <c r="O100" s="81"/>
      <c r="P100" s="219"/>
      <c r="Q100" s="81"/>
      <c r="R100" s="81"/>
      <c r="S100" s="219"/>
      <c r="T100" s="219"/>
      <c r="U100" s="81"/>
      <c r="V100" s="81"/>
      <c r="W100" s="81"/>
      <c r="X100" s="219"/>
      <c r="Y100" s="81"/>
      <c r="Z100" s="81"/>
      <c r="AA100" s="219"/>
      <c r="AB100" s="219"/>
      <c r="AC100" s="81"/>
      <c r="AD100" s="81"/>
      <c r="AE100" s="81"/>
      <c r="AF100" s="219"/>
      <c r="AG100" s="81"/>
      <c r="AH100" s="81"/>
      <c r="AI100" s="219"/>
      <c r="AJ100" s="219"/>
      <c r="AK100" s="81"/>
      <c r="AL100" s="81"/>
      <c r="AM100" s="81"/>
      <c r="AN100" s="219"/>
      <c r="AO100" s="81"/>
      <c r="AP100" s="81"/>
      <c r="AQ100" s="219"/>
      <c r="AR100" s="219"/>
      <c r="AS100" s="81"/>
      <c r="AT100" s="81"/>
      <c r="AU100" s="81"/>
      <c r="AV100" s="219"/>
      <c r="AW100" s="81"/>
      <c r="AX100" s="81"/>
      <c r="AY100" s="219"/>
      <c r="AZ100" s="219"/>
      <c r="BA100" s="81"/>
      <c r="BB100" s="81"/>
      <c r="BC100" s="81"/>
      <c r="BD100" s="219"/>
      <c r="BE100" s="81"/>
      <c r="BF100" s="81"/>
      <c r="BG100" s="219"/>
      <c r="BH100" s="219"/>
      <c r="BI100" s="81"/>
      <c r="BJ100" s="81"/>
      <c r="BK100" s="81"/>
      <c r="BL100" s="219"/>
      <c r="BM100" s="81"/>
      <c r="BN100" s="81"/>
      <c r="BO100" s="219"/>
      <c r="BP100" s="219"/>
      <c r="BQ100" s="81"/>
      <c r="BR100" s="81"/>
      <c r="BS100" s="81"/>
      <c r="BT100" s="219"/>
      <c r="BU100" s="81"/>
      <c r="BV100" s="81"/>
      <c r="BW100" s="219"/>
      <c r="BX100" s="219"/>
      <c r="BY100" s="81"/>
      <c r="BZ100" s="81"/>
      <c r="CA100" s="81"/>
      <c r="CB100" s="219"/>
      <c r="CC100" s="81"/>
      <c r="CD100" s="81"/>
      <c r="CE100" s="219"/>
      <c r="CF100" s="219"/>
      <c r="CG100" s="81"/>
      <c r="CH100" s="81"/>
      <c r="CI100" s="81"/>
      <c r="CJ100" s="219"/>
      <c r="CK100" s="81"/>
      <c r="CL100" s="81"/>
      <c r="CM100" s="219"/>
      <c r="CN100" s="219"/>
      <c r="CO100" s="81"/>
      <c r="CP100" s="81"/>
      <c r="CQ100" s="81"/>
      <c r="CR100" s="219"/>
      <c r="CS100" s="81"/>
      <c r="CT100" s="81"/>
      <c r="CU100" s="219"/>
      <c r="CV100" s="219"/>
      <c r="CW100" s="81"/>
      <c r="CX100" s="81"/>
      <c r="CY100" s="81"/>
      <c r="CZ100" s="219"/>
      <c r="DA100" s="81"/>
      <c r="DB100" s="81"/>
      <c r="DC100" s="219"/>
      <c r="DD100" s="219"/>
      <c r="DE100" s="81"/>
      <c r="DF100" s="81"/>
      <c r="DG100" s="81"/>
      <c r="DH100" s="219"/>
      <c r="DI100" s="81"/>
      <c r="DJ100" s="81"/>
      <c r="DK100" s="219"/>
      <c r="DL100" s="219"/>
      <c r="DM100" s="81"/>
      <c r="DN100" s="81"/>
      <c r="DO100" s="81"/>
      <c r="DP100" s="219"/>
      <c r="DQ100" s="81"/>
      <c r="DR100" s="81"/>
      <c r="DS100" s="219"/>
      <c r="DT100" s="219"/>
      <c r="DU100" s="81"/>
      <c r="DV100" s="81"/>
      <c r="DW100" s="81"/>
      <c r="DX100" s="219"/>
      <c r="DY100" s="81"/>
      <c r="DZ100" s="81"/>
      <c r="EA100" s="219"/>
      <c r="EB100" s="219"/>
      <c r="EC100" s="81"/>
      <c r="ED100" s="81"/>
      <c r="EE100" s="81"/>
      <c r="EF100" s="219"/>
      <c r="EG100" s="81"/>
      <c r="EH100" s="81"/>
      <c r="EI100" s="219"/>
      <c r="EJ100" s="219"/>
      <c r="EK100" s="81"/>
      <c r="EL100" s="81"/>
      <c r="EM100" s="81"/>
      <c r="EN100" s="219"/>
      <c r="EO100" s="81"/>
      <c r="EP100" s="81"/>
      <c r="EQ100" s="219"/>
      <c r="ER100" s="219"/>
      <c r="ES100" s="81"/>
      <c r="ET100" s="81"/>
      <c r="EU100" s="81"/>
      <c r="EV100" s="219"/>
      <c r="EW100" s="81"/>
      <c r="EX100" s="81"/>
      <c r="EY100" s="219"/>
      <c r="EZ100" s="219"/>
      <c r="FA100" s="81"/>
      <c r="FB100" s="81"/>
      <c r="FC100" s="81"/>
      <c r="FD100" s="219"/>
      <c r="FE100" s="81"/>
      <c r="FF100" s="81"/>
      <c r="FG100" s="219"/>
      <c r="FH100" s="219"/>
      <c r="FI100" s="81"/>
      <c r="FJ100" s="81"/>
      <c r="FK100" s="81"/>
      <c r="FL100" s="219"/>
      <c r="FM100" s="81"/>
      <c r="FN100" s="81"/>
      <c r="FO100" s="219"/>
      <c r="FP100" s="219"/>
      <c r="FQ100" s="81"/>
      <c r="FR100" s="81"/>
      <c r="FS100" s="81"/>
      <c r="FT100" s="219"/>
      <c r="FU100" s="81"/>
      <c r="FV100" s="81"/>
      <c r="FW100" s="219"/>
      <c r="FX100" s="219"/>
      <c r="FY100" s="81"/>
      <c r="FZ100" s="81"/>
      <c r="GA100" s="81"/>
      <c r="GB100" s="219"/>
      <c r="GC100" s="81"/>
      <c r="GD100" s="81"/>
      <c r="GE100" s="219"/>
      <c r="GF100" s="219"/>
      <c r="GG100" s="81"/>
      <c r="GH100" s="81"/>
      <c r="GI100" s="81"/>
      <c r="GJ100" s="219"/>
      <c r="GK100" s="81"/>
      <c r="GL100" s="81"/>
      <c r="GM100" s="219"/>
      <c r="GN100" s="219"/>
      <c r="GO100" s="81"/>
      <c r="GP100" s="81"/>
      <c r="GQ100" s="81"/>
      <c r="GR100" s="219"/>
      <c r="GS100" s="81"/>
      <c r="GT100" s="81"/>
      <c r="GU100" s="219"/>
      <c r="GV100" s="219"/>
      <c r="GW100" s="81"/>
      <c r="GX100" s="81"/>
      <c r="GY100" s="81"/>
      <c r="GZ100" s="219"/>
      <c r="HA100" s="81"/>
      <c r="HB100" s="81"/>
      <c r="HC100" s="219"/>
      <c r="HD100" s="219"/>
      <c r="HE100" s="81"/>
      <c r="HF100" s="81"/>
      <c r="HG100" s="81"/>
      <c r="HH100" s="219"/>
      <c r="HI100" s="81"/>
      <c r="HJ100" s="81"/>
      <c r="HK100" s="219"/>
      <c r="HL100" s="219"/>
      <c r="HM100" s="81"/>
      <c r="HN100" s="81"/>
      <c r="HO100" s="81"/>
      <c r="HP100" s="219"/>
      <c r="HQ100" s="81"/>
      <c r="HR100" s="81"/>
      <c r="HS100" s="219"/>
      <c r="HT100" s="219"/>
      <c r="HU100" s="81"/>
      <c r="HV100" s="81"/>
      <c r="HW100" s="81"/>
      <c r="HX100" s="219"/>
      <c r="HY100" s="81"/>
      <c r="HZ100" s="81"/>
      <c r="IA100" s="219"/>
      <c r="IB100" s="219"/>
      <c r="IC100" s="81"/>
      <c r="ID100" s="81"/>
      <c r="IE100" s="81"/>
      <c r="IF100" s="219"/>
      <c r="IG100" s="81"/>
      <c r="IH100" s="81"/>
      <c r="II100" s="219"/>
      <c r="IJ100" s="219"/>
      <c r="IK100" s="81"/>
      <c r="IL100" s="81"/>
      <c r="IM100" s="81"/>
      <c r="IN100" s="219"/>
      <c r="IO100" s="81"/>
      <c r="IP100" s="81"/>
      <c r="IQ100" s="219"/>
      <c r="IR100" s="219"/>
      <c r="IS100" s="81"/>
      <c r="IT100" s="81"/>
    </row>
  </sheetData>
  <mergeCells count="11">
    <mergeCell ref="A87:B87"/>
    <mergeCell ref="A88:B88"/>
    <mergeCell ref="A89:B89"/>
    <mergeCell ref="A74:C74"/>
    <mergeCell ref="A75:F75"/>
    <mergeCell ref="A84:C84"/>
    <mergeCell ref="A85:F85"/>
    <mergeCell ref="A51:F51"/>
    <mergeCell ref="A2:F2"/>
    <mergeCell ref="A1:C1"/>
    <mergeCell ref="A50:C50"/>
  </mergeCells>
  <printOptions/>
  <pageMargins left="0.7874015748031497" right="0.3937007874015748" top="0.7874015748031497" bottom="0.3937007874015748" header="0.5118110236220472" footer="0.5118110236220472"/>
  <pageSetup firstPageNumber="55" useFirstPageNumber="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indexed="50"/>
  </sheetPr>
  <dimension ref="A1:L36"/>
  <sheetViews>
    <sheetView workbookViewId="0" topLeftCell="A1">
      <selection activeCell="A1" sqref="A1"/>
    </sheetView>
  </sheetViews>
  <sheetFormatPr defaultColWidth="9.00390625" defaultRowHeight="13.5"/>
  <cols>
    <col min="1" max="1" width="4.625" style="0" customWidth="1"/>
    <col min="2" max="2" width="10.625" style="0" customWidth="1"/>
    <col min="3" max="3" width="5.625" style="0" customWidth="1"/>
    <col min="4" max="12" width="8.125" style="0" customWidth="1"/>
  </cols>
  <sheetData>
    <row r="1" s="22" customFormat="1" ht="24.75" customHeight="1">
      <c r="A1" s="22" t="s">
        <v>1084</v>
      </c>
    </row>
    <row r="3" spans="1:12" ht="24.75" customHeight="1">
      <c r="A3" s="1298" t="s">
        <v>1098</v>
      </c>
      <c r="B3" s="1299"/>
      <c r="C3" s="1300"/>
      <c r="D3" s="1297" t="s">
        <v>2553</v>
      </c>
      <c r="E3" s="1297"/>
      <c r="F3" s="1297"/>
      <c r="G3" s="1297" t="s">
        <v>2552</v>
      </c>
      <c r="H3" s="1297"/>
      <c r="I3" s="1297"/>
      <c r="J3" s="1297" t="s">
        <v>2551</v>
      </c>
      <c r="K3" s="1297"/>
      <c r="L3" s="1297"/>
    </row>
    <row r="4" spans="1:12" ht="22.5" customHeight="1">
      <c r="A4" s="1301" t="s">
        <v>1085</v>
      </c>
      <c r="B4" s="1303" t="s">
        <v>1086</v>
      </c>
      <c r="C4" s="1301" t="s">
        <v>1087</v>
      </c>
      <c r="D4" s="205" t="s">
        <v>2546</v>
      </c>
      <c r="E4" s="23" t="s">
        <v>2547</v>
      </c>
      <c r="F4" s="205" t="s">
        <v>2548</v>
      </c>
      <c r="G4" s="100" t="s">
        <v>2546</v>
      </c>
      <c r="H4" s="89" t="s">
        <v>2547</v>
      </c>
      <c r="I4" s="653" t="s">
        <v>2548</v>
      </c>
      <c r="J4" s="623" t="s">
        <v>2546</v>
      </c>
      <c r="K4" s="89" t="s">
        <v>2547</v>
      </c>
      <c r="L4" s="37" t="s">
        <v>2548</v>
      </c>
    </row>
    <row r="5" spans="1:12" ht="22.5" customHeight="1">
      <c r="A5" s="1302"/>
      <c r="B5" s="1302"/>
      <c r="C5" s="1304"/>
      <c r="D5" s="20" t="s">
        <v>2549</v>
      </c>
      <c r="E5" s="23" t="s">
        <v>2549</v>
      </c>
      <c r="F5" s="316" t="s">
        <v>2549</v>
      </c>
      <c r="G5" s="20" t="s">
        <v>2549</v>
      </c>
      <c r="H5" s="23" t="s">
        <v>2549</v>
      </c>
      <c r="I5" s="93" t="s">
        <v>2549</v>
      </c>
      <c r="J5" s="20" t="s">
        <v>2549</v>
      </c>
      <c r="K5" s="23" t="s">
        <v>2549</v>
      </c>
      <c r="L5" s="93" t="s">
        <v>2549</v>
      </c>
    </row>
    <row r="6" spans="1:12" ht="24" customHeight="1">
      <c r="A6" s="1305" t="s">
        <v>2554</v>
      </c>
      <c r="B6" s="1296" t="s">
        <v>2550</v>
      </c>
      <c r="C6" s="663">
        <v>4</v>
      </c>
      <c r="D6" s="21">
        <v>103.5</v>
      </c>
      <c r="E6" s="665"/>
      <c r="F6" s="670"/>
      <c r="G6" s="678" t="s">
        <v>1100</v>
      </c>
      <c r="H6" s="672"/>
      <c r="I6" s="676"/>
      <c r="J6" s="675" t="s">
        <v>1102</v>
      </c>
      <c r="K6" s="673"/>
      <c r="L6" s="676"/>
    </row>
    <row r="7" spans="1:12" ht="24" customHeight="1">
      <c r="A7" s="1291"/>
      <c r="B7" s="1296"/>
      <c r="C7" s="654">
        <v>5</v>
      </c>
      <c r="D7" s="21">
        <v>109.9</v>
      </c>
      <c r="E7" s="665">
        <v>110.3</v>
      </c>
      <c r="F7" s="670" t="s">
        <v>2563</v>
      </c>
      <c r="G7" s="675" t="s">
        <v>1099</v>
      </c>
      <c r="H7" s="673" t="s">
        <v>1099</v>
      </c>
      <c r="I7" s="676" t="s">
        <v>1101</v>
      </c>
      <c r="J7" s="675" t="s">
        <v>1103</v>
      </c>
      <c r="K7" s="673" t="s">
        <v>1103</v>
      </c>
      <c r="L7" s="676" t="s">
        <v>1104</v>
      </c>
    </row>
    <row r="8" spans="1:12" ht="24" customHeight="1">
      <c r="A8" s="1291"/>
      <c r="B8" s="1294" t="s">
        <v>2555</v>
      </c>
      <c r="C8" s="663">
        <v>6</v>
      </c>
      <c r="D8" s="600">
        <v>116.7</v>
      </c>
      <c r="E8" s="666">
        <v>116.4</v>
      </c>
      <c r="F8" s="677" t="s">
        <v>2564</v>
      </c>
      <c r="G8" s="678" t="s">
        <v>1105</v>
      </c>
      <c r="H8" s="672" t="s">
        <v>1106</v>
      </c>
      <c r="I8" s="679" t="s">
        <v>1107</v>
      </c>
      <c r="J8" s="678" t="s">
        <v>1108</v>
      </c>
      <c r="K8" s="672" t="s">
        <v>1109</v>
      </c>
      <c r="L8" s="679" t="s">
        <v>1109</v>
      </c>
    </row>
    <row r="9" spans="1:12" ht="24" customHeight="1">
      <c r="A9" s="1291"/>
      <c r="B9" s="1129"/>
      <c r="C9" s="654">
        <v>7</v>
      </c>
      <c r="D9" s="70">
        <v>122.4</v>
      </c>
      <c r="E9" s="665">
        <v>122.4</v>
      </c>
      <c r="F9" s="680" t="s">
        <v>1110</v>
      </c>
      <c r="G9" s="675" t="s">
        <v>1111</v>
      </c>
      <c r="H9" s="673" t="s">
        <v>1111</v>
      </c>
      <c r="I9" s="676" t="s">
        <v>1112</v>
      </c>
      <c r="J9" s="675" t="s">
        <v>1113</v>
      </c>
      <c r="K9" s="673" t="s">
        <v>1114</v>
      </c>
      <c r="L9" s="676" t="s">
        <v>1115</v>
      </c>
    </row>
    <row r="10" spans="1:12" ht="24" customHeight="1">
      <c r="A10" s="1291"/>
      <c r="B10" s="1129"/>
      <c r="C10" s="654">
        <v>8</v>
      </c>
      <c r="D10" s="70">
        <v>128.2</v>
      </c>
      <c r="E10" s="665">
        <v>127.9</v>
      </c>
      <c r="F10" s="680" t="s">
        <v>1116</v>
      </c>
      <c r="G10" s="675" t="s">
        <v>1117</v>
      </c>
      <c r="H10" s="673" t="s">
        <v>1118</v>
      </c>
      <c r="I10" s="676" t="s">
        <v>1119</v>
      </c>
      <c r="J10" s="675" t="s">
        <v>1120</v>
      </c>
      <c r="K10" s="673" t="s">
        <v>1121</v>
      </c>
      <c r="L10" s="676" t="s">
        <v>1122</v>
      </c>
    </row>
    <row r="11" spans="1:12" ht="24" customHeight="1">
      <c r="A11" s="1291"/>
      <c r="B11" s="1129"/>
      <c r="C11" s="654">
        <v>9</v>
      </c>
      <c r="D11" s="70">
        <v>133.2</v>
      </c>
      <c r="E11" s="665">
        <v>133.6</v>
      </c>
      <c r="F11" s="680" t="s">
        <v>2569</v>
      </c>
      <c r="G11" s="675" t="s">
        <v>1123</v>
      </c>
      <c r="H11" s="673" t="s">
        <v>1124</v>
      </c>
      <c r="I11" s="676" t="s">
        <v>1125</v>
      </c>
      <c r="J11" s="675" t="s">
        <v>1126</v>
      </c>
      <c r="K11" s="673" t="s">
        <v>1126</v>
      </c>
      <c r="L11" s="676" t="s">
        <v>1126</v>
      </c>
    </row>
    <row r="12" spans="1:12" ht="24" customHeight="1">
      <c r="A12" s="1291"/>
      <c r="B12" s="1129"/>
      <c r="C12" s="654">
        <v>10</v>
      </c>
      <c r="D12" s="70">
        <v>138.6</v>
      </c>
      <c r="E12" s="665">
        <v>138.5</v>
      </c>
      <c r="F12" s="680" t="s">
        <v>1127</v>
      </c>
      <c r="G12" s="675" t="s">
        <v>1128</v>
      </c>
      <c r="H12" s="673" t="s">
        <v>1129</v>
      </c>
      <c r="I12" s="676" t="s">
        <v>1130</v>
      </c>
      <c r="J12" s="675" t="s">
        <v>1131</v>
      </c>
      <c r="K12" s="673" t="s">
        <v>1131</v>
      </c>
      <c r="L12" s="676" t="s">
        <v>1131</v>
      </c>
    </row>
    <row r="13" spans="1:12" ht="24" customHeight="1">
      <c r="A13" s="1291"/>
      <c r="B13" s="1295"/>
      <c r="C13" s="655">
        <v>11</v>
      </c>
      <c r="D13" s="580">
        <v>144.9</v>
      </c>
      <c r="E13" s="671" t="s">
        <v>1132</v>
      </c>
      <c r="F13" s="681" t="s">
        <v>1133</v>
      </c>
      <c r="G13" s="682" t="s">
        <v>1134</v>
      </c>
      <c r="H13" s="671" t="s">
        <v>1135</v>
      </c>
      <c r="I13" s="683" t="s">
        <v>1136</v>
      </c>
      <c r="J13" s="682" t="s">
        <v>1137</v>
      </c>
      <c r="K13" s="671" t="s">
        <v>1137</v>
      </c>
      <c r="L13" s="683" t="s">
        <v>1137</v>
      </c>
    </row>
    <row r="14" spans="1:12" ht="24" customHeight="1">
      <c r="A14" s="1291"/>
      <c r="B14" s="1294" t="s">
        <v>2556</v>
      </c>
      <c r="C14" s="663">
        <v>12</v>
      </c>
      <c r="D14" s="680" t="s">
        <v>1138</v>
      </c>
      <c r="E14" s="672" t="s">
        <v>1138</v>
      </c>
      <c r="F14" s="677" t="s">
        <v>1139</v>
      </c>
      <c r="G14" s="678" t="s">
        <v>1140</v>
      </c>
      <c r="H14" s="672" t="s">
        <v>1141</v>
      </c>
      <c r="I14" s="679" t="s">
        <v>1142</v>
      </c>
      <c r="J14" s="678" t="s">
        <v>1143</v>
      </c>
      <c r="K14" s="672" t="s">
        <v>1144</v>
      </c>
      <c r="L14" s="679" t="s">
        <v>1145</v>
      </c>
    </row>
    <row r="15" spans="1:12" ht="24" customHeight="1">
      <c r="A15" s="1291"/>
      <c r="B15" s="1129"/>
      <c r="C15" s="654">
        <v>13</v>
      </c>
      <c r="D15" s="673" t="s">
        <v>1146</v>
      </c>
      <c r="E15" s="673" t="s">
        <v>1147</v>
      </c>
      <c r="F15" s="680" t="s">
        <v>2565</v>
      </c>
      <c r="G15" s="675" t="s">
        <v>1148</v>
      </c>
      <c r="H15" s="673" t="s">
        <v>1149</v>
      </c>
      <c r="I15" s="676" t="s">
        <v>1150</v>
      </c>
      <c r="J15" s="675" t="s">
        <v>1151</v>
      </c>
      <c r="K15" s="673" t="s">
        <v>1152</v>
      </c>
      <c r="L15" s="676" t="s">
        <v>1153</v>
      </c>
    </row>
    <row r="16" spans="1:12" ht="24" customHeight="1">
      <c r="A16" s="1291"/>
      <c r="B16" s="1295"/>
      <c r="C16" s="655">
        <v>14</v>
      </c>
      <c r="D16" s="580">
        <v>164.6</v>
      </c>
      <c r="E16" s="674">
        <v>164.7</v>
      </c>
      <c r="F16" s="681" t="s">
        <v>1154</v>
      </c>
      <c r="G16" s="682" t="s">
        <v>1155</v>
      </c>
      <c r="H16" s="671" t="s">
        <v>1156</v>
      </c>
      <c r="I16" s="683" t="s">
        <v>1157</v>
      </c>
      <c r="J16" s="682" t="s">
        <v>1158</v>
      </c>
      <c r="K16" s="671" t="s">
        <v>1159</v>
      </c>
      <c r="L16" s="683" t="s">
        <v>1160</v>
      </c>
    </row>
    <row r="17" spans="1:12" ht="24" customHeight="1">
      <c r="A17" s="1291"/>
      <c r="B17" s="1296" t="s">
        <v>2557</v>
      </c>
      <c r="C17" s="654">
        <v>15</v>
      </c>
      <c r="D17" s="21">
        <v>169.4</v>
      </c>
      <c r="E17" s="665">
        <v>168.6</v>
      </c>
      <c r="F17" s="670" t="s">
        <v>1161</v>
      </c>
      <c r="G17" s="675" t="s">
        <v>1162</v>
      </c>
      <c r="H17" s="673" t="s">
        <v>1163</v>
      </c>
      <c r="I17" s="676" t="s">
        <v>1164</v>
      </c>
      <c r="J17" s="675" t="s">
        <v>3181</v>
      </c>
      <c r="K17" s="673" t="s">
        <v>3182</v>
      </c>
      <c r="L17" s="676" t="s">
        <v>3183</v>
      </c>
    </row>
    <row r="18" spans="1:12" ht="24" customHeight="1">
      <c r="A18" s="1291"/>
      <c r="B18" s="1296"/>
      <c r="C18" s="654">
        <v>16</v>
      </c>
      <c r="D18" s="680" t="s">
        <v>3184</v>
      </c>
      <c r="E18" s="665">
        <v>170.4</v>
      </c>
      <c r="F18" s="670" t="s">
        <v>2566</v>
      </c>
      <c r="G18" s="675" t="s">
        <v>3185</v>
      </c>
      <c r="H18" s="673" t="s">
        <v>3186</v>
      </c>
      <c r="I18" s="676" t="s">
        <v>3187</v>
      </c>
      <c r="J18" s="675" t="s">
        <v>3188</v>
      </c>
      <c r="K18" s="673" t="s">
        <v>3189</v>
      </c>
      <c r="L18" s="676" t="s">
        <v>3190</v>
      </c>
    </row>
    <row r="19" spans="1:12" ht="24" customHeight="1">
      <c r="A19" s="1291"/>
      <c r="B19" s="1296"/>
      <c r="C19" s="654">
        <v>17</v>
      </c>
      <c r="D19" s="667">
        <v>171.6</v>
      </c>
      <c r="E19" s="673" t="s">
        <v>3191</v>
      </c>
      <c r="F19" s="670" t="s">
        <v>3192</v>
      </c>
      <c r="G19" s="675" t="s">
        <v>3193</v>
      </c>
      <c r="H19" s="673" t="s">
        <v>3194</v>
      </c>
      <c r="I19" s="676" t="s">
        <v>3195</v>
      </c>
      <c r="J19" s="675" t="s">
        <v>2851</v>
      </c>
      <c r="K19" s="673" t="s">
        <v>2852</v>
      </c>
      <c r="L19" s="676" t="s">
        <v>2852</v>
      </c>
    </row>
    <row r="20" spans="1:12" ht="21.75" customHeight="1">
      <c r="A20" s="668"/>
      <c r="B20" s="664"/>
      <c r="C20" s="664"/>
      <c r="D20" s="669"/>
      <c r="E20" s="669"/>
      <c r="F20" s="684"/>
      <c r="G20" s="684"/>
      <c r="H20" s="684"/>
      <c r="I20" s="684"/>
      <c r="J20" s="684"/>
      <c r="K20" s="684"/>
      <c r="L20" s="684"/>
    </row>
    <row r="21" spans="1:12" ht="24" customHeight="1">
      <c r="A21" s="1290" t="s">
        <v>2558</v>
      </c>
      <c r="B21" s="1294" t="s">
        <v>2550</v>
      </c>
      <c r="C21" s="663">
        <v>4</v>
      </c>
      <c r="D21" s="600">
        <v>102.5</v>
      </c>
      <c r="E21" s="666"/>
      <c r="F21" s="677"/>
      <c r="G21" s="678" t="s">
        <v>2853</v>
      </c>
      <c r="H21" s="672"/>
      <c r="I21" s="679"/>
      <c r="J21" s="678" t="s">
        <v>2854</v>
      </c>
      <c r="K21" s="672"/>
      <c r="L21" s="679"/>
    </row>
    <row r="22" spans="1:12" ht="24" customHeight="1">
      <c r="A22" s="1291"/>
      <c r="B22" s="1295"/>
      <c r="C22" s="655">
        <v>5</v>
      </c>
      <c r="D22" s="580">
        <v>109.3</v>
      </c>
      <c r="E22" s="667">
        <v>109.6</v>
      </c>
      <c r="F22" s="681" t="s">
        <v>2855</v>
      </c>
      <c r="G22" s="682" t="s">
        <v>2856</v>
      </c>
      <c r="H22" s="671" t="s">
        <v>2857</v>
      </c>
      <c r="I22" s="683" t="s">
        <v>2858</v>
      </c>
      <c r="J22" s="682" t="s">
        <v>983</v>
      </c>
      <c r="K22" s="671" t="s">
        <v>1207</v>
      </c>
      <c r="L22" s="676" t="s">
        <v>1207</v>
      </c>
    </row>
    <row r="23" spans="1:12" ht="24" customHeight="1">
      <c r="A23" s="1291"/>
      <c r="B23" s="1296" t="s">
        <v>2555</v>
      </c>
      <c r="C23" s="654">
        <v>6</v>
      </c>
      <c r="D23" s="670" t="s">
        <v>984</v>
      </c>
      <c r="E23" s="665">
        <v>115.6</v>
      </c>
      <c r="F23" s="670" t="s">
        <v>2567</v>
      </c>
      <c r="G23" s="675" t="s">
        <v>985</v>
      </c>
      <c r="H23" s="673" t="s">
        <v>986</v>
      </c>
      <c r="I23" s="676" t="s">
        <v>1106</v>
      </c>
      <c r="J23" s="675" t="s">
        <v>987</v>
      </c>
      <c r="K23" s="673" t="s">
        <v>987</v>
      </c>
      <c r="L23" s="672" t="s">
        <v>988</v>
      </c>
    </row>
    <row r="24" spans="1:12" ht="24" customHeight="1">
      <c r="A24" s="1291"/>
      <c r="B24" s="1296"/>
      <c r="C24" s="654">
        <v>7</v>
      </c>
      <c r="D24" s="21">
        <v>121.8</v>
      </c>
      <c r="E24" s="665">
        <v>121.6</v>
      </c>
      <c r="F24" s="670" t="s">
        <v>2568</v>
      </c>
      <c r="G24" s="675" t="s">
        <v>989</v>
      </c>
      <c r="H24" s="673" t="s">
        <v>990</v>
      </c>
      <c r="I24" s="676" t="s">
        <v>989</v>
      </c>
      <c r="J24" s="675" t="s">
        <v>1115</v>
      </c>
      <c r="K24" s="673" t="s">
        <v>991</v>
      </c>
      <c r="L24" s="676" t="s">
        <v>992</v>
      </c>
    </row>
    <row r="25" spans="1:12" ht="24" customHeight="1">
      <c r="A25" s="1291"/>
      <c r="B25" s="1296"/>
      <c r="C25" s="654">
        <v>8</v>
      </c>
      <c r="D25" s="21">
        <v>127.5</v>
      </c>
      <c r="E25" s="665">
        <v>126.9</v>
      </c>
      <c r="F25" s="670" t="s">
        <v>993</v>
      </c>
      <c r="G25" s="675" t="s">
        <v>994</v>
      </c>
      <c r="H25" s="673" t="s">
        <v>995</v>
      </c>
      <c r="I25" s="676" t="s">
        <v>996</v>
      </c>
      <c r="J25" s="675" t="s">
        <v>997</v>
      </c>
      <c r="K25" s="673" t="s">
        <v>1165</v>
      </c>
      <c r="L25" s="676" t="s">
        <v>1166</v>
      </c>
    </row>
    <row r="26" spans="1:12" ht="24" customHeight="1">
      <c r="A26" s="1291"/>
      <c r="B26" s="1296"/>
      <c r="C26" s="654">
        <v>9</v>
      </c>
      <c r="D26" s="21">
        <v>133.7</v>
      </c>
      <c r="E26" s="665">
        <v>132.9</v>
      </c>
      <c r="F26" s="670" t="s">
        <v>2569</v>
      </c>
      <c r="G26" s="675" t="s">
        <v>1123</v>
      </c>
      <c r="H26" s="673" t="s">
        <v>1167</v>
      </c>
      <c r="I26" s="676" t="s">
        <v>1168</v>
      </c>
      <c r="J26" s="675" t="s">
        <v>1169</v>
      </c>
      <c r="K26" s="673" t="s">
        <v>1170</v>
      </c>
      <c r="L26" s="676" t="s">
        <v>1126</v>
      </c>
    </row>
    <row r="27" spans="1:12" ht="24" customHeight="1">
      <c r="A27" s="1291"/>
      <c r="B27" s="1296"/>
      <c r="C27" s="654">
        <v>10</v>
      </c>
      <c r="D27" s="21">
        <v>140.2</v>
      </c>
      <c r="E27" s="665">
        <v>140.9</v>
      </c>
      <c r="F27" s="670" t="s">
        <v>1171</v>
      </c>
      <c r="G27" s="675" t="s">
        <v>2560</v>
      </c>
      <c r="H27" s="673" t="s">
        <v>1172</v>
      </c>
      <c r="I27" s="676" t="s">
        <v>2559</v>
      </c>
      <c r="J27" s="675" t="s">
        <v>2572</v>
      </c>
      <c r="K27" s="673" t="s">
        <v>1173</v>
      </c>
      <c r="L27" s="676" t="s">
        <v>1209</v>
      </c>
    </row>
    <row r="28" spans="1:12" ht="24" customHeight="1">
      <c r="A28" s="1291"/>
      <c r="B28" s="1296"/>
      <c r="C28" s="654">
        <v>11</v>
      </c>
      <c r="D28" s="665">
        <v>146.8</v>
      </c>
      <c r="E28" s="676" t="s">
        <v>1174</v>
      </c>
      <c r="F28" s="670" t="s">
        <v>1175</v>
      </c>
      <c r="G28" s="675" t="s">
        <v>2561</v>
      </c>
      <c r="H28" s="673" t="s">
        <v>1134</v>
      </c>
      <c r="I28" s="676" t="s">
        <v>1176</v>
      </c>
      <c r="J28" s="675" t="s">
        <v>2573</v>
      </c>
      <c r="K28" s="673" t="s">
        <v>1208</v>
      </c>
      <c r="L28" s="671" t="s">
        <v>1177</v>
      </c>
    </row>
    <row r="29" spans="1:12" ht="24" customHeight="1">
      <c r="A29" s="1291"/>
      <c r="B29" s="1294" t="s">
        <v>2556</v>
      </c>
      <c r="C29" s="663">
        <v>12</v>
      </c>
      <c r="D29" s="672" t="s">
        <v>1138</v>
      </c>
      <c r="E29" s="788">
        <v>151.7</v>
      </c>
      <c r="F29" s="677" t="s">
        <v>2570</v>
      </c>
      <c r="G29" s="678" t="s">
        <v>1178</v>
      </c>
      <c r="H29" s="672" t="s">
        <v>1179</v>
      </c>
      <c r="I29" s="679" t="s">
        <v>1180</v>
      </c>
      <c r="J29" s="678" t="s">
        <v>1181</v>
      </c>
      <c r="K29" s="672" t="s">
        <v>1182</v>
      </c>
      <c r="L29" s="676" t="s">
        <v>1183</v>
      </c>
    </row>
    <row r="30" spans="1:12" ht="24" customHeight="1">
      <c r="A30" s="1291"/>
      <c r="B30" s="1129"/>
      <c r="C30" s="654">
        <v>13</v>
      </c>
      <c r="D30" s="665">
        <v>154.9</v>
      </c>
      <c r="E30" s="510">
        <v>154.9</v>
      </c>
      <c r="F30" s="680" t="s">
        <v>1184</v>
      </c>
      <c r="G30" s="675" t="s">
        <v>1185</v>
      </c>
      <c r="H30" s="673" t="s">
        <v>1186</v>
      </c>
      <c r="I30" s="676" t="s">
        <v>1185</v>
      </c>
      <c r="J30" s="675" t="s">
        <v>1187</v>
      </c>
      <c r="K30" s="673" t="s">
        <v>1188</v>
      </c>
      <c r="L30" s="676" t="s">
        <v>1188</v>
      </c>
    </row>
    <row r="31" spans="1:12" ht="24" customHeight="1">
      <c r="A31" s="1291"/>
      <c r="B31" s="1295"/>
      <c r="C31" s="655">
        <v>14</v>
      </c>
      <c r="D31" s="667">
        <v>156.2</v>
      </c>
      <c r="E31" s="671" t="s">
        <v>1189</v>
      </c>
      <c r="F31" s="681" t="s">
        <v>1190</v>
      </c>
      <c r="G31" s="682" t="s">
        <v>1191</v>
      </c>
      <c r="H31" s="671" t="s">
        <v>2562</v>
      </c>
      <c r="I31" s="683" t="s">
        <v>1191</v>
      </c>
      <c r="J31" s="682" t="s">
        <v>1192</v>
      </c>
      <c r="K31" s="671" t="s">
        <v>1152</v>
      </c>
      <c r="L31" s="671" t="s">
        <v>1192</v>
      </c>
    </row>
    <row r="32" spans="1:12" ht="24" customHeight="1">
      <c r="A32" s="1291"/>
      <c r="B32" s="1294" t="s">
        <v>2557</v>
      </c>
      <c r="C32" s="663">
        <v>15</v>
      </c>
      <c r="D32" s="600">
        <v>156.9</v>
      </c>
      <c r="E32" s="666">
        <v>156.9</v>
      </c>
      <c r="F32" s="677" t="s">
        <v>1193</v>
      </c>
      <c r="G32" s="678" t="s">
        <v>1194</v>
      </c>
      <c r="H32" s="672" t="s">
        <v>1195</v>
      </c>
      <c r="I32" s="679" t="s">
        <v>1196</v>
      </c>
      <c r="J32" s="678" t="s">
        <v>1197</v>
      </c>
      <c r="K32" s="672" t="s">
        <v>1197</v>
      </c>
      <c r="L32" s="676" t="s">
        <v>1198</v>
      </c>
    </row>
    <row r="33" spans="1:12" ht="24" customHeight="1">
      <c r="A33" s="1291"/>
      <c r="B33" s="1129"/>
      <c r="C33" s="654">
        <v>16</v>
      </c>
      <c r="D33" s="70">
        <v>157.6</v>
      </c>
      <c r="E33" s="665">
        <v>157.6</v>
      </c>
      <c r="F33" s="680" t="s">
        <v>2571</v>
      </c>
      <c r="G33" s="675" t="s">
        <v>1199</v>
      </c>
      <c r="H33" s="673" t="s">
        <v>1196</v>
      </c>
      <c r="I33" s="676" t="s">
        <v>1200</v>
      </c>
      <c r="J33" s="675" t="s">
        <v>1201</v>
      </c>
      <c r="K33" s="673" t="s">
        <v>1202</v>
      </c>
      <c r="L33" s="676" t="s">
        <v>1210</v>
      </c>
    </row>
    <row r="34" spans="1:12" ht="24" customHeight="1">
      <c r="A34" s="1292"/>
      <c r="B34" s="1295"/>
      <c r="C34" s="655">
        <v>17</v>
      </c>
      <c r="D34" s="580">
        <v>158.1</v>
      </c>
      <c r="E34" s="671" t="s">
        <v>1203</v>
      </c>
      <c r="F34" s="681" t="s">
        <v>1204</v>
      </c>
      <c r="G34" s="682" t="s">
        <v>1199</v>
      </c>
      <c r="H34" s="671" t="s">
        <v>1156</v>
      </c>
      <c r="I34" s="683" t="s">
        <v>1156</v>
      </c>
      <c r="J34" s="682" t="s">
        <v>1205</v>
      </c>
      <c r="K34" s="671" t="s">
        <v>1211</v>
      </c>
      <c r="L34" s="671" t="s">
        <v>1206</v>
      </c>
    </row>
    <row r="36" spans="1:7" ht="18" customHeight="1">
      <c r="A36" s="1293" t="s">
        <v>1212</v>
      </c>
      <c r="B36" s="1293"/>
      <c r="C36" s="1293"/>
      <c r="D36" s="1293"/>
      <c r="E36" s="1293"/>
      <c r="F36" s="1293"/>
      <c r="G36" s="1293"/>
    </row>
  </sheetData>
  <mergeCells count="18">
    <mergeCell ref="A4:A5"/>
    <mergeCell ref="B4:B5"/>
    <mergeCell ref="C4:C5"/>
    <mergeCell ref="B6:B7"/>
    <mergeCell ref="A6:A19"/>
    <mergeCell ref="B8:B13"/>
    <mergeCell ref="B14:B16"/>
    <mergeCell ref="B17:B19"/>
    <mergeCell ref="D3:F3"/>
    <mergeCell ref="G3:I3"/>
    <mergeCell ref="J3:L3"/>
    <mergeCell ref="A3:C3"/>
    <mergeCell ref="A21:A34"/>
    <mergeCell ref="A36:G36"/>
    <mergeCell ref="B21:B22"/>
    <mergeCell ref="B23:B28"/>
    <mergeCell ref="B29:B31"/>
    <mergeCell ref="B32:B34"/>
  </mergeCells>
  <printOptions/>
  <pageMargins left="0.5905511811023623" right="0.3937007874015748" top="0.3937007874015748" bottom="0.3937007874015748" header="0.5118110236220472" footer="0.5118110236220472"/>
  <pageSetup firstPageNumber="55" useFirstPageNumber="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indexed="21"/>
  </sheetPr>
  <dimension ref="A1:G41"/>
  <sheetViews>
    <sheetView workbookViewId="0" topLeftCell="A1">
      <selection activeCell="A1" sqref="A1"/>
    </sheetView>
  </sheetViews>
  <sheetFormatPr defaultColWidth="9.00390625" defaultRowHeight="13.5"/>
  <cols>
    <col min="1" max="1" width="6.625" style="0" customWidth="1"/>
    <col min="2" max="2" width="12.625" style="0" customWidth="1"/>
    <col min="3" max="7" width="15.625" style="0" customWidth="1"/>
    <col min="8" max="8" width="3.875" style="0" customWidth="1"/>
  </cols>
  <sheetData>
    <row r="1" spans="1:2" ht="24.75" customHeight="1">
      <c r="A1" s="26" t="s">
        <v>2816</v>
      </c>
      <c r="B1" s="26"/>
    </row>
    <row r="2" spans="1:2" ht="16.5" customHeight="1">
      <c r="A2" s="26"/>
      <c r="B2" s="26"/>
    </row>
    <row r="3" spans="6:7" ht="22.5" customHeight="1">
      <c r="F3" s="1306" t="s">
        <v>3043</v>
      </c>
      <c r="G3" s="1306"/>
    </row>
    <row r="4" spans="1:7" ht="24" customHeight="1">
      <c r="A4" s="544"/>
      <c r="B4" s="544"/>
      <c r="C4" s="545" t="s">
        <v>1083</v>
      </c>
      <c r="D4" s="545" t="s">
        <v>3044</v>
      </c>
      <c r="E4" s="545" t="s">
        <v>3045</v>
      </c>
      <c r="F4" s="545" t="s">
        <v>3046</v>
      </c>
      <c r="G4" s="545" t="s">
        <v>1551</v>
      </c>
    </row>
    <row r="5" spans="1:7" ht="27" customHeight="1">
      <c r="A5" s="1301" t="s">
        <v>3047</v>
      </c>
      <c r="B5" s="932" t="s">
        <v>3400</v>
      </c>
      <c r="C5" s="740">
        <v>2909011</v>
      </c>
      <c r="D5" s="740">
        <v>2810453</v>
      </c>
      <c r="E5" s="740">
        <v>2884665</v>
      </c>
      <c r="F5" s="740">
        <v>2708854</v>
      </c>
      <c r="G5" s="740">
        <v>2523242</v>
      </c>
    </row>
    <row r="6" spans="1:7" ht="27" customHeight="1">
      <c r="A6" s="1303"/>
      <c r="B6" s="658" t="s">
        <v>2817</v>
      </c>
      <c r="C6" s="740">
        <v>2779269</v>
      </c>
      <c r="D6" s="740">
        <v>2628188</v>
      </c>
      <c r="E6" s="740">
        <v>2905429</v>
      </c>
      <c r="F6" s="740">
        <v>2271417</v>
      </c>
      <c r="G6" s="740">
        <v>2002841</v>
      </c>
    </row>
    <row r="7" spans="1:7" ht="27" customHeight="1">
      <c r="A7" s="1302"/>
      <c r="B7" s="655" t="s">
        <v>2164</v>
      </c>
      <c r="C7" s="740">
        <v>1969309</v>
      </c>
      <c r="D7" s="740">
        <v>1869041</v>
      </c>
      <c r="E7" s="740">
        <v>1844170</v>
      </c>
      <c r="F7" s="740">
        <v>1377013</v>
      </c>
      <c r="G7" s="739">
        <v>1208769</v>
      </c>
    </row>
    <row r="8" spans="1:7" ht="27" customHeight="1">
      <c r="A8" s="1177" t="s">
        <v>3048</v>
      </c>
      <c r="B8" s="934" t="s">
        <v>2818</v>
      </c>
      <c r="C8" s="741">
        <v>2162848</v>
      </c>
      <c r="D8" s="741">
        <v>1377638</v>
      </c>
      <c r="E8" s="741">
        <v>1054823</v>
      </c>
      <c r="F8" s="741">
        <v>780614</v>
      </c>
      <c r="G8" s="741">
        <v>934098</v>
      </c>
    </row>
    <row r="9" spans="1:7" ht="27" customHeight="1">
      <c r="A9" s="1178"/>
      <c r="B9" s="658" t="s">
        <v>111</v>
      </c>
      <c r="C9" s="741">
        <v>812777</v>
      </c>
      <c r="D9" s="741">
        <v>827363</v>
      </c>
      <c r="E9" s="741">
        <v>910352</v>
      </c>
      <c r="F9" s="741">
        <v>694658</v>
      </c>
      <c r="G9" s="741">
        <v>535362</v>
      </c>
    </row>
    <row r="10" spans="1:7" ht="27" customHeight="1">
      <c r="A10" s="1178"/>
      <c r="B10" s="943" t="s">
        <v>2819</v>
      </c>
      <c r="C10" s="740">
        <v>545590</v>
      </c>
      <c r="D10" s="740">
        <v>382712</v>
      </c>
      <c r="E10" s="740">
        <v>467157</v>
      </c>
      <c r="F10" s="740">
        <v>371540</v>
      </c>
      <c r="G10" s="739">
        <v>376139</v>
      </c>
    </row>
    <row r="11" spans="1:7" ht="27" customHeight="1">
      <c r="A11" s="1304" t="s">
        <v>3049</v>
      </c>
      <c r="B11" s="944" t="s">
        <v>2820</v>
      </c>
      <c r="C11" s="740">
        <v>419809</v>
      </c>
      <c r="D11" s="740">
        <v>409372</v>
      </c>
      <c r="E11" s="740">
        <v>606911</v>
      </c>
      <c r="F11" s="740">
        <v>707779</v>
      </c>
      <c r="G11" s="740">
        <v>367459</v>
      </c>
    </row>
    <row r="12" spans="1:7" ht="27" customHeight="1">
      <c r="A12" s="1178"/>
      <c r="B12" s="655" t="s">
        <v>2821</v>
      </c>
      <c r="C12" s="740">
        <v>246415</v>
      </c>
      <c r="D12" s="740">
        <v>281650</v>
      </c>
      <c r="E12" s="740">
        <v>248437</v>
      </c>
      <c r="F12" s="740">
        <v>324687</v>
      </c>
      <c r="G12" s="740">
        <v>292651</v>
      </c>
    </row>
    <row r="13" spans="1:7" ht="27" customHeight="1">
      <c r="A13" s="1178"/>
      <c r="B13" s="655" t="s">
        <v>2822</v>
      </c>
      <c r="C13" s="740">
        <v>185744</v>
      </c>
      <c r="D13" s="740">
        <v>185658</v>
      </c>
      <c r="E13" s="740">
        <v>179999</v>
      </c>
      <c r="F13" s="740">
        <v>164499</v>
      </c>
      <c r="G13" s="740">
        <v>165319</v>
      </c>
    </row>
    <row r="14" spans="1:7" ht="27" customHeight="1">
      <c r="A14" s="1304" t="s">
        <v>3050</v>
      </c>
      <c r="B14" s="933" t="s">
        <v>3399</v>
      </c>
      <c r="C14" s="740">
        <v>327410</v>
      </c>
      <c r="D14" s="740">
        <v>114250</v>
      </c>
      <c r="E14" s="740">
        <v>62368</v>
      </c>
      <c r="F14" s="740">
        <v>73821</v>
      </c>
      <c r="G14" s="740">
        <v>122637</v>
      </c>
    </row>
    <row r="15" spans="1:7" ht="27" customHeight="1">
      <c r="A15" s="1178"/>
      <c r="B15" s="655" t="s">
        <v>112</v>
      </c>
      <c r="C15" s="740">
        <v>288500</v>
      </c>
      <c r="D15" s="740">
        <v>248175</v>
      </c>
      <c r="E15" s="740">
        <v>223375</v>
      </c>
      <c r="F15" s="740">
        <v>208164</v>
      </c>
      <c r="G15" s="740">
        <v>188970</v>
      </c>
    </row>
    <row r="16" spans="1:7" ht="27" customHeight="1">
      <c r="A16" s="1178"/>
      <c r="B16" s="943" t="s">
        <v>3402</v>
      </c>
      <c r="C16" s="740">
        <v>171761</v>
      </c>
      <c r="D16" s="740">
        <v>158445</v>
      </c>
      <c r="E16" s="740">
        <v>125335</v>
      </c>
      <c r="F16" s="740">
        <v>100713</v>
      </c>
      <c r="G16" s="740">
        <v>88291</v>
      </c>
    </row>
    <row r="17" spans="1:7" ht="27" customHeight="1">
      <c r="A17" s="1304" t="s">
        <v>3051</v>
      </c>
      <c r="B17" s="933" t="s">
        <v>3401</v>
      </c>
      <c r="C17" s="740">
        <v>384057</v>
      </c>
      <c r="D17" s="740">
        <v>332135</v>
      </c>
      <c r="E17" s="740">
        <v>317897</v>
      </c>
      <c r="F17" s="740">
        <v>162601</v>
      </c>
      <c r="G17" s="740">
        <v>167039</v>
      </c>
    </row>
    <row r="18" spans="1:7" ht="27" customHeight="1">
      <c r="A18" s="1178"/>
      <c r="B18" s="944" t="s">
        <v>2823</v>
      </c>
      <c r="C18" s="740">
        <v>298603</v>
      </c>
      <c r="D18" s="740">
        <v>260778</v>
      </c>
      <c r="E18" s="740">
        <v>133967</v>
      </c>
      <c r="F18" s="740">
        <v>93050</v>
      </c>
      <c r="G18" s="740">
        <v>22675</v>
      </c>
    </row>
    <row r="19" spans="1:7" ht="27" customHeight="1">
      <c r="A19" s="1178"/>
      <c r="B19" s="655" t="s">
        <v>113</v>
      </c>
      <c r="C19" s="740">
        <v>276169</v>
      </c>
      <c r="D19" s="740">
        <v>288026</v>
      </c>
      <c r="E19" s="740">
        <v>260585</v>
      </c>
      <c r="F19" s="740">
        <v>229641</v>
      </c>
      <c r="G19" s="740">
        <v>210704</v>
      </c>
    </row>
    <row r="20" spans="3:7" ht="18" customHeight="1">
      <c r="C20" s="366"/>
      <c r="D20" s="366"/>
      <c r="E20" s="366"/>
      <c r="F20" s="366"/>
      <c r="G20" s="366"/>
    </row>
    <row r="21" spans="1:7" ht="18" customHeight="1">
      <c r="A21" s="3" t="s">
        <v>751</v>
      </c>
      <c r="B21" s="3"/>
      <c r="C21" s="367"/>
      <c r="D21" s="367"/>
      <c r="E21" s="367"/>
      <c r="F21" s="367"/>
      <c r="G21" s="367"/>
    </row>
    <row r="22" spans="1:7" ht="18" customHeight="1">
      <c r="A22" s="546"/>
      <c r="B22" s="546"/>
      <c r="C22" s="546"/>
      <c r="D22" s="546"/>
      <c r="E22" s="546"/>
      <c r="F22" s="307"/>
      <c r="G22" s="307"/>
    </row>
    <row r="23" spans="1:7" ht="24" customHeight="1">
      <c r="A23" s="547"/>
      <c r="B23" s="547"/>
      <c r="C23" s="32"/>
      <c r="D23" s="32"/>
      <c r="E23" s="32"/>
      <c r="F23" s="32"/>
      <c r="G23" s="32"/>
    </row>
    <row r="24" spans="1:7" ht="19.5" customHeight="1">
      <c r="A24" s="548"/>
      <c r="B24" s="548"/>
      <c r="C24" s="549"/>
      <c r="D24" s="549"/>
      <c r="E24" s="549"/>
      <c r="F24" s="549"/>
      <c r="G24" s="549"/>
    </row>
    <row r="25" spans="1:7" ht="19.5" customHeight="1">
      <c r="A25" s="29"/>
      <c r="B25" s="29"/>
      <c r="C25" s="549"/>
      <c r="D25" s="549"/>
      <c r="E25" s="549"/>
      <c r="F25" s="549"/>
      <c r="G25" s="549"/>
    </row>
    <row r="26" spans="1:7" ht="19.5" customHeight="1">
      <c r="A26" s="29"/>
      <c r="B26" s="29"/>
      <c r="C26" s="549"/>
      <c r="D26" s="549"/>
      <c r="E26" s="549"/>
      <c r="F26" s="549"/>
      <c r="G26" s="549"/>
    </row>
    <row r="27" spans="1:7" ht="19.5" customHeight="1">
      <c r="A27" s="548"/>
      <c r="B27" s="548"/>
      <c r="C27" s="549"/>
      <c r="D27" s="549"/>
      <c r="E27" s="549"/>
      <c r="F27" s="549"/>
      <c r="G27" s="549"/>
    </row>
    <row r="28" spans="1:7" ht="19.5" customHeight="1">
      <c r="A28" s="29"/>
      <c r="B28" s="29"/>
      <c r="C28" s="549"/>
      <c r="D28" s="549"/>
      <c r="E28" s="549"/>
      <c r="F28" s="549"/>
      <c r="G28" s="549"/>
    </row>
    <row r="29" spans="1:7" ht="19.5" customHeight="1">
      <c r="A29" s="29"/>
      <c r="B29" s="29"/>
      <c r="C29" s="549"/>
      <c r="D29" s="549"/>
      <c r="E29" s="549"/>
      <c r="F29" s="549"/>
      <c r="G29" s="549"/>
    </row>
    <row r="30" spans="1:7" ht="19.5" customHeight="1">
      <c r="A30" s="548"/>
      <c r="B30" s="548"/>
      <c r="C30" s="549"/>
      <c r="D30" s="549"/>
      <c r="E30" s="549"/>
      <c r="F30" s="549"/>
      <c r="G30" s="549"/>
    </row>
    <row r="31" spans="1:7" ht="19.5" customHeight="1">
      <c r="A31" s="29"/>
      <c r="B31" s="29"/>
      <c r="C31" s="549"/>
      <c r="D31" s="549"/>
      <c r="E31" s="549"/>
      <c r="F31" s="549"/>
      <c r="G31" s="549"/>
    </row>
    <row r="32" spans="1:7" ht="19.5" customHeight="1">
      <c r="A32" s="29"/>
      <c r="B32" s="29"/>
      <c r="C32" s="549"/>
      <c r="D32" s="549"/>
      <c r="E32" s="549"/>
      <c r="F32" s="549"/>
      <c r="G32" s="549"/>
    </row>
    <row r="33" spans="1:7" ht="19.5" customHeight="1">
      <c r="A33" s="548"/>
      <c r="B33" s="548"/>
      <c r="C33" s="549"/>
      <c r="D33" s="549"/>
      <c r="E33" s="549"/>
      <c r="F33" s="549"/>
      <c r="G33" s="549"/>
    </row>
    <row r="34" spans="1:7" ht="19.5" customHeight="1">
      <c r="A34" s="29"/>
      <c r="B34" s="29"/>
      <c r="C34" s="549"/>
      <c r="D34" s="549"/>
      <c r="E34" s="549"/>
      <c r="F34" s="549"/>
      <c r="G34" s="549"/>
    </row>
    <row r="35" spans="1:7" ht="19.5" customHeight="1">
      <c r="A35" s="29"/>
      <c r="B35" s="29"/>
      <c r="C35" s="549"/>
      <c r="D35" s="549"/>
      <c r="E35" s="549"/>
      <c r="F35" s="549"/>
      <c r="G35" s="549"/>
    </row>
    <row r="36" spans="1:7" ht="19.5" customHeight="1">
      <c r="A36" s="548"/>
      <c r="B36" s="548"/>
      <c r="C36" s="549"/>
      <c r="D36" s="549"/>
      <c r="E36" s="549"/>
      <c r="F36" s="549"/>
      <c r="G36" s="549"/>
    </row>
    <row r="37" spans="1:7" ht="19.5" customHeight="1">
      <c r="A37" s="29"/>
      <c r="B37" s="29"/>
      <c r="C37" s="549"/>
      <c r="D37" s="549"/>
      <c r="E37" s="549"/>
      <c r="F37" s="549"/>
      <c r="G37" s="549"/>
    </row>
    <row r="38" spans="1:7" ht="19.5" customHeight="1">
      <c r="A38" s="29"/>
      <c r="B38" s="29"/>
      <c r="C38" s="549"/>
      <c r="D38" s="549"/>
      <c r="E38" s="549"/>
      <c r="F38" s="549"/>
      <c r="G38" s="549"/>
    </row>
    <row r="39" spans="1:7" ht="13.5">
      <c r="A39" s="550"/>
      <c r="B39" s="550"/>
      <c r="C39" s="550"/>
      <c r="D39" s="550"/>
      <c r="E39" s="550"/>
      <c r="F39" s="550"/>
      <c r="G39" s="550"/>
    </row>
    <row r="40" spans="1:7" ht="13.5">
      <c r="A40" s="550"/>
      <c r="B40" s="550"/>
      <c r="C40" s="550"/>
      <c r="D40" s="550"/>
      <c r="E40" s="550"/>
      <c r="F40" s="550"/>
      <c r="G40" s="550"/>
    </row>
    <row r="41" spans="1:7" ht="13.5">
      <c r="A41" s="550"/>
      <c r="B41" s="550"/>
      <c r="C41" s="550"/>
      <c r="D41" s="550"/>
      <c r="E41" s="550"/>
      <c r="F41" s="550"/>
      <c r="G41" s="550"/>
    </row>
  </sheetData>
  <mergeCells count="6">
    <mergeCell ref="A14:A16"/>
    <mergeCell ref="A17:A19"/>
    <mergeCell ref="F3:G3"/>
    <mergeCell ref="A5:A7"/>
    <mergeCell ref="A8:A10"/>
    <mergeCell ref="A11:A13"/>
  </mergeCells>
  <printOptions/>
  <pageMargins left="0.3937007874015748" right="0.1968503937007874" top="0.5905511811023623" bottom="0.5905511811023623" header="0.5118110236220472" footer="0.5118110236220472"/>
  <pageSetup firstPageNumber="55" useFirstPageNumber="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indexed="53"/>
  </sheetPr>
  <dimension ref="A1:L23"/>
  <sheetViews>
    <sheetView workbookViewId="0" topLeftCell="A1">
      <selection activeCell="A1" sqref="A1"/>
    </sheetView>
  </sheetViews>
  <sheetFormatPr defaultColWidth="9.00390625" defaultRowHeight="13.5"/>
  <cols>
    <col min="1" max="1" width="9.625" style="0" customWidth="1"/>
    <col min="2" max="2" width="7.625" style="0" customWidth="1"/>
    <col min="3" max="4" width="6.625" style="0" customWidth="1"/>
    <col min="5" max="9" width="12.625" style="0" customWidth="1"/>
    <col min="10" max="10" width="1.75390625" style="0" customWidth="1"/>
  </cols>
  <sheetData>
    <row r="1" s="489" customFormat="1" ht="30" customHeight="1">
      <c r="A1" s="26" t="s">
        <v>727</v>
      </c>
    </row>
    <row r="2" s="489" customFormat="1" ht="14.25" customHeight="1"/>
    <row r="3" spans="1:9" ht="30" customHeight="1">
      <c r="A3" s="714" t="s">
        <v>741</v>
      </c>
      <c r="B3" s="713"/>
      <c r="C3" s="713"/>
      <c r="D3" s="497" t="s">
        <v>728</v>
      </c>
      <c r="E3" s="23" t="s">
        <v>742</v>
      </c>
      <c r="F3" s="23" t="s">
        <v>743</v>
      </c>
      <c r="G3" s="23" t="s">
        <v>744</v>
      </c>
      <c r="H3" s="23" t="s">
        <v>745</v>
      </c>
      <c r="I3" s="23" t="s">
        <v>1012</v>
      </c>
    </row>
    <row r="4" spans="1:12" ht="18" customHeight="1">
      <c r="A4" s="1307" t="s">
        <v>734</v>
      </c>
      <c r="B4" s="1307" t="s">
        <v>504</v>
      </c>
      <c r="C4" s="1307"/>
      <c r="D4" s="487" t="s">
        <v>731</v>
      </c>
      <c r="E4" s="715">
        <v>461438</v>
      </c>
      <c r="F4" s="715">
        <v>460749</v>
      </c>
      <c r="G4" s="715">
        <v>460261</v>
      </c>
      <c r="H4" s="716">
        <v>461633</v>
      </c>
      <c r="I4" s="716">
        <v>461820</v>
      </c>
      <c r="J4" s="711"/>
      <c r="K4" s="711"/>
      <c r="L4" s="711"/>
    </row>
    <row r="5" spans="1:12" ht="18" customHeight="1">
      <c r="A5" s="1307"/>
      <c r="B5" s="1307" t="s">
        <v>1016</v>
      </c>
      <c r="C5" s="1307"/>
      <c r="D5" s="487" t="s">
        <v>731</v>
      </c>
      <c r="E5" s="715">
        <v>461432</v>
      </c>
      <c r="F5" s="716">
        <v>460744</v>
      </c>
      <c r="G5" s="715">
        <v>460256</v>
      </c>
      <c r="H5" s="716">
        <v>461629</v>
      </c>
      <c r="I5" s="716">
        <v>461817</v>
      </c>
      <c r="J5" s="711"/>
      <c r="K5" s="711"/>
      <c r="L5" s="711"/>
    </row>
    <row r="6" spans="1:9" ht="18" customHeight="1">
      <c r="A6" s="1307" t="s">
        <v>735</v>
      </c>
      <c r="B6" s="1307" t="s">
        <v>729</v>
      </c>
      <c r="C6" s="1307"/>
      <c r="D6" s="487" t="s">
        <v>738</v>
      </c>
      <c r="E6" s="715">
        <v>199441</v>
      </c>
      <c r="F6" s="715">
        <v>201770</v>
      </c>
      <c r="G6" s="715">
        <v>203651</v>
      </c>
      <c r="H6" s="715">
        <v>206411</v>
      </c>
      <c r="I6" s="715">
        <v>208635</v>
      </c>
    </row>
    <row r="7" spans="1:9" ht="18" customHeight="1">
      <c r="A7" s="1307"/>
      <c r="B7" s="1307" t="s">
        <v>505</v>
      </c>
      <c r="C7" s="1307"/>
      <c r="D7" s="487" t="s">
        <v>738</v>
      </c>
      <c r="E7" s="715">
        <v>199440</v>
      </c>
      <c r="F7" s="715">
        <v>201769</v>
      </c>
      <c r="G7" s="715">
        <v>203650</v>
      </c>
      <c r="H7" s="715">
        <v>206410</v>
      </c>
      <c r="I7" s="715">
        <v>208634</v>
      </c>
    </row>
    <row r="8" spans="1:9" ht="18" customHeight="1">
      <c r="A8" s="1307" t="s">
        <v>749</v>
      </c>
      <c r="B8" s="1307"/>
      <c r="C8" s="1307"/>
      <c r="D8" s="487" t="s">
        <v>16</v>
      </c>
      <c r="E8" s="715">
        <v>228838</v>
      </c>
      <c r="F8" s="715">
        <v>230734</v>
      </c>
      <c r="G8" s="715">
        <v>231597</v>
      </c>
      <c r="H8" s="715">
        <v>233677</v>
      </c>
      <c r="I8" s="715">
        <v>234990</v>
      </c>
    </row>
    <row r="9" spans="1:9" ht="18" customHeight="1">
      <c r="A9" s="1307" t="s">
        <v>736</v>
      </c>
      <c r="B9" s="1307"/>
      <c r="C9" s="1307"/>
      <c r="D9" s="487" t="s">
        <v>435</v>
      </c>
      <c r="E9" s="717" t="s">
        <v>746</v>
      </c>
      <c r="F9" s="717" t="s">
        <v>746</v>
      </c>
      <c r="G9" s="717" t="s">
        <v>746</v>
      </c>
      <c r="H9" s="717" t="s">
        <v>746</v>
      </c>
      <c r="I9" s="717" t="s">
        <v>746</v>
      </c>
    </row>
    <row r="10" spans="1:9" ht="18" customHeight="1">
      <c r="A10" s="1307" t="s">
        <v>737</v>
      </c>
      <c r="B10" s="1307"/>
      <c r="C10" s="1307"/>
      <c r="D10" s="487" t="s">
        <v>739</v>
      </c>
      <c r="E10" s="715">
        <v>223865</v>
      </c>
      <c r="F10" s="715">
        <v>226720</v>
      </c>
      <c r="G10" s="715">
        <v>228998</v>
      </c>
      <c r="H10" s="715">
        <v>233586</v>
      </c>
      <c r="I10" s="715">
        <v>236408</v>
      </c>
    </row>
    <row r="11" spans="1:9" ht="18" customHeight="1">
      <c r="A11" s="1311" t="s">
        <v>732</v>
      </c>
      <c r="B11" s="1307" t="s">
        <v>722</v>
      </c>
      <c r="C11" s="1307"/>
      <c r="D11" s="487" t="s">
        <v>748</v>
      </c>
      <c r="E11" s="715">
        <v>63454387</v>
      </c>
      <c r="F11" s="715">
        <v>62411212</v>
      </c>
      <c r="G11" s="715">
        <v>61901608</v>
      </c>
      <c r="H11" s="715">
        <v>60700164</v>
      </c>
      <c r="I11" s="715">
        <v>59959363</v>
      </c>
    </row>
    <row r="12" spans="1:9" ht="18" customHeight="1">
      <c r="A12" s="1311"/>
      <c r="B12" s="1311" t="s">
        <v>726</v>
      </c>
      <c r="C12" s="712" t="s">
        <v>1315</v>
      </c>
      <c r="D12" s="487" t="s">
        <v>748</v>
      </c>
      <c r="E12" s="715">
        <v>173848</v>
      </c>
      <c r="F12" s="715">
        <v>170990</v>
      </c>
      <c r="G12" s="715">
        <v>169130</v>
      </c>
      <c r="H12" s="715">
        <v>166302</v>
      </c>
      <c r="I12" s="715">
        <v>164272</v>
      </c>
    </row>
    <row r="13" spans="1:9" ht="18" customHeight="1">
      <c r="A13" s="1311"/>
      <c r="B13" s="1311"/>
      <c r="C13" s="712" t="s">
        <v>723</v>
      </c>
      <c r="D13" s="487" t="s">
        <v>748</v>
      </c>
      <c r="E13" s="715">
        <v>195491</v>
      </c>
      <c r="F13" s="715">
        <v>192804</v>
      </c>
      <c r="G13" s="715">
        <v>188932</v>
      </c>
      <c r="H13" s="715">
        <v>190082</v>
      </c>
      <c r="I13" s="715">
        <v>187067</v>
      </c>
    </row>
    <row r="14" spans="1:9" ht="18" customHeight="1">
      <c r="A14" s="1311"/>
      <c r="B14" s="1311"/>
      <c r="C14" s="712" t="s">
        <v>724</v>
      </c>
      <c r="D14" s="487" t="s">
        <v>748</v>
      </c>
      <c r="E14" s="715">
        <v>144292</v>
      </c>
      <c r="F14" s="715">
        <v>142484</v>
      </c>
      <c r="G14" s="715">
        <v>139124</v>
      </c>
      <c r="H14" s="715">
        <v>139600</v>
      </c>
      <c r="I14" s="715">
        <v>139112</v>
      </c>
    </row>
    <row r="15" spans="1:9" ht="18" customHeight="1">
      <c r="A15" s="1307" t="s">
        <v>730</v>
      </c>
      <c r="B15" s="1307"/>
      <c r="C15" s="1307"/>
      <c r="D15" s="487" t="s">
        <v>740</v>
      </c>
      <c r="E15" s="715">
        <v>377</v>
      </c>
      <c r="F15" s="715">
        <v>371</v>
      </c>
      <c r="G15" s="715">
        <v>367</v>
      </c>
      <c r="H15" s="715">
        <v>360</v>
      </c>
      <c r="I15" s="715">
        <v>356</v>
      </c>
    </row>
    <row r="16" spans="1:9" ht="18" customHeight="1">
      <c r="A16" s="1307" t="s">
        <v>733</v>
      </c>
      <c r="B16" s="1307"/>
      <c r="C16" s="1307"/>
      <c r="D16" s="487" t="s">
        <v>740</v>
      </c>
      <c r="E16" s="715">
        <v>424</v>
      </c>
      <c r="F16" s="715">
        <v>418</v>
      </c>
      <c r="G16" s="715">
        <v>410</v>
      </c>
      <c r="H16" s="715">
        <v>412</v>
      </c>
      <c r="I16" s="715">
        <v>405</v>
      </c>
    </row>
    <row r="17" spans="1:9" ht="18" customHeight="1">
      <c r="A17" s="1307" t="s">
        <v>725</v>
      </c>
      <c r="B17" s="1307" t="s">
        <v>722</v>
      </c>
      <c r="C17" s="1307"/>
      <c r="D17" s="487" t="s">
        <v>748</v>
      </c>
      <c r="E17" s="715">
        <v>57998621</v>
      </c>
      <c r="F17" s="715">
        <v>57267376</v>
      </c>
      <c r="G17" s="715">
        <v>56775505</v>
      </c>
      <c r="H17" s="715">
        <v>55799588</v>
      </c>
      <c r="I17" s="715">
        <v>54921261</v>
      </c>
    </row>
    <row r="18" spans="1:9" ht="18" customHeight="1">
      <c r="A18" s="1307"/>
      <c r="B18" s="712" t="s">
        <v>726</v>
      </c>
      <c r="C18" s="712" t="s">
        <v>1315</v>
      </c>
      <c r="D18" s="487" t="s">
        <v>748</v>
      </c>
      <c r="E18" s="715">
        <v>158900</v>
      </c>
      <c r="F18" s="715">
        <v>156897</v>
      </c>
      <c r="G18" s="715">
        <v>155124</v>
      </c>
      <c r="H18" s="715">
        <v>152876</v>
      </c>
      <c r="I18" s="715">
        <v>150469</v>
      </c>
    </row>
    <row r="19" spans="1:9" ht="18" customHeight="1">
      <c r="A19" s="1308" t="s">
        <v>747</v>
      </c>
      <c r="B19" s="1309"/>
      <c r="C19" s="1310"/>
      <c r="D19" s="463" t="s">
        <v>739</v>
      </c>
      <c r="E19" s="715">
        <v>4988</v>
      </c>
      <c r="F19" s="715">
        <v>5008</v>
      </c>
      <c r="G19" s="715">
        <v>5035</v>
      </c>
      <c r="H19" s="715">
        <v>5043</v>
      </c>
      <c r="I19" s="715">
        <v>5048</v>
      </c>
    </row>
    <row r="20" spans="1:4" ht="9" customHeight="1">
      <c r="A20" s="550"/>
      <c r="B20" s="550"/>
      <c r="C20" s="550"/>
      <c r="D20" s="710"/>
    </row>
    <row r="21" spans="1:3" ht="18" customHeight="1">
      <c r="A21" s="499" t="s">
        <v>3375</v>
      </c>
      <c r="B21" s="550"/>
      <c r="C21" s="550"/>
    </row>
    <row r="22" spans="1:3" ht="11.25" customHeight="1">
      <c r="A22" s="550"/>
      <c r="B22" s="550"/>
      <c r="C22" s="550"/>
    </row>
    <row r="23" ht="18" customHeight="1">
      <c r="A23" s="3" t="s">
        <v>2438</v>
      </c>
    </row>
    <row r="24" ht="18" customHeight="1"/>
    <row r="25" ht="18" customHeight="1"/>
    <row r="26" ht="18" customHeight="1"/>
    <row r="27" ht="18" customHeight="1"/>
    <row r="28" ht="18" customHeight="1"/>
  </sheetData>
  <mergeCells count="17">
    <mergeCell ref="A15:C15"/>
    <mergeCell ref="A10:C10"/>
    <mergeCell ref="B11:C11"/>
    <mergeCell ref="B12:B14"/>
    <mergeCell ref="A11:A14"/>
    <mergeCell ref="A6:A7"/>
    <mergeCell ref="A8:C8"/>
    <mergeCell ref="A4:A5"/>
    <mergeCell ref="A9:C9"/>
    <mergeCell ref="B4:C4"/>
    <mergeCell ref="B5:C5"/>
    <mergeCell ref="B6:C6"/>
    <mergeCell ref="B7:C7"/>
    <mergeCell ref="A16:C16"/>
    <mergeCell ref="B17:C17"/>
    <mergeCell ref="A17:A18"/>
    <mergeCell ref="A19:C19"/>
  </mergeCells>
  <printOptions/>
  <pageMargins left="0.3937007874015748" right="0.3937007874015748" top="0.5905511811023623" bottom="0.5905511811023623" header="0.5118110236220472" footer="0.5118110236220472"/>
  <pageSetup firstPageNumber="55" useFirstPageNumber="1"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sheetPr>
    <tabColor indexed="18"/>
  </sheetPr>
  <dimension ref="A1:H33"/>
  <sheetViews>
    <sheetView workbookViewId="0" topLeftCell="A1">
      <selection activeCell="A1" sqref="A1"/>
    </sheetView>
  </sheetViews>
  <sheetFormatPr defaultColWidth="9.00390625" defaultRowHeight="13.5"/>
  <cols>
    <col min="1" max="1" width="10.625" style="0" customWidth="1"/>
    <col min="2" max="2" width="18.625" style="0" customWidth="1"/>
    <col min="3" max="3" width="9.625" style="0" customWidth="1"/>
    <col min="4" max="8" width="10.625" style="0" customWidth="1"/>
  </cols>
  <sheetData>
    <row r="1" s="26" customFormat="1" ht="30" customHeight="1">
      <c r="A1" s="26" t="s">
        <v>2439</v>
      </c>
    </row>
    <row r="2" ht="16.5" customHeight="1">
      <c r="H2" s="3" t="s">
        <v>1717</v>
      </c>
    </row>
    <row r="3" spans="1:8" ht="19.5" customHeight="1">
      <c r="A3" s="1031" t="s">
        <v>728</v>
      </c>
      <c r="B3" s="1031"/>
      <c r="C3" s="1031"/>
      <c r="D3" s="707">
        <v>17</v>
      </c>
      <c r="E3" s="707">
        <v>18</v>
      </c>
      <c r="F3" s="707">
        <v>19</v>
      </c>
      <c r="G3" s="707">
        <v>20</v>
      </c>
      <c r="H3" s="707">
        <v>21</v>
      </c>
    </row>
    <row r="4" spans="1:8" ht="18" customHeight="1">
      <c r="A4" s="1312" t="s">
        <v>2440</v>
      </c>
      <c r="B4" s="470" t="s">
        <v>2441</v>
      </c>
      <c r="C4" s="463" t="s">
        <v>2442</v>
      </c>
      <c r="D4" s="733">
        <v>43812</v>
      </c>
      <c r="E4" s="733">
        <v>44205</v>
      </c>
      <c r="F4" s="733">
        <v>29433</v>
      </c>
      <c r="G4" s="733">
        <v>29234</v>
      </c>
      <c r="H4" s="733">
        <v>28626</v>
      </c>
    </row>
    <row r="5" spans="1:8" ht="18" customHeight="1">
      <c r="A5" s="1312"/>
      <c r="B5" s="699"/>
      <c r="C5" s="463" t="s">
        <v>2443</v>
      </c>
      <c r="D5" s="733">
        <v>53077</v>
      </c>
      <c r="E5" s="733">
        <v>53108</v>
      </c>
      <c r="F5" s="733">
        <v>62402</v>
      </c>
      <c r="G5" s="733">
        <v>60274</v>
      </c>
      <c r="H5" s="733">
        <v>59170</v>
      </c>
    </row>
    <row r="6" spans="1:8" ht="18" customHeight="1">
      <c r="A6" s="1312"/>
      <c r="B6" s="469"/>
      <c r="C6" s="463" t="s">
        <v>2444</v>
      </c>
      <c r="D6" s="733">
        <f>D4+D5</f>
        <v>96889</v>
      </c>
      <c r="E6" s="733">
        <f>E4+E5</f>
        <v>97313</v>
      </c>
      <c r="F6" s="733">
        <f>F4+F5</f>
        <v>91835</v>
      </c>
      <c r="G6" s="733">
        <f>G4+G5</f>
        <v>89508</v>
      </c>
      <c r="H6" s="733">
        <f>H4+H5</f>
        <v>87796</v>
      </c>
    </row>
    <row r="7" spans="1:8" ht="18" customHeight="1">
      <c r="A7" s="1312"/>
      <c r="B7" s="470" t="s">
        <v>2445</v>
      </c>
      <c r="C7" s="463" t="s">
        <v>2442</v>
      </c>
      <c r="D7" s="733">
        <v>3845</v>
      </c>
      <c r="E7" s="733">
        <v>3939</v>
      </c>
      <c r="F7" s="733">
        <v>2478</v>
      </c>
      <c r="G7" s="733">
        <v>2418</v>
      </c>
      <c r="H7" s="733">
        <v>2390</v>
      </c>
    </row>
    <row r="8" spans="1:8" ht="18" customHeight="1">
      <c r="A8" s="1312"/>
      <c r="B8" s="699"/>
      <c r="C8" s="463" t="s">
        <v>2443</v>
      </c>
      <c r="D8" s="733">
        <v>3291</v>
      </c>
      <c r="E8" s="733">
        <v>3126</v>
      </c>
      <c r="F8" s="733">
        <v>4050</v>
      </c>
      <c r="G8" s="733">
        <v>3886</v>
      </c>
      <c r="H8" s="733">
        <v>3663</v>
      </c>
    </row>
    <row r="9" spans="1:8" ht="18" customHeight="1">
      <c r="A9" s="1312"/>
      <c r="B9" s="699"/>
      <c r="C9" s="463" t="s">
        <v>2444</v>
      </c>
      <c r="D9" s="733">
        <f>D7+D8</f>
        <v>7136</v>
      </c>
      <c r="E9" s="733">
        <f>E7+E8</f>
        <v>7065</v>
      </c>
      <c r="F9" s="733">
        <f>F7+F8</f>
        <v>6528</v>
      </c>
      <c r="G9" s="733">
        <f>G7+G8</f>
        <v>6304</v>
      </c>
      <c r="H9" s="733">
        <f>H7+H8</f>
        <v>6053</v>
      </c>
    </row>
    <row r="10" spans="1:8" ht="18" customHeight="1">
      <c r="A10" s="1312"/>
      <c r="B10" s="470" t="s">
        <v>2446</v>
      </c>
      <c r="C10" s="463" t="s">
        <v>2442</v>
      </c>
      <c r="D10" s="733">
        <v>1027</v>
      </c>
      <c r="E10" s="733">
        <v>1049</v>
      </c>
      <c r="F10" s="733">
        <v>635</v>
      </c>
      <c r="G10" s="733">
        <v>635</v>
      </c>
      <c r="H10" s="733">
        <v>586</v>
      </c>
    </row>
    <row r="11" spans="1:8" ht="18" customHeight="1">
      <c r="A11" s="1312"/>
      <c r="B11" s="699"/>
      <c r="C11" s="463" t="s">
        <v>2443</v>
      </c>
      <c r="D11" s="733">
        <v>862</v>
      </c>
      <c r="E11" s="733">
        <v>933</v>
      </c>
      <c r="F11" s="733">
        <v>1132</v>
      </c>
      <c r="G11" s="733">
        <v>1061</v>
      </c>
      <c r="H11" s="733">
        <v>956</v>
      </c>
    </row>
    <row r="12" spans="1:8" ht="18" customHeight="1">
      <c r="A12" s="1312"/>
      <c r="B12" s="469"/>
      <c r="C12" s="463" t="s">
        <v>2444</v>
      </c>
      <c r="D12" s="733">
        <f>D10+D11</f>
        <v>1889</v>
      </c>
      <c r="E12" s="733">
        <f>E10+E11</f>
        <v>1982</v>
      </c>
      <c r="F12" s="733">
        <f>F10+F11</f>
        <v>1767</v>
      </c>
      <c r="G12" s="733">
        <f>G10+G11</f>
        <v>1696</v>
      </c>
      <c r="H12" s="733">
        <f>H10+H11</f>
        <v>1542</v>
      </c>
    </row>
    <row r="13" spans="1:8" ht="18" customHeight="1">
      <c r="A13" s="1312"/>
      <c r="B13" s="470" t="s">
        <v>2447</v>
      </c>
      <c r="C13" s="463" t="s">
        <v>2442</v>
      </c>
      <c r="D13" s="733">
        <v>1297</v>
      </c>
      <c r="E13" s="733">
        <v>1328</v>
      </c>
      <c r="F13" s="733">
        <v>1289</v>
      </c>
      <c r="G13" s="733">
        <v>1246</v>
      </c>
      <c r="H13" s="733">
        <v>1305</v>
      </c>
    </row>
    <row r="14" spans="1:8" ht="18" customHeight="1">
      <c r="A14" s="1312"/>
      <c r="B14" s="699"/>
      <c r="C14" s="463" t="s">
        <v>2443</v>
      </c>
      <c r="D14" s="733">
        <v>0</v>
      </c>
      <c r="E14" s="733">
        <v>0</v>
      </c>
      <c r="F14" s="733">
        <v>0</v>
      </c>
      <c r="G14" s="733">
        <v>0</v>
      </c>
      <c r="H14" s="733">
        <v>0</v>
      </c>
    </row>
    <row r="15" spans="1:8" ht="18" customHeight="1">
      <c r="A15" s="1312"/>
      <c r="B15" s="469"/>
      <c r="C15" s="463" t="s">
        <v>2444</v>
      </c>
      <c r="D15" s="733">
        <f>D13+D14</f>
        <v>1297</v>
      </c>
      <c r="E15" s="733">
        <f>E13+E14</f>
        <v>1328</v>
      </c>
      <c r="F15" s="733">
        <f>F13+F14</f>
        <v>1289</v>
      </c>
      <c r="G15" s="733">
        <f>G13+G14</f>
        <v>1246</v>
      </c>
      <c r="H15" s="733">
        <f>H13+H14</f>
        <v>1305</v>
      </c>
    </row>
    <row r="16" spans="1:8" ht="18" customHeight="1">
      <c r="A16" s="1312"/>
      <c r="B16" s="470" t="s">
        <v>2448</v>
      </c>
      <c r="C16" s="463" t="s">
        <v>2442</v>
      </c>
      <c r="D16" s="733">
        <v>1951</v>
      </c>
      <c r="E16" s="733">
        <v>1855</v>
      </c>
      <c r="F16" s="733">
        <v>2427</v>
      </c>
      <c r="G16" s="733">
        <v>2381</v>
      </c>
      <c r="H16" s="733">
        <v>2113</v>
      </c>
    </row>
    <row r="17" spans="1:8" ht="18" customHeight="1">
      <c r="A17" s="1312"/>
      <c r="B17" s="699"/>
      <c r="C17" s="463" t="s">
        <v>2443</v>
      </c>
      <c r="D17" s="733">
        <v>899</v>
      </c>
      <c r="E17" s="733">
        <v>1015</v>
      </c>
      <c r="F17" s="733">
        <v>0</v>
      </c>
      <c r="G17" s="733">
        <v>27</v>
      </c>
      <c r="H17" s="733">
        <v>0</v>
      </c>
    </row>
    <row r="18" spans="1:8" ht="18" customHeight="1">
      <c r="A18" s="1312"/>
      <c r="B18" s="469"/>
      <c r="C18" s="463" t="s">
        <v>2444</v>
      </c>
      <c r="D18" s="733">
        <f>D16+D17</f>
        <v>2850</v>
      </c>
      <c r="E18" s="733">
        <f>E16+E17</f>
        <v>2870</v>
      </c>
      <c r="F18" s="733">
        <f>F16+F17</f>
        <v>2427</v>
      </c>
      <c r="G18" s="733">
        <f>G16+G17</f>
        <v>2408</v>
      </c>
      <c r="H18" s="733">
        <f>H16+H17</f>
        <v>2113</v>
      </c>
    </row>
    <row r="19" spans="1:8" ht="18" customHeight="1">
      <c r="A19" s="1312"/>
      <c r="B19" s="463" t="s">
        <v>1680</v>
      </c>
      <c r="C19" s="463" t="s">
        <v>2449</v>
      </c>
      <c r="D19" s="733">
        <v>1207</v>
      </c>
      <c r="E19" s="733">
        <v>1405</v>
      </c>
      <c r="F19" s="733">
        <v>1301</v>
      </c>
      <c r="G19" s="733">
        <v>1331</v>
      </c>
      <c r="H19" s="733">
        <v>2571</v>
      </c>
    </row>
    <row r="20" spans="1:8" ht="18" customHeight="1">
      <c r="A20" s="1312"/>
      <c r="B20" s="463" t="s">
        <v>1681</v>
      </c>
      <c r="C20" s="463" t="s">
        <v>2443</v>
      </c>
      <c r="D20" s="733">
        <v>311</v>
      </c>
      <c r="E20" s="733">
        <v>318</v>
      </c>
      <c r="F20" s="733">
        <v>108</v>
      </c>
      <c r="G20" s="733">
        <v>151</v>
      </c>
      <c r="H20" s="733">
        <v>143</v>
      </c>
    </row>
    <row r="21" spans="1:8" ht="19.5" customHeight="1">
      <c r="A21" s="1312"/>
      <c r="B21" s="1178" t="s">
        <v>2444</v>
      </c>
      <c r="C21" s="1178"/>
      <c r="D21" s="733">
        <f>D6+D9+D12+D15+D18+D19+D20</f>
        <v>111579</v>
      </c>
      <c r="E21" s="733">
        <f>E6+E9+E12+E15+E18+E19+E20</f>
        <v>112281</v>
      </c>
      <c r="F21" s="733">
        <f>F6+F9+F12+F15+F18+F19+F20</f>
        <v>105255</v>
      </c>
      <c r="G21" s="733">
        <f>G6+G9+G12+G15+G18+G19+G20</f>
        <v>102644</v>
      </c>
      <c r="H21" s="733">
        <f>H6+H9+H12+H15+H18+H19+H20</f>
        <v>101523</v>
      </c>
    </row>
    <row r="22" spans="1:8" ht="18" customHeight="1">
      <c r="A22" s="1312" t="s">
        <v>1682</v>
      </c>
      <c r="B22" s="463" t="s">
        <v>1683</v>
      </c>
      <c r="C22" s="463" t="s">
        <v>1684</v>
      </c>
      <c r="D22" s="733">
        <v>55521</v>
      </c>
      <c r="E22" s="733">
        <v>56439</v>
      </c>
      <c r="F22" s="733">
        <v>57227</v>
      </c>
      <c r="G22" s="733">
        <v>55844</v>
      </c>
      <c r="H22" s="733">
        <v>52789</v>
      </c>
    </row>
    <row r="23" spans="1:8" ht="18" customHeight="1">
      <c r="A23" s="1312"/>
      <c r="B23" s="463" t="s">
        <v>1680</v>
      </c>
      <c r="C23" s="463" t="s">
        <v>2449</v>
      </c>
      <c r="D23" s="733">
        <v>6761</v>
      </c>
      <c r="E23" s="733">
        <v>7296</v>
      </c>
      <c r="F23" s="733">
        <v>8058</v>
      </c>
      <c r="G23" s="733">
        <v>6977</v>
      </c>
      <c r="H23" s="733">
        <v>4922</v>
      </c>
    </row>
    <row r="24" spans="1:8" ht="18" customHeight="1">
      <c r="A24" s="1312"/>
      <c r="B24" s="463" t="s">
        <v>1685</v>
      </c>
      <c r="C24" s="463" t="s">
        <v>1686</v>
      </c>
      <c r="D24" s="733">
        <v>832</v>
      </c>
      <c r="E24" s="733">
        <v>745</v>
      </c>
      <c r="F24" s="733">
        <v>533</v>
      </c>
      <c r="G24" s="733">
        <v>186</v>
      </c>
      <c r="H24" s="733">
        <v>215</v>
      </c>
    </row>
    <row r="25" spans="1:8" ht="18" customHeight="1">
      <c r="A25" s="1312"/>
      <c r="B25" s="463" t="s">
        <v>1687</v>
      </c>
      <c r="C25" s="463" t="s">
        <v>2443</v>
      </c>
      <c r="D25" s="733">
        <v>732</v>
      </c>
      <c r="E25" s="733">
        <v>759</v>
      </c>
      <c r="F25" s="733">
        <v>614</v>
      </c>
      <c r="G25" s="733">
        <v>522</v>
      </c>
      <c r="H25" s="733">
        <v>455</v>
      </c>
    </row>
    <row r="26" spans="1:8" ht="18" customHeight="1">
      <c r="A26" s="1312"/>
      <c r="B26" s="463" t="s">
        <v>1688</v>
      </c>
      <c r="C26" s="463"/>
      <c r="D26" s="733">
        <v>0</v>
      </c>
      <c r="E26" s="733">
        <v>0</v>
      </c>
      <c r="F26" s="733">
        <v>0</v>
      </c>
      <c r="G26" s="733">
        <v>0</v>
      </c>
      <c r="H26" s="733">
        <v>2072</v>
      </c>
    </row>
    <row r="27" spans="1:8" ht="19.5" customHeight="1">
      <c r="A27" s="1312"/>
      <c r="B27" s="1178" t="s">
        <v>2444</v>
      </c>
      <c r="C27" s="1178"/>
      <c r="D27" s="733">
        <f>SUM(D22:D26)</f>
        <v>63846</v>
      </c>
      <c r="E27" s="733">
        <f>SUM(E22:E26)</f>
        <v>65239</v>
      </c>
      <c r="F27" s="733">
        <f>SUM(F22:F26)</f>
        <v>66432</v>
      </c>
      <c r="G27" s="733">
        <f>SUM(G22:G26)</f>
        <v>63529</v>
      </c>
      <c r="H27" s="733">
        <f>SUM(H22:H26)</f>
        <v>60453</v>
      </c>
    </row>
    <row r="28" spans="1:8" ht="22.5" customHeight="1">
      <c r="A28" s="1312"/>
      <c r="B28" s="1178" t="s">
        <v>1689</v>
      </c>
      <c r="C28" s="1178"/>
      <c r="D28" s="733">
        <f>D21+D27</f>
        <v>175425</v>
      </c>
      <c r="E28" s="733">
        <f>E21+E27</f>
        <v>177520</v>
      </c>
      <c r="F28" s="733">
        <f>F21+F27</f>
        <v>171687</v>
      </c>
      <c r="G28" s="733">
        <f>G21+G27</f>
        <v>166173</v>
      </c>
      <c r="H28" s="733">
        <f>H21+H27</f>
        <v>161976</v>
      </c>
    </row>
    <row r="29" spans="1:8" ht="12" customHeight="1">
      <c r="A29" s="855"/>
      <c r="B29" s="66"/>
      <c r="C29" s="66"/>
      <c r="D29" s="478"/>
      <c r="E29" s="478"/>
      <c r="F29" s="478"/>
      <c r="G29" s="478"/>
      <c r="H29" s="478"/>
    </row>
    <row r="30" spans="1:8" ht="13.5" customHeight="1">
      <c r="A30" s="856" t="s">
        <v>3376</v>
      </c>
      <c r="B30" s="66"/>
      <c r="C30" s="66"/>
      <c r="D30" s="478"/>
      <c r="E30" s="478"/>
      <c r="F30" s="478"/>
      <c r="G30" s="478"/>
      <c r="H30" s="478"/>
    </row>
    <row r="31" spans="1:8" ht="13.5" customHeight="1">
      <c r="A31" s="856" t="s">
        <v>3377</v>
      </c>
      <c r="B31" s="86"/>
      <c r="C31" s="66"/>
      <c r="D31" s="478"/>
      <c r="E31" s="478"/>
      <c r="F31" s="478"/>
      <c r="G31" s="478"/>
      <c r="H31" s="478"/>
    </row>
    <row r="32" spans="1:8" ht="13.5" customHeight="1">
      <c r="A32" s="855"/>
      <c r="B32" s="66"/>
      <c r="C32" s="66"/>
      <c r="D32" s="478"/>
      <c r="E32" s="478"/>
      <c r="F32" s="478"/>
      <c r="G32" s="478"/>
      <c r="H32" s="478"/>
    </row>
    <row r="33" ht="17.25">
      <c r="A33" s="3" t="s">
        <v>1731</v>
      </c>
    </row>
  </sheetData>
  <mergeCells count="6">
    <mergeCell ref="A3:C3"/>
    <mergeCell ref="A4:A21"/>
    <mergeCell ref="A22:A28"/>
    <mergeCell ref="B21:C21"/>
    <mergeCell ref="B27:C27"/>
    <mergeCell ref="B28:C28"/>
  </mergeCells>
  <printOptions/>
  <pageMargins left="0.5905511811023623" right="0.3937007874015748" top="0.5905511811023623" bottom="0.5905511811023623" header="0.5118110236220472" footer="0.5118110236220472"/>
  <pageSetup firstPageNumber="55"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9"/>
  </sheetPr>
  <dimension ref="A1:P56"/>
  <sheetViews>
    <sheetView workbookViewId="0" topLeftCell="A1">
      <selection activeCell="A1" sqref="A1"/>
    </sheetView>
  </sheetViews>
  <sheetFormatPr defaultColWidth="9.00390625" defaultRowHeight="13.5"/>
  <cols>
    <col min="1" max="1" width="7.125" style="0" customWidth="1"/>
    <col min="2" max="2" width="5.75390625" style="0" customWidth="1"/>
    <col min="3" max="3" width="4.875" style="0" customWidth="1"/>
    <col min="4" max="4" width="6.875" style="0" customWidth="1"/>
    <col min="5" max="5" width="4.875" style="0" customWidth="1"/>
    <col min="6" max="6" width="6.875" style="0" customWidth="1"/>
    <col min="7" max="7" width="4.875" style="0" customWidth="1"/>
    <col min="8" max="8" width="6.875" style="0" customWidth="1"/>
    <col min="9" max="9" width="5.50390625" style="0" customWidth="1"/>
    <col min="10" max="10" width="6.875" style="0" customWidth="1"/>
    <col min="11" max="11" width="5.50390625" style="0" customWidth="1"/>
    <col min="12" max="12" width="6.875" style="0" customWidth="1"/>
    <col min="13" max="13" width="4.875" style="0" customWidth="1"/>
    <col min="14" max="16" width="7.125" style="0" customWidth="1"/>
    <col min="17" max="17" width="7.50390625" style="0" customWidth="1"/>
  </cols>
  <sheetData>
    <row r="1" spans="1:16" s="22" customFormat="1" ht="24.75" customHeight="1">
      <c r="A1" s="17" t="s">
        <v>387</v>
      </c>
      <c r="B1" s="535"/>
      <c r="C1" s="535"/>
      <c r="D1" s="535"/>
      <c r="E1" s="535"/>
      <c r="F1" s="535"/>
      <c r="G1" s="535"/>
      <c r="H1" s="535"/>
      <c r="I1" s="535"/>
      <c r="J1" s="535"/>
      <c r="K1" s="535"/>
      <c r="L1" s="535"/>
      <c r="M1" s="535"/>
      <c r="N1" s="535"/>
      <c r="O1" s="535"/>
      <c r="P1" s="723" t="s">
        <v>2217</v>
      </c>
    </row>
    <row r="2" spans="1:16" ht="13.5">
      <c r="A2" s="1105" t="s">
        <v>627</v>
      </c>
      <c r="B2" s="1100" t="s">
        <v>772</v>
      </c>
      <c r="C2" s="1079"/>
      <c r="D2" s="1105"/>
      <c r="E2" s="1100" t="s">
        <v>773</v>
      </c>
      <c r="F2" s="1079"/>
      <c r="G2" s="1105"/>
      <c r="H2" s="1100" t="s">
        <v>774</v>
      </c>
      <c r="I2" s="1079"/>
      <c r="J2" s="1105"/>
      <c r="K2" s="1100" t="s">
        <v>3318</v>
      </c>
      <c r="L2" s="1079"/>
      <c r="M2" s="1105"/>
      <c r="N2" s="105" t="s">
        <v>775</v>
      </c>
      <c r="O2" s="105" t="s">
        <v>97</v>
      </c>
      <c r="P2" s="343" t="s">
        <v>1472</v>
      </c>
    </row>
    <row r="3" spans="1:16" ht="13.5">
      <c r="A3" s="1098"/>
      <c r="B3" s="1080"/>
      <c r="C3" s="1081"/>
      <c r="D3" s="1106"/>
      <c r="E3" s="1080"/>
      <c r="F3" s="1081"/>
      <c r="G3" s="1106"/>
      <c r="H3" s="1080"/>
      <c r="I3" s="1081"/>
      <c r="J3" s="1106"/>
      <c r="K3" s="1080"/>
      <c r="L3" s="1081"/>
      <c r="M3" s="1106"/>
      <c r="N3" s="290" t="s">
        <v>98</v>
      </c>
      <c r="O3" s="290" t="s">
        <v>98</v>
      </c>
      <c r="P3" s="342" t="s">
        <v>1473</v>
      </c>
    </row>
    <row r="4" spans="1:16" ht="13.5">
      <c r="A4" s="1106"/>
      <c r="B4" s="15" t="s">
        <v>99</v>
      </c>
      <c r="C4" s="15" t="s">
        <v>100</v>
      </c>
      <c r="D4" s="15" t="s">
        <v>101</v>
      </c>
      <c r="E4" s="15" t="s">
        <v>99</v>
      </c>
      <c r="F4" s="15" t="s">
        <v>100</v>
      </c>
      <c r="G4" s="15" t="s">
        <v>101</v>
      </c>
      <c r="H4" s="15" t="s">
        <v>102</v>
      </c>
      <c r="I4" s="15" t="s">
        <v>100</v>
      </c>
      <c r="J4" s="15" t="s">
        <v>101</v>
      </c>
      <c r="K4" s="15" t="s">
        <v>102</v>
      </c>
      <c r="L4" s="15" t="s">
        <v>100</v>
      </c>
      <c r="M4" s="15" t="s">
        <v>101</v>
      </c>
      <c r="N4" s="106" t="s">
        <v>770</v>
      </c>
      <c r="O4" s="106" t="s">
        <v>771</v>
      </c>
      <c r="P4" s="335" t="s">
        <v>1474</v>
      </c>
    </row>
    <row r="5" spans="1:16" ht="13.5">
      <c r="A5" s="137" t="s">
        <v>628</v>
      </c>
      <c r="B5" s="344">
        <f>SUM(B6:B11)</f>
        <v>4362</v>
      </c>
      <c r="C5" s="344">
        <f aca="true" t="shared" si="0" ref="C5:M5">SUM(C6:C11)</f>
        <v>2261</v>
      </c>
      <c r="D5" s="344">
        <f t="shared" si="0"/>
        <v>2101</v>
      </c>
      <c r="E5" s="344">
        <f t="shared" si="0"/>
        <v>4503</v>
      </c>
      <c r="F5" s="344">
        <f t="shared" si="0"/>
        <v>2455</v>
      </c>
      <c r="G5" s="344">
        <f t="shared" si="0"/>
        <v>2048</v>
      </c>
      <c r="H5" s="344">
        <f t="shared" si="0"/>
        <v>18072</v>
      </c>
      <c r="I5" s="344">
        <f t="shared" si="0"/>
        <v>9617</v>
      </c>
      <c r="J5" s="344">
        <f t="shared" si="0"/>
        <v>8455</v>
      </c>
      <c r="K5" s="344">
        <f t="shared" si="0"/>
        <v>19152</v>
      </c>
      <c r="L5" s="344">
        <f t="shared" si="0"/>
        <v>10227</v>
      </c>
      <c r="M5" s="344">
        <f t="shared" si="0"/>
        <v>8925</v>
      </c>
      <c r="N5" s="344">
        <f>B5-E5</f>
        <v>-141</v>
      </c>
      <c r="O5" s="344">
        <f>H5-K5</f>
        <v>-1080</v>
      </c>
      <c r="P5" s="344">
        <f aca="true" t="shared" si="1" ref="P5:P11">N5+O5</f>
        <v>-1221</v>
      </c>
    </row>
    <row r="6" spans="1:16" ht="13.5">
      <c r="A6" s="345" t="s">
        <v>629</v>
      </c>
      <c r="B6" s="346">
        <f aca="true" t="shared" si="2" ref="B6:B11">C6+D6</f>
        <v>412</v>
      </c>
      <c r="C6" s="346">
        <v>203</v>
      </c>
      <c r="D6" s="346">
        <v>209</v>
      </c>
      <c r="E6" s="346">
        <f aca="true" t="shared" si="3" ref="E6:E11">F6+G6</f>
        <v>617</v>
      </c>
      <c r="F6" s="346">
        <v>341</v>
      </c>
      <c r="G6" s="346">
        <v>276</v>
      </c>
      <c r="H6" s="346">
        <f aca="true" t="shared" si="4" ref="H6:H11">I6+J6</f>
        <v>1812</v>
      </c>
      <c r="I6" s="346">
        <v>1034</v>
      </c>
      <c r="J6" s="346">
        <v>778</v>
      </c>
      <c r="K6" s="346">
        <f aca="true" t="shared" si="5" ref="K6:K11">L6+M6</f>
        <v>1800</v>
      </c>
      <c r="L6" s="346">
        <v>1025</v>
      </c>
      <c r="M6" s="346">
        <v>775</v>
      </c>
      <c r="N6" s="346">
        <f aca="true" t="shared" si="6" ref="N6:N11">B6-E6</f>
        <v>-205</v>
      </c>
      <c r="O6" s="346">
        <f aca="true" t="shared" si="7" ref="O6:O11">H6-K6</f>
        <v>12</v>
      </c>
      <c r="P6" s="346">
        <f t="shared" si="1"/>
        <v>-193</v>
      </c>
    </row>
    <row r="7" spans="1:16" ht="13.5">
      <c r="A7" s="345" t="s">
        <v>630</v>
      </c>
      <c r="B7" s="346">
        <f t="shared" si="2"/>
        <v>598</v>
      </c>
      <c r="C7" s="346">
        <v>321</v>
      </c>
      <c r="D7" s="346">
        <v>277</v>
      </c>
      <c r="E7" s="346">
        <f t="shared" si="3"/>
        <v>888</v>
      </c>
      <c r="F7" s="346">
        <v>500</v>
      </c>
      <c r="G7" s="346">
        <v>388</v>
      </c>
      <c r="H7" s="346">
        <f t="shared" si="4"/>
        <v>2614</v>
      </c>
      <c r="I7" s="346">
        <v>1403</v>
      </c>
      <c r="J7" s="346">
        <v>1211</v>
      </c>
      <c r="K7" s="346">
        <f t="shared" si="5"/>
        <v>2598</v>
      </c>
      <c r="L7" s="346">
        <v>1404</v>
      </c>
      <c r="M7" s="346">
        <v>1194</v>
      </c>
      <c r="N7" s="346">
        <f t="shared" si="6"/>
        <v>-290</v>
      </c>
      <c r="O7" s="346">
        <f t="shared" si="7"/>
        <v>16</v>
      </c>
      <c r="P7" s="346">
        <f t="shared" si="1"/>
        <v>-274</v>
      </c>
    </row>
    <row r="8" spans="1:16" ht="13.5">
      <c r="A8" s="345" t="s">
        <v>631</v>
      </c>
      <c r="B8" s="346">
        <f t="shared" si="2"/>
        <v>468</v>
      </c>
      <c r="C8" s="346">
        <v>255</v>
      </c>
      <c r="D8" s="346">
        <v>213</v>
      </c>
      <c r="E8" s="346">
        <f t="shared" si="3"/>
        <v>652</v>
      </c>
      <c r="F8" s="346">
        <v>344</v>
      </c>
      <c r="G8" s="346">
        <v>308</v>
      </c>
      <c r="H8" s="346">
        <f t="shared" si="4"/>
        <v>1952</v>
      </c>
      <c r="I8" s="346">
        <v>1087</v>
      </c>
      <c r="J8" s="346">
        <v>865</v>
      </c>
      <c r="K8" s="346">
        <f t="shared" si="5"/>
        <v>1932</v>
      </c>
      <c r="L8" s="346">
        <v>1035</v>
      </c>
      <c r="M8" s="346">
        <v>897</v>
      </c>
      <c r="N8" s="346">
        <f t="shared" si="6"/>
        <v>-184</v>
      </c>
      <c r="O8" s="346">
        <f t="shared" si="7"/>
        <v>20</v>
      </c>
      <c r="P8" s="346">
        <f t="shared" si="1"/>
        <v>-164</v>
      </c>
    </row>
    <row r="9" spans="1:16" ht="13.5">
      <c r="A9" s="345" t="s">
        <v>565</v>
      </c>
      <c r="B9" s="346">
        <f t="shared" si="2"/>
        <v>993</v>
      </c>
      <c r="C9" s="346">
        <v>511</v>
      </c>
      <c r="D9" s="346">
        <v>482</v>
      </c>
      <c r="E9" s="346">
        <f t="shared" si="3"/>
        <v>968</v>
      </c>
      <c r="F9" s="346">
        <v>522</v>
      </c>
      <c r="G9" s="346">
        <v>446</v>
      </c>
      <c r="H9" s="346">
        <f t="shared" si="4"/>
        <v>4241</v>
      </c>
      <c r="I9" s="346">
        <v>2219</v>
      </c>
      <c r="J9" s="346">
        <v>2022</v>
      </c>
      <c r="K9" s="346">
        <f t="shared" si="5"/>
        <v>4609</v>
      </c>
      <c r="L9" s="346">
        <v>2411</v>
      </c>
      <c r="M9" s="346">
        <v>2198</v>
      </c>
      <c r="N9" s="346">
        <f t="shared" si="6"/>
        <v>25</v>
      </c>
      <c r="O9" s="346">
        <f t="shared" si="7"/>
        <v>-368</v>
      </c>
      <c r="P9" s="346">
        <f t="shared" si="1"/>
        <v>-343</v>
      </c>
    </row>
    <row r="10" spans="1:16" ht="13.5">
      <c r="A10" s="345" t="s">
        <v>566</v>
      </c>
      <c r="B10" s="346">
        <f t="shared" si="2"/>
        <v>816</v>
      </c>
      <c r="C10" s="346">
        <v>417</v>
      </c>
      <c r="D10" s="346">
        <v>399</v>
      </c>
      <c r="E10" s="346">
        <f t="shared" si="3"/>
        <v>608</v>
      </c>
      <c r="F10" s="346">
        <v>316</v>
      </c>
      <c r="G10" s="346">
        <v>292</v>
      </c>
      <c r="H10" s="346">
        <f t="shared" si="4"/>
        <v>3341</v>
      </c>
      <c r="I10" s="346">
        <v>1700</v>
      </c>
      <c r="J10" s="346">
        <v>1641</v>
      </c>
      <c r="K10" s="346">
        <f t="shared" si="5"/>
        <v>3831</v>
      </c>
      <c r="L10" s="346">
        <v>1965</v>
      </c>
      <c r="M10" s="346">
        <v>1866</v>
      </c>
      <c r="N10" s="346">
        <f t="shared" si="6"/>
        <v>208</v>
      </c>
      <c r="O10" s="346">
        <f t="shared" si="7"/>
        <v>-490</v>
      </c>
      <c r="P10" s="346">
        <f t="shared" si="1"/>
        <v>-282</v>
      </c>
    </row>
    <row r="11" spans="1:16" ht="13.5">
      <c r="A11" s="347" t="s">
        <v>567</v>
      </c>
      <c r="B11" s="952">
        <f t="shared" si="2"/>
        <v>1075</v>
      </c>
      <c r="C11" s="348">
        <v>554</v>
      </c>
      <c r="D11" s="348">
        <v>521</v>
      </c>
      <c r="E11" s="348">
        <f t="shared" si="3"/>
        <v>770</v>
      </c>
      <c r="F11" s="348">
        <v>432</v>
      </c>
      <c r="G11" s="348">
        <v>338</v>
      </c>
      <c r="H11" s="348">
        <f t="shared" si="4"/>
        <v>4112</v>
      </c>
      <c r="I11" s="348">
        <v>2174</v>
      </c>
      <c r="J11" s="348">
        <v>1938</v>
      </c>
      <c r="K11" s="348">
        <f t="shared" si="5"/>
        <v>4382</v>
      </c>
      <c r="L11" s="348">
        <v>2387</v>
      </c>
      <c r="M11" s="348">
        <v>1995</v>
      </c>
      <c r="N11" s="348">
        <f t="shared" si="6"/>
        <v>305</v>
      </c>
      <c r="O11" s="348">
        <f t="shared" si="7"/>
        <v>-270</v>
      </c>
      <c r="P11" s="348">
        <f t="shared" si="1"/>
        <v>35</v>
      </c>
    </row>
    <row r="12" spans="1:16" ht="13.5">
      <c r="A12" s="136" t="s">
        <v>1478</v>
      </c>
      <c r="B12" s="5"/>
      <c r="C12" s="5"/>
      <c r="D12" s="5"/>
      <c r="E12" s="5"/>
      <c r="F12" s="5"/>
      <c r="G12" s="5"/>
      <c r="H12" s="5"/>
      <c r="I12" s="5"/>
      <c r="J12" s="5"/>
      <c r="K12" s="5"/>
      <c r="L12" s="5"/>
      <c r="M12" s="5"/>
      <c r="N12" s="5"/>
      <c r="O12" s="5"/>
      <c r="P12" s="5"/>
    </row>
    <row r="13" spans="1:16" ht="13.5">
      <c r="A13" s="136" t="s">
        <v>1475</v>
      </c>
      <c r="B13" s="5"/>
      <c r="C13" s="5"/>
      <c r="D13" s="5"/>
      <c r="E13" s="5"/>
      <c r="F13" s="5"/>
      <c r="G13" s="5"/>
      <c r="H13" s="5"/>
      <c r="I13" s="5"/>
      <c r="J13" s="5"/>
      <c r="K13" s="5"/>
      <c r="L13" s="5"/>
      <c r="M13" s="5"/>
      <c r="N13" s="5"/>
      <c r="O13" s="5"/>
      <c r="P13" s="5"/>
    </row>
    <row r="14" spans="1:16" ht="9" customHeight="1">
      <c r="A14" s="136"/>
      <c r="B14" s="5"/>
      <c r="C14" s="5"/>
      <c r="D14" s="5"/>
      <c r="E14" s="5"/>
      <c r="F14" s="5"/>
      <c r="G14" s="5"/>
      <c r="H14" s="5"/>
      <c r="I14" s="5"/>
      <c r="J14" s="5"/>
      <c r="K14" s="5"/>
      <c r="L14" s="5"/>
      <c r="M14" s="5"/>
      <c r="N14" s="5"/>
      <c r="O14" s="5"/>
      <c r="P14" s="5"/>
    </row>
    <row r="15" spans="1:16" ht="14.25">
      <c r="A15" s="87"/>
      <c r="B15" s="29"/>
      <c r="C15" s="29"/>
      <c r="D15" s="29"/>
      <c r="E15" s="29"/>
      <c r="F15" s="29"/>
      <c r="G15" s="81"/>
      <c r="H15" s="81"/>
      <c r="I15" s="29"/>
      <c r="J15" s="29"/>
      <c r="K15" s="29"/>
      <c r="L15" s="29"/>
      <c r="M15" s="81"/>
      <c r="N15" s="81"/>
      <c r="O15" s="81"/>
      <c r="P15" s="81"/>
    </row>
    <row r="16" spans="1:16" ht="14.25">
      <c r="A16" s="29"/>
      <c r="B16" s="29"/>
      <c r="C16" s="29"/>
      <c r="D16" s="29"/>
      <c r="E16" s="29"/>
      <c r="F16" s="29"/>
      <c r="G16" s="30"/>
      <c r="H16" s="81"/>
      <c r="I16" s="29"/>
      <c r="J16" s="29"/>
      <c r="K16" s="29"/>
      <c r="L16" s="29"/>
      <c r="M16" s="81"/>
      <c r="N16" s="81"/>
      <c r="O16" s="81"/>
      <c r="P16" s="81"/>
    </row>
    <row r="17" spans="1:16" ht="13.5">
      <c r="A17" s="136"/>
      <c r="B17" s="5"/>
      <c r="C17" s="5"/>
      <c r="D17" s="5"/>
      <c r="E17" s="5"/>
      <c r="F17" s="5"/>
      <c r="G17" s="5"/>
      <c r="H17" s="5"/>
      <c r="I17" s="5"/>
      <c r="J17" s="5"/>
      <c r="K17" s="5"/>
      <c r="L17" s="5"/>
      <c r="M17" s="5"/>
      <c r="N17" s="5"/>
      <c r="O17" s="5"/>
      <c r="P17" s="5"/>
    </row>
    <row r="18" spans="1:16" ht="13.5">
      <c r="A18" s="136"/>
      <c r="B18" s="5"/>
      <c r="C18" s="5"/>
      <c r="D18" s="5"/>
      <c r="E18" s="5"/>
      <c r="F18" s="5"/>
      <c r="G18" s="5"/>
      <c r="H18" s="5"/>
      <c r="I18" s="5"/>
      <c r="J18" s="5"/>
      <c r="K18" s="5"/>
      <c r="L18" s="5"/>
      <c r="M18" s="5"/>
      <c r="N18" s="5"/>
      <c r="O18" s="5"/>
      <c r="P18" s="5"/>
    </row>
    <row r="19" spans="1:16" s="22" customFormat="1" ht="24.75" customHeight="1">
      <c r="A19" s="26" t="s">
        <v>3260</v>
      </c>
      <c r="P19" s="724" t="s">
        <v>3243</v>
      </c>
    </row>
    <row r="20" spans="1:16" ht="18" customHeight="1">
      <c r="A20" s="1099" t="s">
        <v>3244</v>
      </c>
      <c r="B20" s="1099"/>
      <c r="C20" s="1082" t="s">
        <v>3257</v>
      </c>
      <c r="D20" s="1083"/>
      <c r="E20" s="1082" t="s">
        <v>3258</v>
      </c>
      <c r="F20" s="1083"/>
      <c r="G20" s="1082" t="s">
        <v>3256</v>
      </c>
      <c r="H20" s="1083"/>
      <c r="I20" s="1082" t="s">
        <v>3259</v>
      </c>
      <c r="J20" s="1083"/>
      <c r="K20" s="1082" t="s">
        <v>3160</v>
      </c>
      <c r="L20" s="1083"/>
      <c r="M20" s="1082" t="s">
        <v>2538</v>
      </c>
      <c r="N20" s="1083"/>
      <c r="O20" s="1099" t="s">
        <v>618</v>
      </c>
      <c r="P20" s="1099"/>
    </row>
    <row r="21" spans="1:16" ht="15.75" customHeight="1">
      <c r="A21" s="350"/>
      <c r="B21" s="351"/>
      <c r="C21" s="227"/>
      <c r="D21" s="227"/>
      <c r="E21" s="227"/>
      <c r="F21" s="18"/>
      <c r="G21" s="352"/>
      <c r="H21" s="227"/>
      <c r="I21" s="353" t="s">
        <v>3247</v>
      </c>
      <c r="J21" s="227"/>
      <c r="K21" s="227"/>
      <c r="L21" s="18"/>
      <c r="M21" s="18"/>
      <c r="N21" s="18"/>
      <c r="O21" s="18"/>
      <c r="P21" s="221"/>
    </row>
    <row r="22" spans="1:16" ht="14.25">
      <c r="A22" s="1095" t="s">
        <v>3248</v>
      </c>
      <c r="B22" s="1096"/>
      <c r="C22" s="221"/>
      <c r="D22" s="354">
        <v>196842</v>
      </c>
      <c r="E22" s="354"/>
      <c r="F22" s="16">
        <v>198653</v>
      </c>
      <c r="G22" s="1"/>
      <c r="H22" s="354">
        <v>200977</v>
      </c>
      <c r="I22" s="1"/>
      <c r="J22" s="354">
        <v>202838</v>
      </c>
      <c r="K22" s="1"/>
      <c r="L22" s="354">
        <v>205551</v>
      </c>
      <c r="M22" s="1"/>
      <c r="N22" s="354">
        <v>207999</v>
      </c>
      <c r="O22" s="1"/>
      <c r="P22" s="354">
        <f>SUM(P23:P28)</f>
        <v>209373</v>
      </c>
    </row>
    <row r="23" spans="1:16" ht="14.25">
      <c r="A23" s="1095" t="s">
        <v>3249</v>
      </c>
      <c r="B23" s="1096"/>
      <c r="C23" s="221"/>
      <c r="D23" s="354">
        <v>23253</v>
      </c>
      <c r="E23" s="354"/>
      <c r="F23" s="16">
        <v>24048</v>
      </c>
      <c r="G23" s="1"/>
      <c r="H23" s="354">
        <v>24148</v>
      </c>
      <c r="I23" s="1"/>
      <c r="J23" s="354">
        <v>24461</v>
      </c>
      <c r="K23" s="1"/>
      <c r="L23" s="354">
        <v>24732</v>
      </c>
      <c r="M23" s="1"/>
      <c r="N23" s="354">
        <v>25231</v>
      </c>
      <c r="O23" s="1"/>
      <c r="P23" s="354">
        <v>25350</v>
      </c>
    </row>
    <row r="24" spans="1:16" ht="14.25">
      <c r="A24" s="1095" t="s">
        <v>3250</v>
      </c>
      <c r="B24" s="1096"/>
      <c r="C24" s="221"/>
      <c r="D24" s="354">
        <v>31375</v>
      </c>
      <c r="E24" s="354"/>
      <c r="F24" s="16">
        <v>31663</v>
      </c>
      <c r="G24" s="1"/>
      <c r="H24" s="354">
        <v>31937</v>
      </c>
      <c r="I24" s="1"/>
      <c r="J24" s="354">
        <v>32249</v>
      </c>
      <c r="K24" s="1"/>
      <c r="L24" s="354">
        <v>32752</v>
      </c>
      <c r="M24" s="1"/>
      <c r="N24" s="354">
        <v>33159</v>
      </c>
      <c r="O24" s="1"/>
      <c r="P24" s="354">
        <v>33303</v>
      </c>
    </row>
    <row r="25" spans="1:16" ht="14.25">
      <c r="A25" s="1095" t="s">
        <v>3251</v>
      </c>
      <c r="B25" s="1096"/>
      <c r="C25" s="221"/>
      <c r="D25" s="354">
        <v>24296</v>
      </c>
      <c r="E25" s="354"/>
      <c r="F25" s="16">
        <v>24215</v>
      </c>
      <c r="G25" s="1"/>
      <c r="H25" s="354">
        <v>24302</v>
      </c>
      <c r="I25" s="1"/>
      <c r="J25" s="354">
        <v>24359</v>
      </c>
      <c r="K25" s="1"/>
      <c r="L25" s="354">
        <v>24770</v>
      </c>
      <c r="M25" s="1"/>
      <c r="N25" s="354">
        <v>25024</v>
      </c>
      <c r="O25" s="1"/>
      <c r="P25" s="354">
        <v>25198</v>
      </c>
    </row>
    <row r="26" spans="1:16" ht="14.25">
      <c r="A26" s="1095" t="s">
        <v>3252</v>
      </c>
      <c r="B26" s="1096"/>
      <c r="C26" s="221"/>
      <c r="D26" s="354">
        <v>47454</v>
      </c>
      <c r="E26" s="354"/>
      <c r="F26" s="16">
        <v>47436</v>
      </c>
      <c r="G26" s="1"/>
      <c r="H26" s="354">
        <v>48049</v>
      </c>
      <c r="I26" s="1"/>
      <c r="J26" s="354">
        <v>48437</v>
      </c>
      <c r="K26" s="1"/>
      <c r="L26" s="354">
        <v>48649</v>
      </c>
      <c r="M26" s="1"/>
      <c r="N26" s="354">
        <v>49077</v>
      </c>
      <c r="O26" s="1"/>
      <c r="P26" s="354">
        <v>49502</v>
      </c>
    </row>
    <row r="27" spans="1:16" ht="14.25">
      <c r="A27" s="1095" t="s">
        <v>3253</v>
      </c>
      <c r="B27" s="1096"/>
      <c r="C27" s="221"/>
      <c r="D27" s="354">
        <v>31572</v>
      </c>
      <c r="E27" s="354"/>
      <c r="F27" s="16">
        <v>31948</v>
      </c>
      <c r="G27" s="1"/>
      <c r="H27" s="354">
        <v>32297</v>
      </c>
      <c r="I27" s="1"/>
      <c r="J27" s="354">
        <v>32758</v>
      </c>
      <c r="K27" s="1"/>
      <c r="L27" s="354">
        <v>33238</v>
      </c>
      <c r="M27" s="1"/>
      <c r="N27" s="354">
        <v>33656</v>
      </c>
      <c r="O27" s="1"/>
      <c r="P27" s="354">
        <v>33772</v>
      </c>
    </row>
    <row r="28" spans="1:16" ht="14.25">
      <c r="A28" s="1095" t="s">
        <v>3254</v>
      </c>
      <c r="B28" s="1096"/>
      <c r="C28" s="221"/>
      <c r="D28" s="354">
        <v>38892</v>
      </c>
      <c r="E28" s="354"/>
      <c r="F28" s="16">
        <v>39343</v>
      </c>
      <c r="G28" s="1"/>
      <c r="H28" s="354">
        <v>40244</v>
      </c>
      <c r="I28" s="1"/>
      <c r="J28" s="354">
        <v>40574</v>
      </c>
      <c r="K28" s="1"/>
      <c r="L28" s="354">
        <v>41410</v>
      </c>
      <c r="M28" s="1"/>
      <c r="N28" s="354">
        <v>41852</v>
      </c>
      <c r="O28" s="1"/>
      <c r="P28" s="354">
        <v>42248</v>
      </c>
    </row>
    <row r="29" spans="1:16" ht="15.75" customHeight="1">
      <c r="A29" s="10"/>
      <c r="B29" s="355"/>
      <c r="C29" s="227"/>
      <c r="D29" s="286"/>
      <c r="E29" s="1"/>
      <c r="F29" s="1"/>
      <c r="G29" s="1"/>
      <c r="H29" s="356"/>
      <c r="I29" s="357" t="s">
        <v>3255</v>
      </c>
      <c r="J29" s="286"/>
      <c r="K29" s="286"/>
      <c r="L29" s="16"/>
      <c r="M29" s="1"/>
      <c r="N29" s="286"/>
      <c r="O29" s="1"/>
      <c r="P29" s="286"/>
    </row>
    <row r="30" spans="1:16" ht="14.25">
      <c r="A30" s="1095" t="s">
        <v>3248</v>
      </c>
      <c r="B30" s="1096"/>
      <c r="C30" s="221"/>
      <c r="D30" s="354">
        <v>461842</v>
      </c>
      <c r="E30" s="354"/>
      <c r="F30" s="16">
        <v>462647</v>
      </c>
      <c r="G30" s="1"/>
      <c r="H30" s="354">
        <v>461903</v>
      </c>
      <c r="I30" s="1"/>
      <c r="J30" s="354">
        <v>461005</v>
      </c>
      <c r="K30" s="1"/>
      <c r="L30" s="354">
        <v>461738</v>
      </c>
      <c r="M30" s="1"/>
      <c r="N30" s="354">
        <v>462561</v>
      </c>
      <c r="O30" s="1"/>
      <c r="P30" s="354">
        <f>P38+P46</f>
        <v>461693</v>
      </c>
    </row>
    <row r="31" spans="1:16" ht="14.25">
      <c r="A31" s="1095" t="s">
        <v>3249</v>
      </c>
      <c r="B31" s="1096"/>
      <c r="C31" s="221"/>
      <c r="D31" s="354">
        <v>52455</v>
      </c>
      <c r="E31" s="354"/>
      <c r="F31" s="16">
        <v>53495</v>
      </c>
      <c r="G31" s="1"/>
      <c r="H31" s="354">
        <v>53141</v>
      </c>
      <c r="I31" s="1"/>
      <c r="J31" s="354">
        <v>53242</v>
      </c>
      <c r="K31" s="1"/>
      <c r="L31" s="354">
        <v>52977</v>
      </c>
      <c r="M31" s="1"/>
      <c r="N31" s="354">
        <v>53341</v>
      </c>
      <c r="O31" s="1"/>
      <c r="P31" s="354">
        <f aca="true" t="shared" si="8" ref="P31:P36">P39+P47</f>
        <v>53062</v>
      </c>
    </row>
    <row r="32" spans="1:16" ht="14.25">
      <c r="A32" s="1095" t="s">
        <v>3250</v>
      </c>
      <c r="B32" s="1096"/>
      <c r="C32" s="221"/>
      <c r="D32" s="354">
        <v>73989</v>
      </c>
      <c r="E32" s="354"/>
      <c r="F32" s="16">
        <v>74385</v>
      </c>
      <c r="G32" s="1"/>
      <c r="H32" s="354">
        <v>73970</v>
      </c>
      <c r="I32" s="1"/>
      <c r="J32" s="354">
        <v>73788</v>
      </c>
      <c r="K32" s="1"/>
      <c r="L32" s="354">
        <v>73881</v>
      </c>
      <c r="M32" s="1"/>
      <c r="N32" s="354">
        <v>73719</v>
      </c>
      <c r="O32" s="1"/>
      <c r="P32" s="354">
        <f t="shared" si="8"/>
        <v>73384</v>
      </c>
    </row>
    <row r="33" spans="1:16" ht="14.25">
      <c r="A33" s="1095" t="s">
        <v>3251</v>
      </c>
      <c r="B33" s="1096"/>
      <c r="C33" s="221"/>
      <c r="D33" s="354">
        <v>57351</v>
      </c>
      <c r="E33" s="354"/>
      <c r="F33" s="16">
        <v>56876</v>
      </c>
      <c r="G33" s="1"/>
      <c r="H33" s="354">
        <v>56355</v>
      </c>
      <c r="I33" s="1"/>
      <c r="J33" s="354">
        <v>55928</v>
      </c>
      <c r="K33" s="1"/>
      <c r="L33" s="354">
        <v>56420</v>
      </c>
      <c r="M33" s="1"/>
      <c r="N33" s="354">
        <v>56442</v>
      </c>
      <c r="O33" s="1"/>
      <c r="P33" s="354">
        <f t="shared" si="8"/>
        <v>56234</v>
      </c>
    </row>
    <row r="34" spans="1:16" ht="14.25">
      <c r="A34" s="1095" t="s">
        <v>3252</v>
      </c>
      <c r="B34" s="1096"/>
      <c r="C34" s="221"/>
      <c r="D34" s="354">
        <v>109919</v>
      </c>
      <c r="E34" s="354"/>
      <c r="F34" s="16">
        <v>109742</v>
      </c>
      <c r="G34" s="1"/>
      <c r="H34" s="354">
        <v>109893</v>
      </c>
      <c r="I34" s="1"/>
      <c r="J34" s="354">
        <v>109442</v>
      </c>
      <c r="K34" s="1"/>
      <c r="L34" s="354">
        <v>109000</v>
      </c>
      <c r="M34" s="1"/>
      <c r="N34" s="354">
        <v>108976</v>
      </c>
      <c r="O34" s="1"/>
      <c r="P34" s="354">
        <f t="shared" si="8"/>
        <v>109062</v>
      </c>
    </row>
    <row r="35" spans="1:16" ht="14.25">
      <c r="A35" s="1095" t="s">
        <v>3253</v>
      </c>
      <c r="B35" s="1096"/>
      <c r="C35" s="221"/>
      <c r="D35" s="354">
        <v>76141</v>
      </c>
      <c r="E35" s="354"/>
      <c r="F35" s="16">
        <v>76041</v>
      </c>
      <c r="G35" s="1"/>
      <c r="H35" s="354">
        <v>75628</v>
      </c>
      <c r="I35" s="1"/>
      <c r="J35" s="354">
        <v>75954</v>
      </c>
      <c r="K35" s="1"/>
      <c r="L35" s="354">
        <v>76114</v>
      </c>
      <c r="M35" s="1"/>
      <c r="N35" s="354">
        <v>76435</v>
      </c>
      <c r="O35" s="1"/>
      <c r="P35" s="354">
        <f t="shared" si="8"/>
        <v>76110</v>
      </c>
    </row>
    <row r="36" spans="1:16" ht="14.25">
      <c r="A36" s="1095" t="s">
        <v>3254</v>
      </c>
      <c r="B36" s="1096"/>
      <c r="C36" s="221"/>
      <c r="D36" s="354">
        <v>91987</v>
      </c>
      <c r="E36" s="354"/>
      <c r="F36" s="16">
        <v>92108</v>
      </c>
      <c r="G36" s="1"/>
      <c r="H36" s="354">
        <v>92916</v>
      </c>
      <c r="I36" s="1"/>
      <c r="J36" s="354">
        <v>92651</v>
      </c>
      <c r="K36" s="1"/>
      <c r="L36" s="354">
        <v>93346</v>
      </c>
      <c r="M36" s="1"/>
      <c r="N36" s="354">
        <v>93648</v>
      </c>
      <c r="O36" s="1"/>
      <c r="P36" s="354">
        <f t="shared" si="8"/>
        <v>93841</v>
      </c>
    </row>
    <row r="37" spans="1:16" ht="15.75" customHeight="1">
      <c r="A37" s="10"/>
      <c r="B37" s="355"/>
      <c r="C37" s="227"/>
      <c r="D37" s="286"/>
      <c r="E37" s="1"/>
      <c r="F37" s="1"/>
      <c r="G37" s="1"/>
      <c r="H37" s="356"/>
      <c r="I37" s="357" t="s">
        <v>3241</v>
      </c>
      <c r="J37" s="286"/>
      <c r="K37" s="286"/>
      <c r="L37" s="16"/>
      <c r="M37" s="1"/>
      <c r="N37" s="286"/>
      <c r="O37" s="1"/>
      <c r="P37" s="286"/>
    </row>
    <row r="38" spans="1:16" ht="14.25">
      <c r="A38" s="1095" t="s">
        <v>3248</v>
      </c>
      <c r="B38" s="1096"/>
      <c r="C38" s="221"/>
      <c r="D38" s="354">
        <v>224929</v>
      </c>
      <c r="E38" s="354"/>
      <c r="F38" s="16">
        <v>226084</v>
      </c>
      <c r="G38" s="1"/>
      <c r="H38" s="354">
        <v>225506</v>
      </c>
      <c r="I38" s="1"/>
      <c r="J38" s="354">
        <v>224866</v>
      </c>
      <c r="K38" s="1"/>
      <c r="L38" s="354">
        <v>225115</v>
      </c>
      <c r="M38" s="1"/>
      <c r="N38" s="354">
        <v>225444</v>
      </c>
      <c r="O38" s="1"/>
      <c r="P38" s="354">
        <f>SUM(P39:P44)</f>
        <v>224682</v>
      </c>
    </row>
    <row r="39" spans="1:16" ht="14.25">
      <c r="A39" s="1095" t="s">
        <v>3249</v>
      </c>
      <c r="B39" s="1096"/>
      <c r="C39" s="221"/>
      <c r="D39" s="354">
        <v>25687</v>
      </c>
      <c r="E39" s="354"/>
      <c r="F39" s="16">
        <v>26325</v>
      </c>
      <c r="G39" s="1"/>
      <c r="H39" s="354">
        <v>26147</v>
      </c>
      <c r="I39" s="1"/>
      <c r="J39" s="354">
        <v>26176</v>
      </c>
      <c r="K39" s="1"/>
      <c r="L39" s="354">
        <v>26098</v>
      </c>
      <c r="M39" s="1"/>
      <c r="N39" s="354">
        <v>26341</v>
      </c>
      <c r="O39" s="1"/>
      <c r="P39" s="354">
        <v>26240</v>
      </c>
    </row>
    <row r="40" spans="1:16" ht="14.25">
      <c r="A40" s="1095" t="s">
        <v>3250</v>
      </c>
      <c r="B40" s="1096"/>
      <c r="C40" s="221"/>
      <c r="D40" s="354">
        <v>35832</v>
      </c>
      <c r="E40" s="354"/>
      <c r="F40" s="16">
        <v>36186</v>
      </c>
      <c r="G40" s="1"/>
      <c r="H40" s="354">
        <v>36003</v>
      </c>
      <c r="I40" s="1"/>
      <c r="J40" s="354">
        <v>35842</v>
      </c>
      <c r="K40" s="1"/>
      <c r="L40" s="354">
        <v>35928</v>
      </c>
      <c r="M40" s="1"/>
      <c r="N40" s="354">
        <v>35734</v>
      </c>
      <c r="O40" s="1"/>
      <c r="P40" s="354">
        <v>35503</v>
      </c>
    </row>
    <row r="41" spans="1:16" ht="14.25">
      <c r="A41" s="1095" t="s">
        <v>3251</v>
      </c>
      <c r="B41" s="1096"/>
      <c r="C41" s="221"/>
      <c r="D41" s="354">
        <v>28130</v>
      </c>
      <c r="E41" s="354"/>
      <c r="F41" s="16">
        <v>28073</v>
      </c>
      <c r="G41" s="1"/>
      <c r="H41" s="354">
        <v>27823</v>
      </c>
      <c r="I41" s="1"/>
      <c r="J41" s="354">
        <v>27581</v>
      </c>
      <c r="K41" s="1"/>
      <c r="L41" s="354">
        <v>27812</v>
      </c>
      <c r="M41" s="1"/>
      <c r="N41" s="354">
        <v>27836</v>
      </c>
      <c r="O41" s="1"/>
      <c r="P41" s="354">
        <v>27721</v>
      </c>
    </row>
    <row r="42" spans="1:16" ht="14.25">
      <c r="A42" s="1095" t="s">
        <v>3252</v>
      </c>
      <c r="B42" s="1096"/>
      <c r="C42" s="221"/>
      <c r="D42" s="354">
        <v>53354</v>
      </c>
      <c r="E42" s="354"/>
      <c r="F42" s="16">
        <v>53225</v>
      </c>
      <c r="G42" s="1"/>
      <c r="H42" s="354">
        <v>53227</v>
      </c>
      <c r="I42" s="1"/>
      <c r="J42" s="354">
        <v>53014</v>
      </c>
      <c r="K42" s="1"/>
      <c r="L42" s="354">
        <v>52707</v>
      </c>
      <c r="M42" s="1"/>
      <c r="N42" s="354">
        <v>52706</v>
      </c>
      <c r="O42" s="1"/>
      <c r="P42" s="354">
        <v>52646</v>
      </c>
    </row>
    <row r="43" spans="1:16" ht="14.25">
      <c r="A43" s="1095" t="s">
        <v>3253</v>
      </c>
      <c r="B43" s="1096"/>
      <c r="C43" s="221"/>
      <c r="D43" s="354">
        <v>36713</v>
      </c>
      <c r="E43" s="354"/>
      <c r="F43" s="16">
        <v>36631</v>
      </c>
      <c r="G43" s="1"/>
      <c r="H43" s="354">
        <v>36346</v>
      </c>
      <c r="I43" s="1"/>
      <c r="J43" s="354">
        <v>36505</v>
      </c>
      <c r="K43" s="1"/>
      <c r="L43" s="354">
        <v>36591</v>
      </c>
      <c r="M43" s="1"/>
      <c r="N43" s="354">
        <v>36689</v>
      </c>
      <c r="O43" s="1"/>
      <c r="P43" s="354">
        <v>36472</v>
      </c>
    </row>
    <row r="44" spans="1:16" ht="14.25">
      <c r="A44" s="1095" t="s">
        <v>3254</v>
      </c>
      <c r="B44" s="1096"/>
      <c r="C44" s="221"/>
      <c r="D44" s="354">
        <v>45213</v>
      </c>
      <c r="E44" s="354"/>
      <c r="F44" s="16">
        <v>45644</v>
      </c>
      <c r="G44" s="1"/>
      <c r="H44" s="354">
        <v>45960</v>
      </c>
      <c r="I44" s="1"/>
      <c r="J44" s="354">
        <v>45748</v>
      </c>
      <c r="K44" s="1"/>
      <c r="L44" s="354">
        <v>45979</v>
      </c>
      <c r="M44" s="1"/>
      <c r="N44" s="354">
        <v>46138</v>
      </c>
      <c r="O44" s="1"/>
      <c r="P44" s="354">
        <v>46100</v>
      </c>
    </row>
    <row r="45" spans="1:16" ht="15.75" customHeight="1">
      <c r="A45" s="10"/>
      <c r="B45" s="355"/>
      <c r="C45" s="227"/>
      <c r="D45" s="286"/>
      <c r="E45" s="1"/>
      <c r="F45" s="1"/>
      <c r="G45" s="1"/>
      <c r="H45" s="356"/>
      <c r="I45" s="357" t="s">
        <v>3242</v>
      </c>
      <c r="J45" s="286"/>
      <c r="K45" s="286"/>
      <c r="L45" s="16"/>
      <c r="M45" s="1"/>
      <c r="N45" s="286"/>
      <c r="O45" s="1"/>
      <c r="P45" s="286"/>
    </row>
    <row r="46" spans="1:16" ht="14.25">
      <c r="A46" s="1097" t="s">
        <v>3248</v>
      </c>
      <c r="B46" s="1098"/>
      <c r="C46" s="221"/>
      <c r="D46" s="354">
        <v>236913</v>
      </c>
      <c r="E46" s="354"/>
      <c r="F46" s="16">
        <v>236563</v>
      </c>
      <c r="G46" s="1"/>
      <c r="H46" s="354">
        <v>236397</v>
      </c>
      <c r="I46" s="1"/>
      <c r="J46" s="354">
        <v>236139</v>
      </c>
      <c r="K46" s="1"/>
      <c r="L46" s="354">
        <v>236623</v>
      </c>
      <c r="M46" s="1"/>
      <c r="N46" s="354">
        <v>237117</v>
      </c>
      <c r="O46" s="1"/>
      <c r="P46" s="354">
        <f>SUM(P47:P52)</f>
        <v>237011</v>
      </c>
    </row>
    <row r="47" spans="1:16" ht="14.25">
      <c r="A47" s="1095" t="s">
        <v>3249</v>
      </c>
      <c r="B47" s="1096"/>
      <c r="C47" s="221"/>
      <c r="D47" s="354">
        <v>26768</v>
      </c>
      <c r="E47" s="354"/>
      <c r="F47" s="16">
        <v>27170</v>
      </c>
      <c r="G47" s="1"/>
      <c r="H47" s="354">
        <v>26994</v>
      </c>
      <c r="I47" s="1"/>
      <c r="J47" s="354">
        <v>27066</v>
      </c>
      <c r="K47" s="1"/>
      <c r="L47" s="354">
        <v>26879</v>
      </c>
      <c r="M47" s="1"/>
      <c r="N47" s="354">
        <v>27000</v>
      </c>
      <c r="O47" s="1"/>
      <c r="P47" s="354">
        <v>26822</v>
      </c>
    </row>
    <row r="48" spans="1:16" ht="14.25">
      <c r="A48" s="1095" t="s">
        <v>3250</v>
      </c>
      <c r="B48" s="1096"/>
      <c r="C48" s="221"/>
      <c r="D48" s="354">
        <v>38157</v>
      </c>
      <c r="E48" s="354"/>
      <c r="F48" s="16">
        <v>38199</v>
      </c>
      <c r="G48" s="1"/>
      <c r="H48" s="354">
        <v>37967</v>
      </c>
      <c r="I48" s="1"/>
      <c r="J48" s="354">
        <v>37946</v>
      </c>
      <c r="K48" s="1"/>
      <c r="L48" s="354">
        <v>37953</v>
      </c>
      <c r="M48" s="1"/>
      <c r="N48" s="354">
        <v>37985</v>
      </c>
      <c r="O48" s="1"/>
      <c r="P48" s="354">
        <v>37881</v>
      </c>
    </row>
    <row r="49" spans="1:16" ht="14.25">
      <c r="A49" s="1095" t="s">
        <v>3251</v>
      </c>
      <c r="B49" s="1096"/>
      <c r="C49" s="221"/>
      <c r="D49" s="354">
        <v>29221</v>
      </c>
      <c r="E49" s="354"/>
      <c r="F49" s="16">
        <v>28803</v>
      </c>
      <c r="G49" s="1"/>
      <c r="H49" s="354">
        <v>28532</v>
      </c>
      <c r="I49" s="1"/>
      <c r="J49" s="354">
        <v>28347</v>
      </c>
      <c r="K49" s="1"/>
      <c r="L49" s="354">
        <v>28608</v>
      </c>
      <c r="M49" s="1"/>
      <c r="N49" s="354">
        <v>28606</v>
      </c>
      <c r="O49" s="1"/>
      <c r="P49" s="354">
        <v>28513</v>
      </c>
    </row>
    <row r="50" spans="1:16" ht="14.25">
      <c r="A50" s="1095" t="s">
        <v>3252</v>
      </c>
      <c r="B50" s="1096"/>
      <c r="C50" s="221"/>
      <c r="D50" s="354">
        <v>56565</v>
      </c>
      <c r="E50" s="354"/>
      <c r="F50" s="16">
        <v>56517</v>
      </c>
      <c r="G50" s="1"/>
      <c r="H50" s="354">
        <v>56666</v>
      </c>
      <c r="I50" s="1"/>
      <c r="J50" s="354">
        <v>56428</v>
      </c>
      <c r="K50" s="1"/>
      <c r="L50" s="354">
        <v>56293</v>
      </c>
      <c r="M50" s="1"/>
      <c r="N50" s="354">
        <v>56270</v>
      </c>
      <c r="O50" s="1"/>
      <c r="P50" s="354">
        <v>56416</v>
      </c>
    </row>
    <row r="51" spans="1:16" ht="14.25">
      <c r="A51" s="1095" t="s">
        <v>3253</v>
      </c>
      <c r="B51" s="1096"/>
      <c r="C51" s="221"/>
      <c r="D51" s="354">
        <v>39428</v>
      </c>
      <c r="E51" s="354"/>
      <c r="F51" s="16">
        <v>39410</v>
      </c>
      <c r="G51" s="1"/>
      <c r="H51" s="354">
        <v>39282</v>
      </c>
      <c r="I51" s="1"/>
      <c r="J51" s="354">
        <v>39449</v>
      </c>
      <c r="K51" s="1"/>
      <c r="L51" s="354">
        <v>39523</v>
      </c>
      <c r="M51" s="1"/>
      <c r="N51" s="354">
        <v>39746</v>
      </c>
      <c r="O51" s="1"/>
      <c r="P51" s="354">
        <v>39638</v>
      </c>
    </row>
    <row r="52" spans="1:16" ht="14.25">
      <c r="A52" s="1093" t="s">
        <v>3254</v>
      </c>
      <c r="B52" s="1094"/>
      <c r="C52" s="358"/>
      <c r="D52" s="359">
        <v>46774</v>
      </c>
      <c r="E52" s="359"/>
      <c r="F52" s="389">
        <v>46464</v>
      </c>
      <c r="G52" s="19"/>
      <c r="H52" s="359">
        <v>46956</v>
      </c>
      <c r="I52" s="19"/>
      <c r="J52" s="359">
        <v>46903</v>
      </c>
      <c r="K52" s="19"/>
      <c r="L52" s="359">
        <v>47367</v>
      </c>
      <c r="M52" s="19"/>
      <c r="N52" s="359">
        <v>47510</v>
      </c>
      <c r="O52" s="19"/>
      <c r="P52" s="359">
        <v>47741</v>
      </c>
    </row>
    <row r="53" spans="1:16" ht="13.5">
      <c r="A53" s="5"/>
      <c r="B53" s="5"/>
      <c r="C53" s="5"/>
      <c r="D53" s="5"/>
      <c r="E53" s="5"/>
      <c r="F53" s="5"/>
      <c r="G53" s="5"/>
      <c r="H53" s="5"/>
      <c r="I53" s="5"/>
      <c r="J53" s="5"/>
      <c r="K53" s="5"/>
      <c r="L53" s="111"/>
      <c r="M53" s="5"/>
      <c r="N53" s="5"/>
      <c r="O53" s="5"/>
      <c r="P53" s="5"/>
    </row>
    <row r="54" s="3" customFormat="1" ht="18" customHeight="1">
      <c r="A54" s="367" t="s">
        <v>1234</v>
      </c>
    </row>
    <row r="56" spans="8:9" ht="13.5">
      <c r="H56" s="7"/>
      <c r="I56" s="33"/>
    </row>
  </sheetData>
  <mergeCells count="41">
    <mergeCell ref="A2:A4"/>
    <mergeCell ref="B2:D3"/>
    <mergeCell ref="E2:G3"/>
    <mergeCell ref="H2:J3"/>
    <mergeCell ref="I20:J20"/>
    <mergeCell ref="G20:H20"/>
    <mergeCell ref="E20:F20"/>
    <mergeCell ref="C20:D20"/>
    <mergeCell ref="K2:M3"/>
    <mergeCell ref="O20:P20"/>
    <mergeCell ref="M20:N20"/>
    <mergeCell ref="K20:L20"/>
    <mergeCell ref="A20:B20"/>
    <mergeCell ref="A22:B22"/>
    <mergeCell ref="A23:B23"/>
    <mergeCell ref="A24:B24"/>
    <mergeCell ref="A25:B25"/>
    <mergeCell ref="A26:B26"/>
    <mergeCell ref="A27:B27"/>
    <mergeCell ref="A28:B28"/>
    <mergeCell ref="A30:B30"/>
    <mergeCell ref="A31:B31"/>
    <mergeCell ref="A32:B32"/>
    <mergeCell ref="A33:B33"/>
    <mergeCell ref="A34:B34"/>
    <mergeCell ref="A35:B35"/>
    <mergeCell ref="A36:B36"/>
    <mergeCell ref="A38:B38"/>
    <mergeCell ref="A39:B39"/>
    <mergeCell ref="A40:B40"/>
    <mergeCell ref="A41:B41"/>
    <mergeCell ref="A42:B42"/>
    <mergeCell ref="A43:B43"/>
    <mergeCell ref="A44:B44"/>
    <mergeCell ref="A46:B46"/>
    <mergeCell ref="A47:B47"/>
    <mergeCell ref="A52:B52"/>
    <mergeCell ref="A48:B48"/>
    <mergeCell ref="A49:B49"/>
    <mergeCell ref="A50:B50"/>
    <mergeCell ref="A51:B51"/>
  </mergeCells>
  <printOptions/>
  <pageMargins left="0.3937007874015748" right="0.1968503937007874" top="0.5905511811023623" bottom="0.3937007874015748" header="0.5118110236220472" footer="0.5118110236220472"/>
  <pageSetup firstPageNumber="7"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AB358"/>
  <sheetViews>
    <sheetView zoomScale="50" zoomScaleNormal="50" zoomScaleSheetLayoutView="50" workbookViewId="0" topLeftCell="A1">
      <selection activeCell="A3" sqref="A3"/>
    </sheetView>
  </sheetViews>
  <sheetFormatPr defaultColWidth="9.00390625" defaultRowHeight="13.5"/>
  <cols>
    <col min="1" max="1" width="24.625" style="504" customWidth="1"/>
    <col min="2" max="2" width="13.125" style="504" customWidth="1"/>
    <col min="3" max="5" width="13.125" style="22" customWidth="1"/>
    <col min="6" max="12" width="12.125" style="22" customWidth="1"/>
    <col min="13" max="13" width="12.125" style="507" customWidth="1"/>
    <col min="14" max="14" width="12.125" style="22" customWidth="1"/>
    <col min="15" max="21" width="12.125" style="508" customWidth="1"/>
    <col min="22" max="22" width="9.00390625" style="5" customWidth="1"/>
    <col min="23" max="23" width="18.625" style="5" customWidth="1"/>
    <col min="24" max="25" width="9.00390625" style="5" customWidth="1"/>
    <col min="26" max="26" width="9.75390625" style="5" bestFit="1" customWidth="1"/>
    <col min="27" max="27" width="9.00390625" style="5" customWidth="1"/>
    <col min="28" max="28" width="9.50390625" style="5" bestFit="1" customWidth="1"/>
    <col min="29" max="16384" width="9.00390625" style="5" customWidth="1"/>
  </cols>
  <sheetData>
    <row r="1" spans="5:21" ht="30" customHeight="1">
      <c r="E1" s="886" t="s">
        <v>39</v>
      </c>
      <c r="F1" s="208"/>
      <c r="H1" s="208"/>
      <c r="I1" s="208"/>
      <c r="K1" s="506"/>
      <c r="L1" s="506"/>
      <c r="M1" s="506"/>
      <c r="N1" s="506"/>
      <c r="O1" s="573"/>
      <c r="P1" s="363"/>
      <c r="Q1" s="363"/>
      <c r="R1" s="363"/>
      <c r="S1" s="363"/>
      <c r="T1" s="363"/>
      <c r="U1" s="363"/>
    </row>
    <row r="2" ht="12.75" customHeight="1"/>
    <row r="3" spans="1:21" ht="24" customHeight="1">
      <c r="A3" s="557" t="s">
        <v>40</v>
      </c>
      <c r="B3" s="557"/>
      <c r="C3" s="505"/>
      <c r="D3" s="505"/>
      <c r="E3" s="509" t="s">
        <v>1923</v>
      </c>
      <c r="F3" s="505"/>
      <c r="L3" s="505"/>
      <c r="U3" s="509"/>
    </row>
    <row r="4" spans="1:21" ht="22.5" customHeight="1">
      <c r="A4" s="1086" t="s">
        <v>2218</v>
      </c>
      <c r="B4" s="1084" t="s">
        <v>2219</v>
      </c>
      <c r="C4" s="1084" t="s">
        <v>41</v>
      </c>
      <c r="D4" s="1084" t="s">
        <v>1313</v>
      </c>
      <c r="E4" s="1084" t="s">
        <v>1314</v>
      </c>
      <c r="F4" s="1084" t="s">
        <v>2220</v>
      </c>
      <c r="G4" s="1070" t="s">
        <v>2221</v>
      </c>
      <c r="H4" s="1070" t="s">
        <v>2222</v>
      </c>
      <c r="I4" s="1070" t="s">
        <v>2223</v>
      </c>
      <c r="J4" s="1070" t="s">
        <v>2224</v>
      </c>
      <c r="K4" s="1070" t="s">
        <v>2225</v>
      </c>
      <c r="L4" s="1070" t="s">
        <v>2226</v>
      </c>
      <c r="M4" s="1070" t="s">
        <v>2227</v>
      </c>
      <c r="N4" s="1070" t="s">
        <v>2228</v>
      </c>
      <c r="O4" s="1070" t="s">
        <v>2229</v>
      </c>
      <c r="P4" s="1074" t="s">
        <v>2230</v>
      </c>
      <c r="Q4" s="1070" t="s">
        <v>2231</v>
      </c>
      <c r="R4" s="1070" t="s">
        <v>2232</v>
      </c>
      <c r="S4" s="1070" t="s">
        <v>2233</v>
      </c>
      <c r="T4" s="1070" t="s">
        <v>2234</v>
      </c>
      <c r="U4" s="1072" t="s">
        <v>2327</v>
      </c>
    </row>
    <row r="5" spans="1:21" ht="16.5" customHeight="1">
      <c r="A5" s="1087"/>
      <c r="B5" s="1085"/>
      <c r="C5" s="1085"/>
      <c r="D5" s="1085"/>
      <c r="E5" s="1085"/>
      <c r="F5" s="1085"/>
      <c r="G5" s="1071"/>
      <c r="H5" s="1071"/>
      <c r="I5" s="1071"/>
      <c r="J5" s="1071"/>
      <c r="K5" s="1071"/>
      <c r="L5" s="1071"/>
      <c r="M5" s="1071"/>
      <c r="N5" s="1071"/>
      <c r="O5" s="1071"/>
      <c r="P5" s="1075"/>
      <c r="Q5" s="1071"/>
      <c r="R5" s="1071"/>
      <c r="S5" s="1071"/>
      <c r="T5" s="1071"/>
      <c r="U5" s="1073"/>
    </row>
    <row r="6" spans="1:21" ht="16.5" customHeight="1">
      <c r="A6" s="574"/>
      <c r="B6" s="32"/>
      <c r="C6" s="32"/>
      <c r="D6" s="32"/>
      <c r="E6" s="568"/>
      <c r="F6" s="32"/>
      <c r="G6" s="32"/>
      <c r="H6" s="32"/>
      <c r="I6" s="32"/>
      <c r="J6" s="32"/>
      <c r="K6" s="32"/>
      <c r="L6" s="32"/>
      <c r="M6" s="32"/>
      <c r="N6" s="32"/>
      <c r="O6" s="530"/>
      <c r="P6" s="575"/>
      <c r="Q6" s="530"/>
      <c r="R6" s="530"/>
      <c r="S6" s="530"/>
      <c r="T6" s="530"/>
      <c r="U6" s="530"/>
    </row>
    <row r="7" spans="1:21" s="26" customFormat="1" ht="31.5" customHeight="1" thickBot="1">
      <c r="A7" s="887" t="s">
        <v>42</v>
      </c>
      <c r="B7" s="888">
        <f>SUM(B9,'小田:園田'!B7)</f>
        <v>217689</v>
      </c>
      <c r="C7" s="888">
        <f>SUM(C9,'小田:園田'!C7)</f>
        <v>458971</v>
      </c>
      <c r="D7" s="888">
        <f>SUM(D9,'小田:園田'!D7)</f>
        <v>224778</v>
      </c>
      <c r="E7" s="998">
        <f>SUM(E9,'小田:園田'!E7)</f>
        <v>234193</v>
      </c>
      <c r="F7" s="888">
        <f>SUM(F9,'小田:園田'!F7)</f>
        <v>19948</v>
      </c>
      <c r="G7" s="888">
        <f>SUM(G9,'小田:園田'!G7)</f>
        <v>18891</v>
      </c>
      <c r="H7" s="888">
        <f>SUM(H9,'小田:園田'!H7)</f>
        <v>19767</v>
      </c>
      <c r="I7" s="888">
        <f>SUM(I9,'小田:園田'!I7)</f>
        <v>19965</v>
      </c>
      <c r="J7" s="888">
        <f>SUM(J9,'小田:園田'!J7)</f>
        <v>22294</v>
      </c>
      <c r="K7" s="888">
        <f>SUM(K9,'小田:園田'!K7)</f>
        <v>27800</v>
      </c>
      <c r="L7" s="888">
        <f>SUM(L9,'小田:園田'!L7)</f>
        <v>31573</v>
      </c>
      <c r="M7" s="888">
        <f>SUM(M9,'小田:園田'!M7)</f>
        <v>38312</v>
      </c>
      <c r="N7" s="888">
        <f>SUM(N9,'小田:園田'!N7)</f>
        <v>36431</v>
      </c>
      <c r="O7" s="888">
        <f>SUM(O9,'小田:園田'!O7)</f>
        <v>28777</v>
      </c>
      <c r="P7" s="888">
        <f>SUM(P9,'小田:園田'!P7)</f>
        <v>24747</v>
      </c>
      <c r="Q7" s="888">
        <f>SUM(Q9,'小田:園田'!Q7)</f>
        <v>26713</v>
      </c>
      <c r="R7" s="888">
        <f>SUM(R9,'小田:園田'!R7)</f>
        <v>38347</v>
      </c>
      <c r="S7" s="1012">
        <f>SUM(S9,'小田:園田'!S7)</f>
        <v>29755</v>
      </c>
      <c r="T7" s="888">
        <f>SUM(T9,'小田:園田'!T7)</f>
        <v>27745</v>
      </c>
      <c r="U7" s="888">
        <f>SUM(U9,'小田:園田'!U7)</f>
        <v>47906</v>
      </c>
    </row>
    <row r="8" spans="1:21" ht="24" customHeight="1" thickTop="1">
      <c r="A8" s="542"/>
      <c r="B8" s="513"/>
      <c r="C8" s="513"/>
      <c r="D8" s="513"/>
      <c r="E8" s="578"/>
      <c r="F8" s="513"/>
      <c r="G8" s="513"/>
      <c r="H8" s="513"/>
      <c r="I8" s="513"/>
      <c r="J8" s="513"/>
      <c r="K8" s="513"/>
      <c r="L8" s="513"/>
      <c r="M8" s="513"/>
      <c r="N8" s="513"/>
      <c r="O8" s="513"/>
      <c r="P8" s="513"/>
      <c r="Q8" s="513"/>
      <c r="R8" s="513"/>
      <c r="S8" s="513"/>
      <c r="T8" s="513"/>
      <c r="U8" s="513"/>
    </row>
    <row r="9" spans="1:21" s="893" customFormat="1" ht="24.75" customHeight="1">
      <c r="A9" s="889" t="s">
        <v>1369</v>
      </c>
      <c r="B9" s="890">
        <f>SUM(B11:B161)</f>
        <v>26794</v>
      </c>
      <c r="C9" s="890">
        <f aca="true" t="shared" si="0" ref="C9:U9">SUM(C11:C161)</f>
        <v>52738</v>
      </c>
      <c r="D9" s="890">
        <f t="shared" si="0"/>
        <v>26283</v>
      </c>
      <c r="E9" s="999">
        <f t="shared" si="0"/>
        <v>26455</v>
      </c>
      <c r="F9" s="890">
        <f t="shared" si="0"/>
        <v>1868</v>
      </c>
      <c r="G9" s="890">
        <f t="shared" si="0"/>
        <v>1937</v>
      </c>
      <c r="H9" s="890">
        <f t="shared" si="0"/>
        <v>2040</v>
      </c>
      <c r="I9" s="890">
        <f t="shared" si="0"/>
        <v>2066</v>
      </c>
      <c r="J9" s="890">
        <f t="shared" si="0"/>
        <v>2590</v>
      </c>
      <c r="K9" s="890">
        <f t="shared" si="0"/>
        <v>2894</v>
      </c>
      <c r="L9" s="890">
        <f t="shared" si="0"/>
        <v>3185</v>
      </c>
      <c r="M9" s="890">
        <f t="shared" si="0"/>
        <v>4066</v>
      </c>
      <c r="N9" s="890">
        <f t="shared" si="0"/>
        <v>3999</v>
      </c>
      <c r="O9" s="890">
        <f t="shared" si="0"/>
        <v>3248</v>
      </c>
      <c r="P9" s="890">
        <f t="shared" si="0"/>
        <v>2887</v>
      </c>
      <c r="Q9" s="890">
        <f t="shared" si="0"/>
        <v>3350</v>
      </c>
      <c r="R9" s="890">
        <f t="shared" si="0"/>
        <v>4921</v>
      </c>
      <c r="S9" s="890">
        <f t="shared" si="0"/>
        <v>3615</v>
      </c>
      <c r="T9" s="890">
        <f t="shared" si="0"/>
        <v>3385</v>
      </c>
      <c r="U9" s="890">
        <f t="shared" si="0"/>
        <v>6687</v>
      </c>
    </row>
    <row r="10" spans="1:21" s="22" customFormat="1" ht="21.75" customHeight="1">
      <c r="A10" s="576"/>
      <c r="B10" s="516"/>
      <c r="C10" s="516"/>
      <c r="D10" s="516"/>
      <c r="E10" s="577"/>
      <c r="F10" s="513"/>
      <c r="G10" s="513"/>
      <c r="H10" s="513"/>
      <c r="I10" s="513"/>
      <c r="J10" s="513"/>
      <c r="K10" s="513"/>
      <c r="L10" s="513"/>
      <c r="M10" s="513"/>
      <c r="N10" s="513"/>
      <c r="O10" s="512"/>
      <c r="P10" s="512"/>
      <c r="Q10" s="512"/>
      <c r="R10" s="512"/>
      <c r="S10" s="512"/>
      <c r="T10" s="512"/>
      <c r="U10" s="513"/>
    </row>
    <row r="11" spans="1:27" ht="19.5" customHeight="1">
      <c r="A11" s="510" t="s">
        <v>1370</v>
      </c>
      <c r="B11" s="513">
        <v>212</v>
      </c>
      <c r="C11" s="513">
        <f>SUM(F11:U11)</f>
        <v>371</v>
      </c>
      <c r="D11" s="513">
        <v>198</v>
      </c>
      <c r="E11" s="578">
        <v>173</v>
      </c>
      <c r="F11" s="512">
        <v>9</v>
      </c>
      <c r="G11" s="513">
        <v>4</v>
      </c>
      <c r="H11" s="513">
        <v>9</v>
      </c>
      <c r="I11" s="513">
        <v>14</v>
      </c>
      <c r="J11" s="513">
        <v>16</v>
      </c>
      <c r="K11" s="513">
        <v>26</v>
      </c>
      <c r="L11" s="513">
        <v>26</v>
      </c>
      <c r="M11" s="513">
        <v>24</v>
      </c>
      <c r="N11" s="513">
        <v>18</v>
      </c>
      <c r="O11" s="513">
        <v>21</v>
      </c>
      <c r="P11" s="513">
        <v>17</v>
      </c>
      <c r="Q11" s="513">
        <v>27</v>
      </c>
      <c r="R11" s="512">
        <v>40</v>
      </c>
      <c r="S11" s="512">
        <v>26</v>
      </c>
      <c r="T11" s="513">
        <v>37</v>
      </c>
      <c r="U11" s="513">
        <v>57</v>
      </c>
      <c r="W11" s="512"/>
      <c r="X11" s="512"/>
      <c r="Y11" s="512"/>
      <c r="Z11" s="512"/>
      <c r="AA11" s="512"/>
    </row>
    <row r="12" spans="1:21" ht="19.5" customHeight="1">
      <c r="A12" s="510"/>
      <c r="B12" s="513"/>
      <c r="C12" s="513"/>
      <c r="D12" s="513"/>
      <c r="E12" s="578"/>
      <c r="F12" s="513"/>
      <c r="G12" s="513"/>
      <c r="H12" s="513"/>
      <c r="I12" s="515"/>
      <c r="J12" s="516"/>
      <c r="K12" s="519"/>
      <c r="L12" s="519"/>
      <c r="M12" s="517"/>
      <c r="N12" s="202"/>
      <c r="O12" s="518"/>
      <c r="P12" s="518"/>
      <c r="Q12" s="518"/>
      <c r="R12" s="518"/>
      <c r="S12" s="518"/>
      <c r="T12" s="518"/>
      <c r="U12" s="518"/>
    </row>
    <row r="13" spans="1:27" ht="19.5" customHeight="1">
      <c r="A13" s="510" t="s">
        <v>1371</v>
      </c>
      <c r="B13" s="513">
        <v>319</v>
      </c>
      <c r="C13" s="513">
        <f aca="true" t="shared" si="1" ref="C13:C76">SUM(F13:U13)</f>
        <v>630</v>
      </c>
      <c r="D13" s="513">
        <v>305</v>
      </c>
      <c r="E13" s="578">
        <v>325</v>
      </c>
      <c r="F13" s="513">
        <v>25</v>
      </c>
      <c r="G13" s="513">
        <v>26</v>
      </c>
      <c r="H13" s="513">
        <v>34</v>
      </c>
      <c r="I13" s="513">
        <v>19</v>
      </c>
      <c r="J13" s="513">
        <v>30</v>
      </c>
      <c r="K13" s="513">
        <v>32</v>
      </c>
      <c r="L13" s="513">
        <v>26</v>
      </c>
      <c r="M13" s="513">
        <v>40</v>
      </c>
      <c r="N13" s="513">
        <v>45</v>
      </c>
      <c r="O13" s="512">
        <v>43</v>
      </c>
      <c r="P13" s="512">
        <v>28</v>
      </c>
      <c r="Q13" s="512">
        <v>29</v>
      </c>
      <c r="R13" s="512">
        <v>63</v>
      </c>
      <c r="S13" s="512">
        <v>36</v>
      </c>
      <c r="T13" s="512">
        <v>59</v>
      </c>
      <c r="U13" s="512">
        <v>95</v>
      </c>
      <c r="W13" s="512"/>
      <c r="X13" s="512"/>
      <c r="Y13" s="512"/>
      <c r="Z13" s="512"/>
      <c r="AA13" s="512"/>
    </row>
    <row r="14" spans="1:21" ht="19.5" customHeight="1">
      <c r="A14" s="510"/>
      <c r="B14" s="513"/>
      <c r="C14" s="513"/>
      <c r="D14" s="513"/>
      <c r="E14" s="578"/>
      <c r="F14" s="513"/>
      <c r="G14" s="513"/>
      <c r="H14" s="513"/>
      <c r="I14" s="515"/>
      <c r="J14" s="516"/>
      <c r="K14" s="516"/>
      <c r="L14" s="516"/>
      <c r="M14" s="517"/>
      <c r="N14" s="202"/>
      <c r="O14" s="518"/>
      <c r="P14" s="518"/>
      <c r="Q14" s="518"/>
      <c r="R14" s="518"/>
      <c r="S14" s="518"/>
      <c r="T14" s="518"/>
      <c r="U14" s="518"/>
    </row>
    <row r="15" spans="1:27" ht="19.5" customHeight="1">
      <c r="A15" s="510" t="s">
        <v>2235</v>
      </c>
      <c r="B15" s="513">
        <v>82</v>
      </c>
      <c r="C15" s="513">
        <f t="shared" si="1"/>
        <v>187</v>
      </c>
      <c r="D15" s="513">
        <v>93</v>
      </c>
      <c r="E15" s="578">
        <v>94</v>
      </c>
      <c r="F15" s="513">
        <v>4</v>
      </c>
      <c r="G15" s="513">
        <v>3</v>
      </c>
      <c r="H15" s="513">
        <v>8</v>
      </c>
      <c r="I15" s="513">
        <v>10</v>
      </c>
      <c r="J15" s="513">
        <v>8</v>
      </c>
      <c r="K15" s="513">
        <v>6</v>
      </c>
      <c r="L15" s="513">
        <v>11</v>
      </c>
      <c r="M15" s="513">
        <v>12</v>
      </c>
      <c r="N15" s="513">
        <v>16</v>
      </c>
      <c r="O15" s="512">
        <v>9</v>
      </c>
      <c r="P15" s="512">
        <v>10</v>
      </c>
      <c r="Q15" s="512">
        <v>14</v>
      </c>
      <c r="R15" s="512">
        <v>18</v>
      </c>
      <c r="S15" s="512">
        <v>17</v>
      </c>
      <c r="T15" s="512">
        <v>13</v>
      </c>
      <c r="U15" s="513">
        <v>28</v>
      </c>
      <c r="W15" s="512"/>
      <c r="X15" s="512"/>
      <c r="Y15" s="512"/>
      <c r="Z15" s="512"/>
      <c r="AA15" s="512"/>
    </row>
    <row r="16" spans="1:27" ht="19.5" customHeight="1">
      <c r="A16" s="510" t="s">
        <v>2236</v>
      </c>
      <c r="B16" s="513">
        <v>147</v>
      </c>
      <c r="C16" s="513">
        <f t="shared" si="1"/>
        <v>294</v>
      </c>
      <c r="D16" s="513">
        <v>142</v>
      </c>
      <c r="E16" s="578">
        <v>152</v>
      </c>
      <c r="F16" s="513">
        <v>17</v>
      </c>
      <c r="G16" s="513">
        <v>10</v>
      </c>
      <c r="H16" s="513">
        <v>10</v>
      </c>
      <c r="I16" s="513">
        <v>12</v>
      </c>
      <c r="J16" s="513">
        <v>10</v>
      </c>
      <c r="K16" s="513">
        <v>15</v>
      </c>
      <c r="L16" s="513">
        <v>20</v>
      </c>
      <c r="M16" s="513">
        <v>25</v>
      </c>
      <c r="N16" s="513">
        <v>24</v>
      </c>
      <c r="O16" s="512">
        <v>20</v>
      </c>
      <c r="P16" s="512">
        <v>9</v>
      </c>
      <c r="Q16" s="512">
        <v>15</v>
      </c>
      <c r="R16" s="512">
        <v>34</v>
      </c>
      <c r="S16" s="512">
        <v>19</v>
      </c>
      <c r="T16" s="512">
        <v>14</v>
      </c>
      <c r="U16" s="513">
        <v>40</v>
      </c>
      <c r="W16" s="512"/>
      <c r="X16" s="512"/>
      <c r="Y16" s="512"/>
      <c r="Z16" s="512"/>
      <c r="AA16" s="512"/>
    </row>
    <row r="17" spans="1:27" ht="19.5" customHeight="1">
      <c r="A17" s="510" t="s">
        <v>2237</v>
      </c>
      <c r="B17" s="513">
        <v>137</v>
      </c>
      <c r="C17" s="513">
        <f t="shared" si="1"/>
        <v>274</v>
      </c>
      <c r="D17" s="513">
        <v>131</v>
      </c>
      <c r="E17" s="578">
        <v>143</v>
      </c>
      <c r="F17" s="513">
        <v>11</v>
      </c>
      <c r="G17" s="513">
        <v>6</v>
      </c>
      <c r="H17" s="513">
        <v>5</v>
      </c>
      <c r="I17" s="513">
        <v>14</v>
      </c>
      <c r="J17" s="513">
        <v>17</v>
      </c>
      <c r="K17" s="513">
        <v>16</v>
      </c>
      <c r="L17" s="513">
        <v>10</v>
      </c>
      <c r="M17" s="513">
        <v>9</v>
      </c>
      <c r="N17" s="513">
        <v>21</v>
      </c>
      <c r="O17" s="512">
        <v>10</v>
      </c>
      <c r="P17" s="512">
        <v>12</v>
      </c>
      <c r="Q17" s="512">
        <v>24</v>
      </c>
      <c r="R17" s="512">
        <v>30</v>
      </c>
      <c r="S17" s="512">
        <v>15</v>
      </c>
      <c r="T17" s="512">
        <v>24</v>
      </c>
      <c r="U17" s="513">
        <v>50</v>
      </c>
      <c r="W17" s="512"/>
      <c r="X17" s="512"/>
      <c r="Y17" s="512"/>
      <c r="Z17" s="512"/>
      <c r="AA17" s="512"/>
    </row>
    <row r="18" spans="1:27" ht="19.5" customHeight="1">
      <c r="A18" s="510" t="s">
        <v>2238</v>
      </c>
      <c r="B18" s="513">
        <v>276</v>
      </c>
      <c r="C18" s="513">
        <f t="shared" si="1"/>
        <v>557</v>
      </c>
      <c r="D18" s="513">
        <v>279</v>
      </c>
      <c r="E18" s="578">
        <v>278</v>
      </c>
      <c r="F18" s="513">
        <v>18</v>
      </c>
      <c r="G18" s="513">
        <v>13</v>
      </c>
      <c r="H18" s="513">
        <v>18</v>
      </c>
      <c r="I18" s="513">
        <v>39</v>
      </c>
      <c r="J18" s="513">
        <v>34</v>
      </c>
      <c r="K18" s="513">
        <v>29</v>
      </c>
      <c r="L18" s="513">
        <v>30</v>
      </c>
      <c r="M18" s="513">
        <v>38</v>
      </c>
      <c r="N18" s="513">
        <v>44</v>
      </c>
      <c r="O18" s="512">
        <v>49</v>
      </c>
      <c r="P18" s="512">
        <v>32</v>
      </c>
      <c r="Q18" s="512">
        <v>28</v>
      </c>
      <c r="R18" s="512">
        <v>39</v>
      </c>
      <c r="S18" s="512">
        <v>38</v>
      </c>
      <c r="T18" s="512">
        <v>24</v>
      </c>
      <c r="U18" s="513">
        <v>84</v>
      </c>
      <c r="W18" s="512"/>
      <c r="X18" s="512"/>
      <c r="Y18" s="512"/>
      <c r="Z18" s="512"/>
      <c r="AA18" s="512"/>
    </row>
    <row r="19" spans="1:27" ht="19.5" customHeight="1">
      <c r="A19" s="510"/>
      <c r="B19" s="513"/>
      <c r="C19" s="513"/>
      <c r="D19" s="513"/>
      <c r="E19" s="578"/>
      <c r="F19" s="513"/>
      <c r="G19" s="513"/>
      <c r="H19" s="513"/>
      <c r="I19" s="515"/>
      <c r="J19" s="516"/>
      <c r="K19" s="516"/>
      <c r="L19" s="516"/>
      <c r="N19" s="202"/>
      <c r="O19" s="518"/>
      <c r="P19" s="518"/>
      <c r="Q19" s="518"/>
      <c r="R19" s="518"/>
      <c r="S19" s="518"/>
      <c r="T19" s="518"/>
      <c r="U19" s="518"/>
      <c r="W19" s="512"/>
      <c r="X19" s="512"/>
      <c r="Y19" s="512"/>
      <c r="Z19" s="512"/>
      <c r="AA19" s="512"/>
    </row>
    <row r="20" spans="1:27" s="953" customFormat="1" ht="19.5" customHeight="1">
      <c r="A20" s="365" t="s">
        <v>1372</v>
      </c>
      <c r="B20" s="1005" t="s">
        <v>2345</v>
      </c>
      <c r="C20" s="1005" t="s">
        <v>2345</v>
      </c>
      <c r="D20" s="1005" t="s">
        <v>2345</v>
      </c>
      <c r="E20" s="1006" t="s">
        <v>2345</v>
      </c>
      <c r="F20" s="1005" t="s">
        <v>2345</v>
      </c>
      <c r="G20" s="1005" t="s">
        <v>2345</v>
      </c>
      <c r="H20" s="1005" t="s">
        <v>2345</v>
      </c>
      <c r="I20" s="1005" t="s">
        <v>2345</v>
      </c>
      <c r="J20" s="1005" t="s">
        <v>2345</v>
      </c>
      <c r="K20" s="1005" t="s">
        <v>2345</v>
      </c>
      <c r="L20" s="1005" t="s">
        <v>2345</v>
      </c>
      <c r="M20" s="1005" t="s">
        <v>2345</v>
      </c>
      <c r="N20" s="1005" t="s">
        <v>2345</v>
      </c>
      <c r="O20" s="1005" t="s">
        <v>2345</v>
      </c>
      <c r="P20" s="1005" t="s">
        <v>2345</v>
      </c>
      <c r="Q20" s="1005" t="s">
        <v>2345</v>
      </c>
      <c r="R20" s="1005" t="s">
        <v>2345</v>
      </c>
      <c r="S20" s="1005" t="s">
        <v>2345</v>
      </c>
      <c r="T20" s="1005" t="s">
        <v>2345</v>
      </c>
      <c r="U20" s="1005" t="s">
        <v>2345</v>
      </c>
      <c r="W20" s="525"/>
      <c r="X20" s="525"/>
      <c r="Y20" s="525"/>
      <c r="Z20" s="525"/>
      <c r="AA20" s="525"/>
    </row>
    <row r="21" spans="1:27" ht="19.5" customHeight="1">
      <c r="A21" s="510"/>
      <c r="B21" s="513"/>
      <c r="C21" s="513"/>
      <c r="D21" s="513"/>
      <c r="E21" s="578"/>
      <c r="F21" s="513"/>
      <c r="G21" s="513"/>
      <c r="H21" s="513"/>
      <c r="I21" s="515"/>
      <c r="J21" s="516"/>
      <c r="K21" s="516"/>
      <c r="L21" s="516"/>
      <c r="N21" s="202"/>
      <c r="O21" s="518"/>
      <c r="P21" s="518"/>
      <c r="Q21" s="518"/>
      <c r="R21" s="518"/>
      <c r="S21" s="518"/>
      <c r="T21" s="518"/>
      <c r="U21" s="512">
        <v>0</v>
      </c>
      <c r="W21" s="512"/>
      <c r="X21" s="512"/>
      <c r="Y21" s="512"/>
      <c r="Z21" s="512"/>
      <c r="AA21" s="512"/>
    </row>
    <row r="22" spans="1:27" ht="19.5" customHeight="1">
      <c r="A22" s="510" t="s">
        <v>2239</v>
      </c>
      <c r="B22" s="992">
        <v>43</v>
      </c>
      <c r="C22" s="992">
        <v>115</v>
      </c>
      <c r="D22" s="992">
        <v>57</v>
      </c>
      <c r="E22" s="993">
        <v>58</v>
      </c>
      <c r="F22" s="992">
        <v>12</v>
      </c>
      <c r="G22" s="992">
        <v>10</v>
      </c>
      <c r="H22" s="992">
        <v>5</v>
      </c>
      <c r="I22" s="992">
        <v>3</v>
      </c>
      <c r="J22" s="992">
        <v>4</v>
      </c>
      <c r="K22" s="992">
        <v>4</v>
      </c>
      <c r="L22" s="992">
        <v>10</v>
      </c>
      <c r="M22" s="992">
        <v>11</v>
      </c>
      <c r="N22" s="992">
        <v>14</v>
      </c>
      <c r="O22" s="992">
        <v>5</v>
      </c>
      <c r="P22" s="992">
        <v>2</v>
      </c>
      <c r="Q22" s="992">
        <v>4</v>
      </c>
      <c r="R22" s="992">
        <v>7</v>
      </c>
      <c r="S22" s="992">
        <v>9</v>
      </c>
      <c r="T22" s="992">
        <v>6</v>
      </c>
      <c r="U22" s="992">
        <v>9</v>
      </c>
      <c r="W22" s="512"/>
      <c r="X22" s="512"/>
      <c r="Y22" s="512"/>
      <c r="Z22" s="512"/>
      <c r="AA22" s="512"/>
    </row>
    <row r="23" spans="1:27" ht="19.5" customHeight="1">
      <c r="A23" s="510" t="s">
        <v>2240</v>
      </c>
      <c r="B23" s="513">
        <v>162</v>
      </c>
      <c r="C23" s="513">
        <f t="shared" si="1"/>
        <v>350</v>
      </c>
      <c r="D23" s="513">
        <v>169</v>
      </c>
      <c r="E23" s="578">
        <v>181</v>
      </c>
      <c r="F23" s="513">
        <v>27</v>
      </c>
      <c r="G23" s="513">
        <v>17</v>
      </c>
      <c r="H23" s="513">
        <v>8</v>
      </c>
      <c r="I23" s="513">
        <v>12</v>
      </c>
      <c r="J23" s="513">
        <v>18</v>
      </c>
      <c r="K23" s="513">
        <v>26</v>
      </c>
      <c r="L23" s="513">
        <v>27</v>
      </c>
      <c r="M23" s="513">
        <v>28</v>
      </c>
      <c r="N23" s="513">
        <v>24</v>
      </c>
      <c r="O23" s="512">
        <v>26</v>
      </c>
      <c r="P23" s="512">
        <v>21</v>
      </c>
      <c r="Q23" s="512">
        <v>16</v>
      </c>
      <c r="R23" s="512">
        <v>21</v>
      </c>
      <c r="S23" s="512">
        <v>23</v>
      </c>
      <c r="T23" s="512">
        <v>18</v>
      </c>
      <c r="U23" s="513">
        <v>38</v>
      </c>
      <c r="W23" s="512"/>
      <c r="X23" s="512"/>
      <c r="Y23" s="512"/>
      <c r="Z23" s="512"/>
      <c r="AA23" s="512"/>
    </row>
    <row r="24" spans="1:27" ht="19.5" customHeight="1">
      <c r="A24" s="510" t="s">
        <v>2241</v>
      </c>
      <c r="B24" s="513">
        <v>190</v>
      </c>
      <c r="C24" s="513">
        <f t="shared" si="1"/>
        <v>393</v>
      </c>
      <c r="D24" s="513">
        <v>183</v>
      </c>
      <c r="E24" s="578">
        <v>210</v>
      </c>
      <c r="F24" s="513">
        <v>17</v>
      </c>
      <c r="G24" s="513">
        <v>15</v>
      </c>
      <c r="H24" s="513">
        <v>15</v>
      </c>
      <c r="I24" s="513">
        <v>14</v>
      </c>
      <c r="J24" s="513">
        <v>19</v>
      </c>
      <c r="K24" s="513">
        <v>16</v>
      </c>
      <c r="L24" s="513">
        <v>16</v>
      </c>
      <c r="M24" s="513">
        <v>14</v>
      </c>
      <c r="N24" s="513">
        <v>23</v>
      </c>
      <c r="O24" s="512">
        <v>22</v>
      </c>
      <c r="P24" s="512">
        <v>17</v>
      </c>
      <c r="Q24" s="512">
        <v>32</v>
      </c>
      <c r="R24" s="512">
        <v>37</v>
      </c>
      <c r="S24" s="512">
        <v>30</v>
      </c>
      <c r="T24" s="512">
        <v>38</v>
      </c>
      <c r="U24" s="513">
        <v>68</v>
      </c>
      <c r="W24" s="512"/>
      <c r="X24" s="512"/>
      <c r="Y24" s="512"/>
      <c r="Z24" s="512"/>
      <c r="AA24" s="512"/>
    </row>
    <row r="25" spans="1:27" ht="19.5" customHeight="1">
      <c r="A25" s="510" t="s">
        <v>2242</v>
      </c>
      <c r="B25" s="513">
        <v>197</v>
      </c>
      <c r="C25" s="513">
        <f t="shared" si="1"/>
        <v>384</v>
      </c>
      <c r="D25" s="513">
        <v>181</v>
      </c>
      <c r="E25" s="578">
        <v>203</v>
      </c>
      <c r="F25" s="513">
        <v>23</v>
      </c>
      <c r="G25" s="513">
        <v>21</v>
      </c>
      <c r="H25" s="513">
        <v>11</v>
      </c>
      <c r="I25" s="513">
        <v>16</v>
      </c>
      <c r="J25" s="513">
        <v>16</v>
      </c>
      <c r="K25" s="513">
        <v>11</v>
      </c>
      <c r="L25" s="513">
        <v>27</v>
      </c>
      <c r="M25" s="513">
        <v>47</v>
      </c>
      <c r="N25" s="513">
        <v>29</v>
      </c>
      <c r="O25" s="512">
        <v>20</v>
      </c>
      <c r="P25" s="512">
        <v>12</v>
      </c>
      <c r="Q25" s="512">
        <v>16</v>
      </c>
      <c r="R25" s="512">
        <v>23</v>
      </c>
      <c r="S25" s="512">
        <v>34</v>
      </c>
      <c r="T25" s="512">
        <v>29</v>
      </c>
      <c r="U25" s="513">
        <v>49</v>
      </c>
      <c r="W25" s="512"/>
      <c r="X25" s="512"/>
      <c r="Y25" s="512"/>
      <c r="Z25" s="512"/>
      <c r="AA25" s="512"/>
    </row>
    <row r="26" spans="1:27" ht="19.5" customHeight="1">
      <c r="A26" s="510" t="s">
        <v>2243</v>
      </c>
      <c r="B26" s="513">
        <v>201</v>
      </c>
      <c r="C26" s="513">
        <f t="shared" si="1"/>
        <v>410</v>
      </c>
      <c r="D26" s="513">
        <v>209</v>
      </c>
      <c r="E26" s="578">
        <v>201</v>
      </c>
      <c r="F26" s="513">
        <v>15</v>
      </c>
      <c r="G26" s="513">
        <v>16</v>
      </c>
      <c r="H26" s="513">
        <v>10</v>
      </c>
      <c r="I26" s="513">
        <v>16</v>
      </c>
      <c r="J26" s="513">
        <v>19</v>
      </c>
      <c r="K26" s="513">
        <v>27</v>
      </c>
      <c r="L26" s="513">
        <v>25</v>
      </c>
      <c r="M26" s="513">
        <v>23</v>
      </c>
      <c r="N26" s="513">
        <v>38</v>
      </c>
      <c r="O26" s="512">
        <v>23</v>
      </c>
      <c r="P26" s="512">
        <v>33</v>
      </c>
      <c r="Q26" s="512">
        <v>23</v>
      </c>
      <c r="R26" s="512">
        <v>30</v>
      </c>
      <c r="S26" s="512">
        <v>35</v>
      </c>
      <c r="T26" s="512">
        <v>33</v>
      </c>
      <c r="U26" s="513">
        <v>44</v>
      </c>
      <c r="W26" s="512"/>
      <c r="X26" s="512"/>
      <c r="Y26" s="512"/>
      <c r="Z26" s="512"/>
      <c r="AA26" s="512"/>
    </row>
    <row r="27" spans="1:27" ht="19.5" customHeight="1">
      <c r="A27" s="579"/>
      <c r="B27" s="513"/>
      <c r="C27" s="513"/>
      <c r="D27" s="513"/>
      <c r="E27" s="578"/>
      <c r="F27" s="202"/>
      <c r="G27" s="202"/>
      <c r="H27" s="202"/>
      <c r="I27" s="515"/>
      <c r="J27" s="516"/>
      <c r="K27" s="516"/>
      <c r="L27" s="516"/>
      <c r="N27" s="202"/>
      <c r="O27" s="518"/>
      <c r="P27" s="518"/>
      <c r="Q27" s="518"/>
      <c r="R27" s="518"/>
      <c r="S27" s="518"/>
      <c r="T27" s="518"/>
      <c r="U27" s="518"/>
      <c r="W27" s="512"/>
      <c r="X27" s="512"/>
      <c r="Y27" s="512"/>
      <c r="Z27" s="512"/>
      <c r="AA27" s="512"/>
    </row>
    <row r="28" spans="1:27" ht="19.5" customHeight="1">
      <c r="A28" s="579" t="s">
        <v>2244</v>
      </c>
      <c r="B28" s="1005" t="s">
        <v>2346</v>
      </c>
      <c r="C28" s="1005" t="s">
        <v>2346</v>
      </c>
      <c r="D28" s="1005" t="s">
        <v>2346</v>
      </c>
      <c r="E28" s="1006" t="s">
        <v>2346</v>
      </c>
      <c r="F28" s="1005" t="s">
        <v>2346</v>
      </c>
      <c r="G28" s="1005" t="s">
        <v>2346</v>
      </c>
      <c r="H28" s="1005" t="s">
        <v>2346</v>
      </c>
      <c r="I28" s="1005" t="s">
        <v>2346</v>
      </c>
      <c r="J28" s="1005" t="s">
        <v>2346</v>
      </c>
      <c r="K28" s="1005" t="s">
        <v>2346</v>
      </c>
      <c r="L28" s="1005" t="s">
        <v>2346</v>
      </c>
      <c r="M28" s="1005" t="s">
        <v>2346</v>
      </c>
      <c r="N28" s="1005" t="s">
        <v>2346</v>
      </c>
      <c r="O28" s="1005" t="s">
        <v>2346</v>
      </c>
      <c r="P28" s="1005" t="s">
        <v>2346</v>
      </c>
      <c r="Q28" s="1005" t="s">
        <v>2346</v>
      </c>
      <c r="R28" s="1005" t="s">
        <v>2346</v>
      </c>
      <c r="S28" s="1005" t="s">
        <v>2346</v>
      </c>
      <c r="T28" s="1005" t="s">
        <v>2346</v>
      </c>
      <c r="U28" s="1005" t="s">
        <v>2346</v>
      </c>
      <c r="W28" s="3"/>
      <c r="X28" s="512"/>
      <c r="Y28" s="512"/>
      <c r="Z28" s="512"/>
      <c r="AA28" s="512"/>
    </row>
    <row r="29" spans="1:27" ht="19.5" customHeight="1">
      <c r="A29" s="510"/>
      <c r="B29" s="513"/>
      <c r="C29" s="513"/>
      <c r="D29" s="513"/>
      <c r="E29" s="578"/>
      <c r="F29" s="513"/>
      <c r="G29" s="513"/>
      <c r="H29" s="513"/>
      <c r="I29" s="515"/>
      <c r="J29" s="516"/>
      <c r="K29" s="516"/>
      <c r="L29" s="516"/>
      <c r="N29" s="202"/>
      <c r="O29" s="518"/>
      <c r="P29" s="518"/>
      <c r="Q29" s="518"/>
      <c r="R29" s="518"/>
      <c r="S29" s="518"/>
      <c r="T29" s="518"/>
      <c r="U29" s="518"/>
      <c r="W29" s="3"/>
      <c r="X29" s="512"/>
      <c r="Y29" s="512"/>
      <c r="Z29" s="512"/>
      <c r="AA29" s="512"/>
    </row>
    <row r="30" spans="1:28" ht="19.5" customHeight="1">
      <c r="A30" s="510" t="s">
        <v>1373</v>
      </c>
      <c r="B30" s="513">
        <v>14</v>
      </c>
      <c r="C30" s="513">
        <f t="shared" si="1"/>
        <v>15</v>
      </c>
      <c r="D30" s="513">
        <v>14</v>
      </c>
      <c r="E30" s="578">
        <v>1</v>
      </c>
      <c r="F30" s="513">
        <v>0</v>
      </c>
      <c r="G30" s="513">
        <v>0</v>
      </c>
      <c r="H30" s="513">
        <v>0</v>
      </c>
      <c r="I30" s="513">
        <v>0</v>
      </c>
      <c r="J30" s="513">
        <v>0</v>
      </c>
      <c r="K30" s="513">
        <v>0</v>
      </c>
      <c r="L30" s="513">
        <v>0</v>
      </c>
      <c r="M30" s="513">
        <v>0</v>
      </c>
      <c r="N30" s="513">
        <v>1</v>
      </c>
      <c r="O30" s="512">
        <v>1</v>
      </c>
      <c r="P30" s="512">
        <v>1</v>
      </c>
      <c r="Q30" s="512">
        <v>2</v>
      </c>
      <c r="R30" s="512">
        <v>1</v>
      </c>
      <c r="S30" s="512">
        <v>6</v>
      </c>
      <c r="T30" s="512">
        <v>1</v>
      </c>
      <c r="U30" s="512">
        <v>2</v>
      </c>
      <c r="W30" s="3"/>
      <c r="X30" s="3"/>
      <c r="Y30" s="3"/>
      <c r="Z30" s="3"/>
      <c r="AA30" s="3"/>
      <c r="AB30" s="3"/>
    </row>
    <row r="31" spans="1:21" ht="19.5" customHeight="1">
      <c r="A31" s="510"/>
      <c r="B31" s="513"/>
      <c r="C31" s="513"/>
      <c r="D31" s="513"/>
      <c r="E31" s="578"/>
      <c r="F31" s="202"/>
      <c r="G31" s="202"/>
      <c r="H31" s="202"/>
      <c r="I31" s="515"/>
      <c r="J31" s="516"/>
      <c r="K31" s="516"/>
      <c r="L31" s="516"/>
      <c r="N31" s="202"/>
      <c r="O31" s="518"/>
      <c r="P31" s="518"/>
      <c r="Q31" s="518"/>
      <c r="R31" s="518"/>
      <c r="S31" s="518"/>
      <c r="T31" s="518"/>
      <c r="U31" s="518"/>
    </row>
    <row r="32" spans="1:21" ht="19.5" customHeight="1">
      <c r="A32" s="510" t="s">
        <v>1374</v>
      </c>
      <c r="B32" s="513">
        <v>9</v>
      </c>
      <c r="C32" s="513">
        <f t="shared" si="1"/>
        <v>16</v>
      </c>
      <c r="D32" s="513">
        <v>9</v>
      </c>
      <c r="E32" s="578">
        <v>7</v>
      </c>
      <c r="F32" s="513">
        <v>1</v>
      </c>
      <c r="G32" s="513">
        <v>0</v>
      </c>
      <c r="H32" s="513">
        <v>0</v>
      </c>
      <c r="I32" s="513">
        <v>2</v>
      </c>
      <c r="J32" s="513">
        <v>3</v>
      </c>
      <c r="K32" s="513">
        <v>0</v>
      </c>
      <c r="L32" s="513">
        <v>2</v>
      </c>
      <c r="M32" s="513">
        <v>0</v>
      </c>
      <c r="N32" s="513">
        <v>1</v>
      </c>
      <c r="O32" s="512">
        <v>1</v>
      </c>
      <c r="P32" s="512">
        <v>0</v>
      </c>
      <c r="Q32" s="512">
        <v>0</v>
      </c>
      <c r="R32" s="512">
        <v>0</v>
      </c>
      <c r="S32" s="512">
        <v>2</v>
      </c>
      <c r="T32" s="512">
        <v>1</v>
      </c>
      <c r="U32" s="512">
        <v>3</v>
      </c>
    </row>
    <row r="33" spans="1:21" ht="19.5" customHeight="1">
      <c r="A33" s="510"/>
      <c r="B33" s="513"/>
      <c r="C33" s="513"/>
      <c r="D33" s="513"/>
      <c r="E33" s="513"/>
      <c r="F33" s="533"/>
      <c r="G33" s="202"/>
      <c r="H33" s="202"/>
      <c r="I33" s="515"/>
      <c r="J33" s="516"/>
      <c r="K33" s="516"/>
      <c r="L33" s="516"/>
      <c r="M33" s="517"/>
      <c r="N33" s="202"/>
      <c r="O33" s="518"/>
      <c r="P33" s="518"/>
      <c r="Q33" s="518"/>
      <c r="R33" s="518"/>
      <c r="S33" s="518"/>
      <c r="T33" s="518"/>
      <c r="U33" s="518"/>
    </row>
    <row r="34" spans="1:21" ht="19.5" customHeight="1">
      <c r="A34" s="510" t="s">
        <v>1375</v>
      </c>
      <c r="B34" s="513">
        <v>261</v>
      </c>
      <c r="C34" s="513">
        <f t="shared" si="1"/>
        <v>324</v>
      </c>
      <c r="D34" s="513">
        <v>252</v>
      </c>
      <c r="E34" s="513">
        <v>72</v>
      </c>
      <c r="F34" s="531">
        <v>8</v>
      </c>
      <c r="G34" s="513">
        <v>6</v>
      </c>
      <c r="H34" s="513">
        <v>3</v>
      </c>
      <c r="I34" s="513">
        <v>6</v>
      </c>
      <c r="J34" s="513">
        <v>11</v>
      </c>
      <c r="K34" s="513">
        <v>15</v>
      </c>
      <c r="L34" s="513">
        <v>7</v>
      </c>
      <c r="M34" s="513">
        <v>10</v>
      </c>
      <c r="N34" s="513">
        <v>15</v>
      </c>
      <c r="O34" s="512">
        <v>9</v>
      </c>
      <c r="P34" s="512">
        <v>22</v>
      </c>
      <c r="Q34" s="512">
        <v>33</v>
      </c>
      <c r="R34" s="512">
        <v>66</v>
      </c>
      <c r="S34" s="512">
        <v>35</v>
      </c>
      <c r="T34" s="512">
        <v>33</v>
      </c>
      <c r="U34" s="512">
        <v>45</v>
      </c>
    </row>
    <row r="35" spans="1:21" ht="19.5" customHeight="1">
      <c r="A35" s="510"/>
      <c r="B35" s="513"/>
      <c r="C35" s="513"/>
      <c r="D35" s="513"/>
      <c r="E35" s="513"/>
      <c r="F35" s="531"/>
      <c r="G35" s="513"/>
      <c r="H35" s="513"/>
      <c r="I35" s="515"/>
      <c r="J35" s="516"/>
      <c r="K35" s="516"/>
      <c r="L35" s="516"/>
      <c r="M35" s="517"/>
      <c r="N35" s="202"/>
      <c r="O35" s="518"/>
      <c r="P35" s="518"/>
      <c r="Q35" s="518"/>
      <c r="R35" s="518"/>
      <c r="S35" s="518"/>
      <c r="T35" s="518"/>
      <c r="U35" s="518"/>
    </row>
    <row r="36" spans="1:21" ht="19.5" customHeight="1">
      <c r="A36" s="510" t="s">
        <v>1376</v>
      </c>
      <c r="B36" s="513">
        <v>92</v>
      </c>
      <c r="C36" s="513">
        <f t="shared" si="1"/>
        <v>180</v>
      </c>
      <c r="D36" s="513">
        <v>79</v>
      </c>
      <c r="E36" s="513">
        <v>101</v>
      </c>
      <c r="F36" s="531">
        <v>6</v>
      </c>
      <c r="G36" s="513">
        <v>3</v>
      </c>
      <c r="H36" s="513">
        <v>1</v>
      </c>
      <c r="I36" s="513">
        <v>4</v>
      </c>
      <c r="J36" s="513">
        <v>6</v>
      </c>
      <c r="K36" s="513">
        <v>8</v>
      </c>
      <c r="L36" s="513">
        <v>12</v>
      </c>
      <c r="M36" s="513">
        <v>15</v>
      </c>
      <c r="N36" s="513">
        <v>12</v>
      </c>
      <c r="O36" s="512">
        <v>10</v>
      </c>
      <c r="P36" s="512">
        <v>10</v>
      </c>
      <c r="Q36" s="512">
        <v>13</v>
      </c>
      <c r="R36" s="512">
        <v>15</v>
      </c>
      <c r="S36" s="512">
        <v>20</v>
      </c>
      <c r="T36" s="512">
        <v>9</v>
      </c>
      <c r="U36" s="512">
        <v>36</v>
      </c>
    </row>
    <row r="37" spans="1:21" ht="19.5" customHeight="1">
      <c r="A37" s="510"/>
      <c r="B37" s="513"/>
      <c r="C37" s="513"/>
      <c r="D37" s="513"/>
      <c r="E37" s="513"/>
      <c r="F37" s="531"/>
      <c r="G37" s="513"/>
      <c r="H37" s="513"/>
      <c r="I37" s="515"/>
      <c r="J37" s="516"/>
      <c r="K37" s="516"/>
      <c r="L37" s="516"/>
      <c r="M37" s="517"/>
      <c r="N37" s="202"/>
      <c r="O37" s="518"/>
      <c r="P37" s="518"/>
      <c r="Q37" s="518"/>
      <c r="R37" s="518"/>
      <c r="S37" s="518"/>
      <c r="T37" s="518"/>
      <c r="U37" s="518"/>
    </row>
    <row r="38" spans="1:21" ht="19.5" customHeight="1">
      <c r="A38" s="510" t="s">
        <v>1924</v>
      </c>
      <c r="B38" s="513">
        <v>694</v>
      </c>
      <c r="C38" s="513">
        <f t="shared" si="1"/>
        <v>1269</v>
      </c>
      <c r="D38" s="513">
        <v>661</v>
      </c>
      <c r="E38" s="513">
        <v>608</v>
      </c>
      <c r="F38" s="531">
        <v>42</v>
      </c>
      <c r="G38" s="513">
        <v>38</v>
      </c>
      <c r="H38" s="513">
        <v>36</v>
      </c>
      <c r="I38" s="513">
        <v>45</v>
      </c>
      <c r="J38" s="513">
        <v>96</v>
      </c>
      <c r="K38" s="513">
        <v>110</v>
      </c>
      <c r="L38" s="513">
        <v>81</v>
      </c>
      <c r="M38" s="513">
        <v>81</v>
      </c>
      <c r="N38" s="513">
        <v>100</v>
      </c>
      <c r="O38" s="512">
        <v>67</v>
      </c>
      <c r="P38" s="512">
        <v>61</v>
      </c>
      <c r="Q38" s="512">
        <v>68</v>
      </c>
      <c r="R38" s="512">
        <v>128</v>
      </c>
      <c r="S38" s="512">
        <v>90</v>
      </c>
      <c r="T38" s="512">
        <v>84</v>
      </c>
      <c r="U38" s="513">
        <v>142</v>
      </c>
    </row>
    <row r="39" spans="1:21" ht="19.5" customHeight="1">
      <c r="A39" s="510" t="s">
        <v>2245</v>
      </c>
      <c r="B39" s="513">
        <v>587</v>
      </c>
      <c r="C39" s="513">
        <f t="shared" si="1"/>
        <v>1137</v>
      </c>
      <c r="D39" s="513">
        <v>545</v>
      </c>
      <c r="E39" s="513">
        <v>592</v>
      </c>
      <c r="F39" s="531">
        <v>34</v>
      </c>
      <c r="G39" s="513">
        <v>36</v>
      </c>
      <c r="H39" s="513">
        <v>35</v>
      </c>
      <c r="I39" s="513">
        <v>34</v>
      </c>
      <c r="J39" s="513">
        <v>89</v>
      </c>
      <c r="K39" s="513">
        <v>79</v>
      </c>
      <c r="L39" s="513">
        <v>78</v>
      </c>
      <c r="M39" s="513">
        <v>76</v>
      </c>
      <c r="N39" s="513">
        <v>76</v>
      </c>
      <c r="O39" s="512">
        <v>70</v>
      </c>
      <c r="P39" s="512">
        <v>76</v>
      </c>
      <c r="Q39" s="512">
        <v>90</v>
      </c>
      <c r="R39" s="512">
        <v>116</v>
      </c>
      <c r="S39" s="512">
        <v>70</v>
      </c>
      <c r="T39" s="512">
        <v>55</v>
      </c>
      <c r="U39" s="513">
        <v>123</v>
      </c>
    </row>
    <row r="40" spans="1:21" ht="19.5" customHeight="1">
      <c r="A40" s="510" t="s">
        <v>2246</v>
      </c>
      <c r="B40" s="513">
        <v>109</v>
      </c>
      <c r="C40" s="513">
        <f t="shared" si="1"/>
        <v>171</v>
      </c>
      <c r="D40" s="513">
        <v>72</v>
      </c>
      <c r="E40" s="513">
        <v>99</v>
      </c>
      <c r="F40" s="531">
        <v>3</v>
      </c>
      <c r="G40" s="513">
        <v>2</v>
      </c>
      <c r="H40" s="513">
        <v>4</v>
      </c>
      <c r="I40" s="513">
        <v>8</v>
      </c>
      <c r="J40" s="513">
        <v>9</v>
      </c>
      <c r="K40" s="513">
        <v>8</v>
      </c>
      <c r="L40" s="513">
        <v>9</v>
      </c>
      <c r="M40" s="513">
        <v>11</v>
      </c>
      <c r="N40" s="513">
        <v>8</v>
      </c>
      <c r="O40" s="512">
        <v>11</v>
      </c>
      <c r="P40" s="512">
        <v>7</v>
      </c>
      <c r="Q40" s="512">
        <v>18</v>
      </c>
      <c r="R40" s="512">
        <v>30</v>
      </c>
      <c r="S40" s="512">
        <v>12</v>
      </c>
      <c r="T40" s="512">
        <v>10</v>
      </c>
      <c r="U40" s="513">
        <v>21</v>
      </c>
    </row>
    <row r="41" spans="1:21" ht="19.5" customHeight="1">
      <c r="A41" s="510" t="s">
        <v>2247</v>
      </c>
      <c r="B41" s="513">
        <v>67</v>
      </c>
      <c r="C41" s="513">
        <f t="shared" si="1"/>
        <v>136</v>
      </c>
      <c r="D41" s="513">
        <v>75</v>
      </c>
      <c r="E41" s="513">
        <v>61</v>
      </c>
      <c r="F41" s="531">
        <v>4</v>
      </c>
      <c r="G41" s="513">
        <v>5</v>
      </c>
      <c r="H41" s="513">
        <v>7</v>
      </c>
      <c r="I41" s="513">
        <v>3</v>
      </c>
      <c r="J41" s="513">
        <v>5</v>
      </c>
      <c r="K41" s="513">
        <v>9</v>
      </c>
      <c r="L41" s="513">
        <v>13</v>
      </c>
      <c r="M41" s="513">
        <v>12</v>
      </c>
      <c r="N41" s="513">
        <v>10</v>
      </c>
      <c r="O41" s="512">
        <v>7</v>
      </c>
      <c r="P41" s="512">
        <v>11</v>
      </c>
      <c r="Q41" s="512">
        <v>13</v>
      </c>
      <c r="R41" s="512">
        <v>15</v>
      </c>
      <c r="S41" s="512">
        <v>5</v>
      </c>
      <c r="T41" s="512">
        <v>8</v>
      </c>
      <c r="U41" s="513">
        <v>9</v>
      </c>
    </row>
    <row r="42" spans="1:21" ht="19.5" customHeight="1">
      <c r="A42" s="510" t="s">
        <v>2248</v>
      </c>
      <c r="B42" s="513">
        <v>186</v>
      </c>
      <c r="C42" s="513">
        <f t="shared" si="1"/>
        <v>407</v>
      </c>
      <c r="D42" s="513">
        <v>212</v>
      </c>
      <c r="E42" s="513">
        <v>195</v>
      </c>
      <c r="F42" s="531">
        <v>13</v>
      </c>
      <c r="G42" s="513">
        <v>24</v>
      </c>
      <c r="H42" s="513">
        <v>43</v>
      </c>
      <c r="I42" s="513">
        <v>24</v>
      </c>
      <c r="J42" s="513">
        <v>12</v>
      </c>
      <c r="K42" s="513">
        <v>18</v>
      </c>
      <c r="L42" s="513">
        <v>16</v>
      </c>
      <c r="M42" s="513">
        <v>38</v>
      </c>
      <c r="N42" s="513">
        <v>80</v>
      </c>
      <c r="O42" s="512">
        <v>39</v>
      </c>
      <c r="P42" s="512">
        <v>15</v>
      </c>
      <c r="Q42" s="512">
        <v>24</v>
      </c>
      <c r="R42" s="512">
        <v>17</v>
      </c>
      <c r="S42" s="512">
        <v>5</v>
      </c>
      <c r="T42" s="512">
        <v>19</v>
      </c>
      <c r="U42" s="513">
        <v>20</v>
      </c>
    </row>
    <row r="43" spans="1:21" ht="19.5" customHeight="1">
      <c r="A43" s="510" t="s">
        <v>2249</v>
      </c>
      <c r="B43" s="513">
        <v>12</v>
      </c>
      <c r="C43" s="513">
        <f t="shared" si="1"/>
        <v>17</v>
      </c>
      <c r="D43" s="513">
        <v>9</v>
      </c>
      <c r="E43" s="513">
        <v>8</v>
      </c>
      <c r="F43" s="531">
        <v>0</v>
      </c>
      <c r="G43" s="513">
        <v>0</v>
      </c>
      <c r="H43" s="513">
        <v>0</v>
      </c>
      <c r="I43" s="513">
        <v>0</v>
      </c>
      <c r="J43" s="513">
        <v>0</v>
      </c>
      <c r="K43" s="513">
        <v>0</v>
      </c>
      <c r="L43" s="513">
        <v>0</v>
      </c>
      <c r="M43" s="513">
        <v>0</v>
      </c>
      <c r="N43" s="513">
        <v>1</v>
      </c>
      <c r="O43" s="512">
        <v>0</v>
      </c>
      <c r="P43" s="512">
        <v>0</v>
      </c>
      <c r="Q43" s="512">
        <v>1</v>
      </c>
      <c r="R43" s="512">
        <v>5</v>
      </c>
      <c r="S43" s="512">
        <v>1</v>
      </c>
      <c r="T43" s="512">
        <v>2</v>
      </c>
      <c r="U43" s="513">
        <v>7</v>
      </c>
    </row>
    <row r="44" spans="1:21" ht="19.5" customHeight="1">
      <c r="A44" s="510" t="s">
        <v>2250</v>
      </c>
      <c r="B44" s="513">
        <v>79</v>
      </c>
      <c r="C44" s="513">
        <f t="shared" si="1"/>
        <v>130</v>
      </c>
      <c r="D44" s="513">
        <v>44</v>
      </c>
      <c r="E44" s="513">
        <v>86</v>
      </c>
      <c r="F44" s="531">
        <v>3</v>
      </c>
      <c r="G44" s="513">
        <v>1</v>
      </c>
      <c r="H44" s="513">
        <v>8</v>
      </c>
      <c r="I44" s="513">
        <v>7</v>
      </c>
      <c r="J44" s="513">
        <v>23</v>
      </c>
      <c r="K44" s="513">
        <v>7</v>
      </c>
      <c r="L44" s="513">
        <v>8</v>
      </c>
      <c r="M44" s="513">
        <v>11</v>
      </c>
      <c r="N44" s="513">
        <v>10</v>
      </c>
      <c r="O44" s="512">
        <v>3</v>
      </c>
      <c r="P44" s="512">
        <v>8</v>
      </c>
      <c r="Q44" s="512">
        <v>5</v>
      </c>
      <c r="R44" s="512">
        <v>9</v>
      </c>
      <c r="S44" s="512">
        <v>7</v>
      </c>
      <c r="T44" s="512">
        <v>5</v>
      </c>
      <c r="U44" s="513">
        <v>15</v>
      </c>
    </row>
    <row r="45" spans="1:23" ht="19.5" customHeight="1">
      <c r="A45" s="510" t="s">
        <v>2251</v>
      </c>
      <c r="B45" s="513">
        <v>56</v>
      </c>
      <c r="C45" s="513">
        <f t="shared" si="1"/>
        <v>104</v>
      </c>
      <c r="D45" s="513">
        <v>48</v>
      </c>
      <c r="E45" s="513">
        <v>56</v>
      </c>
      <c r="F45" s="531">
        <v>2</v>
      </c>
      <c r="G45" s="513">
        <v>2</v>
      </c>
      <c r="H45" s="513">
        <v>7</v>
      </c>
      <c r="I45" s="513">
        <v>4</v>
      </c>
      <c r="J45" s="513">
        <v>5</v>
      </c>
      <c r="K45" s="513">
        <v>3</v>
      </c>
      <c r="L45" s="513">
        <v>6</v>
      </c>
      <c r="M45" s="513">
        <v>10</v>
      </c>
      <c r="N45" s="513">
        <v>11</v>
      </c>
      <c r="O45" s="512">
        <v>5</v>
      </c>
      <c r="P45" s="512">
        <v>2</v>
      </c>
      <c r="Q45" s="512">
        <v>2</v>
      </c>
      <c r="R45" s="512">
        <v>6</v>
      </c>
      <c r="S45" s="512">
        <v>11</v>
      </c>
      <c r="T45" s="512">
        <v>12</v>
      </c>
      <c r="U45" s="513">
        <v>16</v>
      </c>
      <c r="W45" s="116"/>
    </row>
    <row r="46" spans="1:23" ht="19.5" customHeight="1">
      <c r="A46" s="510"/>
      <c r="B46" s="513"/>
      <c r="C46" s="513"/>
      <c r="D46" s="513"/>
      <c r="E46" s="513"/>
      <c r="F46" s="531"/>
      <c r="G46" s="513"/>
      <c r="H46" s="513"/>
      <c r="I46" s="515"/>
      <c r="J46" s="515"/>
      <c r="K46" s="515"/>
      <c r="L46" s="515"/>
      <c r="M46" s="517"/>
      <c r="N46" s="202"/>
      <c r="O46" s="518"/>
      <c r="P46" s="518"/>
      <c r="Q46" s="518"/>
      <c r="R46" s="518"/>
      <c r="S46" s="518"/>
      <c r="T46" s="518"/>
      <c r="U46" s="518"/>
      <c r="W46" s="116"/>
    </row>
    <row r="47" spans="1:21" ht="19.5" customHeight="1">
      <c r="A47" s="510" t="s">
        <v>2252</v>
      </c>
      <c r="B47" s="513">
        <v>32</v>
      </c>
      <c r="C47" s="513">
        <f t="shared" si="1"/>
        <v>55</v>
      </c>
      <c r="D47" s="513">
        <v>25</v>
      </c>
      <c r="E47" s="513">
        <v>30</v>
      </c>
      <c r="F47" s="531">
        <v>1</v>
      </c>
      <c r="G47" s="513">
        <v>0</v>
      </c>
      <c r="H47" s="513">
        <v>5</v>
      </c>
      <c r="I47" s="513">
        <v>1</v>
      </c>
      <c r="J47" s="513">
        <v>6</v>
      </c>
      <c r="K47" s="513">
        <v>1</v>
      </c>
      <c r="L47" s="513">
        <v>1</v>
      </c>
      <c r="M47" s="513">
        <v>6</v>
      </c>
      <c r="N47" s="513">
        <v>4</v>
      </c>
      <c r="O47" s="512">
        <v>6</v>
      </c>
      <c r="P47" s="512">
        <v>2</v>
      </c>
      <c r="Q47" s="512">
        <v>4</v>
      </c>
      <c r="R47" s="512">
        <v>5</v>
      </c>
      <c r="S47" s="512">
        <v>3</v>
      </c>
      <c r="T47" s="512">
        <v>0</v>
      </c>
      <c r="U47" s="513">
        <v>10</v>
      </c>
    </row>
    <row r="48" spans="1:21" ht="19.5" customHeight="1">
      <c r="A48" s="510" t="s">
        <v>2253</v>
      </c>
      <c r="B48" s="513">
        <v>108</v>
      </c>
      <c r="C48" s="513">
        <f t="shared" si="1"/>
        <v>149</v>
      </c>
      <c r="D48" s="513">
        <v>90</v>
      </c>
      <c r="E48" s="513">
        <v>59</v>
      </c>
      <c r="F48" s="531">
        <v>5</v>
      </c>
      <c r="G48" s="513">
        <v>1</v>
      </c>
      <c r="H48" s="513">
        <v>3</v>
      </c>
      <c r="I48" s="513">
        <v>3</v>
      </c>
      <c r="J48" s="513">
        <v>9</v>
      </c>
      <c r="K48" s="513">
        <v>11</v>
      </c>
      <c r="L48" s="513">
        <v>12</v>
      </c>
      <c r="M48" s="513">
        <v>14</v>
      </c>
      <c r="N48" s="513">
        <v>15</v>
      </c>
      <c r="O48" s="512">
        <v>15</v>
      </c>
      <c r="P48" s="512">
        <v>11</v>
      </c>
      <c r="Q48" s="512">
        <v>19</v>
      </c>
      <c r="R48" s="512">
        <v>15</v>
      </c>
      <c r="S48" s="512">
        <v>9</v>
      </c>
      <c r="T48" s="512">
        <v>2</v>
      </c>
      <c r="U48" s="513">
        <v>5</v>
      </c>
    </row>
    <row r="49" spans="1:21" ht="19.5" customHeight="1">
      <c r="A49" s="510" t="s">
        <v>2254</v>
      </c>
      <c r="B49" s="513">
        <v>133</v>
      </c>
      <c r="C49" s="513">
        <f t="shared" si="1"/>
        <v>188</v>
      </c>
      <c r="D49" s="513">
        <v>106</v>
      </c>
      <c r="E49" s="513">
        <v>82</v>
      </c>
      <c r="F49" s="531">
        <v>7</v>
      </c>
      <c r="G49" s="513">
        <v>3</v>
      </c>
      <c r="H49" s="513">
        <v>3</v>
      </c>
      <c r="I49" s="513">
        <v>3</v>
      </c>
      <c r="J49" s="513">
        <v>10</v>
      </c>
      <c r="K49" s="513">
        <v>12</v>
      </c>
      <c r="L49" s="513">
        <v>21</v>
      </c>
      <c r="M49" s="513">
        <v>21</v>
      </c>
      <c r="N49" s="513">
        <v>17</v>
      </c>
      <c r="O49" s="512">
        <v>20</v>
      </c>
      <c r="P49" s="512">
        <v>14</v>
      </c>
      <c r="Q49" s="512">
        <v>10</v>
      </c>
      <c r="R49" s="512">
        <v>18</v>
      </c>
      <c r="S49" s="512">
        <v>5</v>
      </c>
      <c r="T49" s="512">
        <v>5</v>
      </c>
      <c r="U49" s="513">
        <v>19</v>
      </c>
    </row>
    <row r="50" spans="1:21" ht="19.5" customHeight="1">
      <c r="A50" s="510" t="s">
        <v>2255</v>
      </c>
      <c r="B50" s="513">
        <v>46</v>
      </c>
      <c r="C50" s="513">
        <f t="shared" si="1"/>
        <v>78</v>
      </c>
      <c r="D50" s="513">
        <v>34</v>
      </c>
      <c r="E50" s="513">
        <v>44</v>
      </c>
      <c r="F50" s="531">
        <v>4</v>
      </c>
      <c r="G50" s="513">
        <v>4</v>
      </c>
      <c r="H50" s="513">
        <v>2</v>
      </c>
      <c r="I50" s="513">
        <v>1</v>
      </c>
      <c r="J50" s="513">
        <v>4</v>
      </c>
      <c r="K50" s="513">
        <v>4</v>
      </c>
      <c r="L50" s="513">
        <v>5</v>
      </c>
      <c r="M50" s="513">
        <v>5</v>
      </c>
      <c r="N50" s="513">
        <v>5</v>
      </c>
      <c r="O50" s="512">
        <v>8</v>
      </c>
      <c r="P50" s="512">
        <v>2</v>
      </c>
      <c r="Q50" s="512">
        <v>2</v>
      </c>
      <c r="R50" s="512">
        <v>5</v>
      </c>
      <c r="S50" s="512">
        <v>9</v>
      </c>
      <c r="T50" s="512">
        <v>6</v>
      </c>
      <c r="U50" s="513">
        <v>12</v>
      </c>
    </row>
    <row r="51" spans="1:21" ht="19.5" customHeight="1">
      <c r="A51" s="510" t="s">
        <v>2256</v>
      </c>
      <c r="B51" s="513">
        <v>76</v>
      </c>
      <c r="C51" s="513">
        <f t="shared" si="1"/>
        <v>119</v>
      </c>
      <c r="D51" s="513">
        <v>54</v>
      </c>
      <c r="E51" s="513">
        <v>65</v>
      </c>
      <c r="F51" s="531">
        <v>1</v>
      </c>
      <c r="G51" s="513">
        <v>0</v>
      </c>
      <c r="H51" s="513">
        <v>0</v>
      </c>
      <c r="I51" s="513">
        <v>5</v>
      </c>
      <c r="J51" s="513">
        <v>7</v>
      </c>
      <c r="K51" s="513">
        <v>9</v>
      </c>
      <c r="L51" s="513">
        <v>6</v>
      </c>
      <c r="M51" s="513">
        <v>5</v>
      </c>
      <c r="N51" s="513">
        <v>7</v>
      </c>
      <c r="O51" s="512">
        <v>10</v>
      </c>
      <c r="P51" s="512">
        <v>9</v>
      </c>
      <c r="Q51" s="512">
        <v>6</v>
      </c>
      <c r="R51" s="512">
        <v>14</v>
      </c>
      <c r="S51" s="512">
        <v>9</v>
      </c>
      <c r="T51" s="512">
        <v>9</v>
      </c>
      <c r="U51" s="513">
        <v>22</v>
      </c>
    </row>
    <row r="52" spans="1:21" ht="19.5" customHeight="1">
      <c r="A52" s="510" t="s">
        <v>2257</v>
      </c>
      <c r="B52" s="513">
        <v>203</v>
      </c>
      <c r="C52" s="513">
        <f t="shared" si="1"/>
        <v>386</v>
      </c>
      <c r="D52" s="513">
        <v>184</v>
      </c>
      <c r="E52" s="513">
        <v>202</v>
      </c>
      <c r="F52" s="531">
        <v>17</v>
      </c>
      <c r="G52" s="513">
        <v>9</v>
      </c>
      <c r="H52" s="513">
        <v>14</v>
      </c>
      <c r="I52" s="513">
        <v>9</v>
      </c>
      <c r="J52" s="513">
        <v>12</v>
      </c>
      <c r="K52" s="513">
        <v>25</v>
      </c>
      <c r="L52" s="513">
        <v>34</v>
      </c>
      <c r="M52" s="513">
        <v>29</v>
      </c>
      <c r="N52" s="513">
        <v>28</v>
      </c>
      <c r="O52" s="512">
        <v>22</v>
      </c>
      <c r="P52" s="512">
        <v>23</v>
      </c>
      <c r="Q52" s="512">
        <v>26</v>
      </c>
      <c r="R52" s="512">
        <v>33</v>
      </c>
      <c r="S52" s="512">
        <v>24</v>
      </c>
      <c r="T52" s="512">
        <v>24</v>
      </c>
      <c r="U52" s="513">
        <v>57</v>
      </c>
    </row>
    <row r="53" spans="1:21" s="6" customFormat="1" ht="19.5" customHeight="1">
      <c r="A53" s="510" t="s">
        <v>2258</v>
      </c>
      <c r="B53" s="513">
        <v>110</v>
      </c>
      <c r="C53" s="513">
        <f t="shared" si="1"/>
        <v>228</v>
      </c>
      <c r="D53" s="513">
        <v>107</v>
      </c>
      <c r="E53" s="513">
        <v>121</v>
      </c>
      <c r="F53" s="531">
        <v>8</v>
      </c>
      <c r="G53" s="513">
        <v>4</v>
      </c>
      <c r="H53" s="513">
        <v>9</v>
      </c>
      <c r="I53" s="513">
        <v>10</v>
      </c>
      <c r="J53" s="513">
        <v>18</v>
      </c>
      <c r="K53" s="513">
        <v>8</v>
      </c>
      <c r="L53" s="513">
        <v>9</v>
      </c>
      <c r="M53" s="513">
        <v>18</v>
      </c>
      <c r="N53" s="513">
        <v>14</v>
      </c>
      <c r="O53" s="512">
        <v>12</v>
      </c>
      <c r="P53" s="512">
        <v>13</v>
      </c>
      <c r="Q53" s="512">
        <v>17</v>
      </c>
      <c r="R53" s="512">
        <v>22</v>
      </c>
      <c r="S53" s="512">
        <v>16</v>
      </c>
      <c r="T53" s="512">
        <v>13</v>
      </c>
      <c r="U53" s="513">
        <v>37</v>
      </c>
    </row>
    <row r="54" spans="1:21" ht="19.5" customHeight="1">
      <c r="A54" s="510"/>
      <c r="B54" s="513"/>
      <c r="C54" s="513"/>
      <c r="D54" s="513"/>
      <c r="E54" s="513"/>
      <c r="F54" s="531"/>
      <c r="G54" s="513"/>
      <c r="H54" s="513"/>
      <c r="I54" s="515"/>
      <c r="J54" s="515"/>
      <c r="K54" s="515"/>
      <c r="L54" s="515"/>
      <c r="M54" s="517"/>
      <c r="N54" s="202"/>
      <c r="O54" s="518"/>
      <c r="P54" s="518"/>
      <c r="Q54" s="518"/>
      <c r="R54" s="518"/>
      <c r="S54" s="518"/>
      <c r="T54" s="518"/>
      <c r="U54" s="518"/>
    </row>
    <row r="55" spans="1:21" ht="19.5" customHeight="1">
      <c r="A55" s="527" t="s">
        <v>2259</v>
      </c>
      <c r="B55" s="512">
        <v>29</v>
      </c>
      <c r="C55" s="513">
        <f t="shared" si="1"/>
        <v>30</v>
      </c>
      <c r="D55" s="513">
        <v>17</v>
      </c>
      <c r="E55" s="513">
        <v>13</v>
      </c>
      <c r="F55" s="531">
        <v>0</v>
      </c>
      <c r="G55" s="513">
        <v>0</v>
      </c>
      <c r="H55" s="513">
        <v>0</v>
      </c>
      <c r="I55" s="513">
        <v>0</v>
      </c>
      <c r="J55" s="513">
        <v>2</v>
      </c>
      <c r="K55" s="513">
        <v>5</v>
      </c>
      <c r="L55" s="513">
        <v>7</v>
      </c>
      <c r="M55" s="513">
        <v>6</v>
      </c>
      <c r="N55" s="513">
        <v>2</v>
      </c>
      <c r="O55" s="512">
        <v>0</v>
      </c>
      <c r="P55" s="512">
        <v>2</v>
      </c>
      <c r="Q55" s="512">
        <v>3</v>
      </c>
      <c r="R55" s="512">
        <v>3</v>
      </c>
      <c r="S55" s="512">
        <v>0</v>
      </c>
      <c r="T55" s="512">
        <v>0</v>
      </c>
      <c r="U55" s="513">
        <v>0</v>
      </c>
    </row>
    <row r="56" spans="1:21" ht="19.5" customHeight="1">
      <c r="A56" s="510" t="s">
        <v>2260</v>
      </c>
      <c r="B56" s="513">
        <v>29</v>
      </c>
      <c r="C56" s="513">
        <f t="shared" si="1"/>
        <v>39</v>
      </c>
      <c r="D56" s="513">
        <v>22</v>
      </c>
      <c r="E56" s="513">
        <v>17</v>
      </c>
      <c r="F56" s="531">
        <v>2</v>
      </c>
      <c r="G56" s="513">
        <v>0</v>
      </c>
      <c r="H56" s="513">
        <v>1</v>
      </c>
      <c r="I56" s="513">
        <v>1</v>
      </c>
      <c r="J56" s="513">
        <v>1</v>
      </c>
      <c r="K56" s="513">
        <v>5</v>
      </c>
      <c r="L56" s="513">
        <v>4</v>
      </c>
      <c r="M56" s="513">
        <v>5</v>
      </c>
      <c r="N56" s="513">
        <v>5</v>
      </c>
      <c r="O56" s="512">
        <v>3</v>
      </c>
      <c r="P56" s="512">
        <v>1</v>
      </c>
      <c r="Q56" s="512">
        <v>0</v>
      </c>
      <c r="R56" s="512">
        <v>3</v>
      </c>
      <c r="S56" s="512">
        <v>2</v>
      </c>
      <c r="T56" s="512">
        <v>2</v>
      </c>
      <c r="U56" s="513">
        <v>4</v>
      </c>
    </row>
    <row r="57" spans="1:21" s="6" customFormat="1" ht="19.5" customHeight="1">
      <c r="A57" s="510" t="s">
        <v>2261</v>
      </c>
      <c r="B57" s="513">
        <v>34</v>
      </c>
      <c r="C57" s="513">
        <f t="shared" si="1"/>
        <v>55</v>
      </c>
      <c r="D57" s="513">
        <v>27</v>
      </c>
      <c r="E57" s="513">
        <v>28</v>
      </c>
      <c r="F57" s="531">
        <v>3</v>
      </c>
      <c r="G57" s="513">
        <v>2</v>
      </c>
      <c r="H57" s="513">
        <v>1</v>
      </c>
      <c r="I57" s="513">
        <v>1</v>
      </c>
      <c r="J57" s="513">
        <v>5</v>
      </c>
      <c r="K57" s="513">
        <v>5</v>
      </c>
      <c r="L57" s="513">
        <v>3</v>
      </c>
      <c r="M57" s="513">
        <v>2</v>
      </c>
      <c r="N57" s="513">
        <v>6</v>
      </c>
      <c r="O57" s="512">
        <v>4</v>
      </c>
      <c r="P57" s="512">
        <v>2</v>
      </c>
      <c r="Q57" s="512">
        <v>5</v>
      </c>
      <c r="R57" s="512">
        <v>3</v>
      </c>
      <c r="S57" s="512">
        <v>2</v>
      </c>
      <c r="T57" s="512">
        <v>4</v>
      </c>
      <c r="U57" s="513">
        <v>7</v>
      </c>
    </row>
    <row r="58" spans="1:21" s="6" customFormat="1" ht="19.5" customHeight="1">
      <c r="A58" s="510" t="s">
        <v>2262</v>
      </c>
      <c r="B58" s="513">
        <v>192</v>
      </c>
      <c r="C58" s="513">
        <f t="shared" si="1"/>
        <v>384</v>
      </c>
      <c r="D58" s="513">
        <v>189</v>
      </c>
      <c r="E58" s="513">
        <v>195</v>
      </c>
      <c r="F58" s="531">
        <v>17</v>
      </c>
      <c r="G58" s="513">
        <v>19</v>
      </c>
      <c r="H58" s="513">
        <v>16</v>
      </c>
      <c r="I58" s="513">
        <v>13</v>
      </c>
      <c r="J58" s="513">
        <v>10</v>
      </c>
      <c r="K58" s="513">
        <v>25</v>
      </c>
      <c r="L58" s="513">
        <v>30</v>
      </c>
      <c r="M58" s="513">
        <v>27</v>
      </c>
      <c r="N58" s="513">
        <v>45</v>
      </c>
      <c r="O58" s="512">
        <v>37</v>
      </c>
      <c r="P58" s="512">
        <v>24</v>
      </c>
      <c r="Q58" s="512">
        <v>19</v>
      </c>
      <c r="R58" s="512">
        <v>39</v>
      </c>
      <c r="S58" s="512">
        <v>24</v>
      </c>
      <c r="T58" s="512">
        <v>11</v>
      </c>
      <c r="U58" s="513">
        <v>28</v>
      </c>
    </row>
    <row r="59" spans="1:21" s="116" customFormat="1" ht="19.5" customHeight="1">
      <c r="A59" s="894" t="s">
        <v>2263</v>
      </c>
      <c r="B59" s="522">
        <v>30</v>
      </c>
      <c r="C59" s="522">
        <f t="shared" si="1"/>
        <v>41</v>
      </c>
      <c r="D59" s="522">
        <v>21</v>
      </c>
      <c r="E59" s="522">
        <v>20</v>
      </c>
      <c r="F59" s="551">
        <v>1</v>
      </c>
      <c r="G59" s="522">
        <v>0</v>
      </c>
      <c r="H59" s="522">
        <v>0</v>
      </c>
      <c r="I59" s="522">
        <v>0</v>
      </c>
      <c r="J59" s="522">
        <v>0</v>
      </c>
      <c r="K59" s="522">
        <v>2</v>
      </c>
      <c r="L59" s="522">
        <v>1</v>
      </c>
      <c r="M59" s="522">
        <v>1</v>
      </c>
      <c r="N59" s="522">
        <v>2</v>
      </c>
      <c r="O59" s="522">
        <v>1</v>
      </c>
      <c r="P59" s="522">
        <v>3</v>
      </c>
      <c r="Q59" s="522">
        <v>9</v>
      </c>
      <c r="R59" s="522">
        <v>4</v>
      </c>
      <c r="S59" s="522">
        <v>3</v>
      </c>
      <c r="T59" s="522">
        <v>5</v>
      </c>
      <c r="U59" s="522">
        <v>9</v>
      </c>
    </row>
    <row r="60" spans="1:21" ht="19.5" customHeight="1">
      <c r="A60" s="510" t="s">
        <v>2264</v>
      </c>
      <c r="B60" s="513">
        <v>176</v>
      </c>
      <c r="C60" s="513">
        <f t="shared" si="1"/>
        <v>294</v>
      </c>
      <c r="D60" s="513">
        <v>144</v>
      </c>
      <c r="E60" s="513">
        <v>150</v>
      </c>
      <c r="F60" s="531">
        <v>7</v>
      </c>
      <c r="G60" s="513">
        <v>8</v>
      </c>
      <c r="H60" s="513">
        <v>19</v>
      </c>
      <c r="I60" s="513">
        <v>17</v>
      </c>
      <c r="J60" s="513">
        <v>10</v>
      </c>
      <c r="K60" s="513">
        <v>14</v>
      </c>
      <c r="L60" s="513">
        <v>20</v>
      </c>
      <c r="M60" s="513">
        <v>28</v>
      </c>
      <c r="N60" s="513">
        <v>27</v>
      </c>
      <c r="O60" s="512">
        <v>19</v>
      </c>
      <c r="P60" s="512">
        <v>20</v>
      </c>
      <c r="Q60" s="512">
        <v>20</v>
      </c>
      <c r="R60" s="512">
        <v>20</v>
      </c>
      <c r="S60" s="512">
        <v>14</v>
      </c>
      <c r="T60" s="512">
        <v>17</v>
      </c>
      <c r="U60" s="513">
        <v>34</v>
      </c>
    </row>
    <row r="61" spans="1:21" ht="19.5" customHeight="1">
      <c r="A61" s="510" t="s">
        <v>2265</v>
      </c>
      <c r="B61" s="513">
        <v>52</v>
      </c>
      <c r="C61" s="513">
        <f t="shared" si="1"/>
        <v>77</v>
      </c>
      <c r="D61" s="513">
        <v>34</v>
      </c>
      <c r="E61" s="513">
        <v>43</v>
      </c>
      <c r="F61" s="531">
        <v>0</v>
      </c>
      <c r="G61" s="513">
        <v>1</v>
      </c>
      <c r="H61" s="513">
        <v>2</v>
      </c>
      <c r="I61" s="513">
        <v>1</v>
      </c>
      <c r="J61" s="513">
        <v>3</v>
      </c>
      <c r="K61" s="513">
        <v>2</v>
      </c>
      <c r="L61" s="513">
        <v>0</v>
      </c>
      <c r="M61" s="513">
        <v>4</v>
      </c>
      <c r="N61" s="513">
        <v>6</v>
      </c>
      <c r="O61" s="512">
        <v>3</v>
      </c>
      <c r="P61" s="512">
        <v>3</v>
      </c>
      <c r="Q61" s="512">
        <v>7</v>
      </c>
      <c r="R61" s="512">
        <v>15</v>
      </c>
      <c r="S61" s="512">
        <v>7</v>
      </c>
      <c r="T61" s="512">
        <v>3</v>
      </c>
      <c r="U61" s="513">
        <v>20</v>
      </c>
    </row>
    <row r="62" spans="1:21" ht="19.5" customHeight="1">
      <c r="A62" s="510" t="s">
        <v>2266</v>
      </c>
      <c r="B62" s="513">
        <v>62</v>
      </c>
      <c r="C62" s="513">
        <f t="shared" si="1"/>
        <v>126</v>
      </c>
      <c r="D62" s="513">
        <v>67</v>
      </c>
      <c r="E62" s="513">
        <v>59</v>
      </c>
      <c r="F62" s="531">
        <v>3</v>
      </c>
      <c r="G62" s="513">
        <v>7</v>
      </c>
      <c r="H62" s="513">
        <v>8</v>
      </c>
      <c r="I62" s="513">
        <v>4</v>
      </c>
      <c r="J62" s="513">
        <v>5</v>
      </c>
      <c r="K62" s="513">
        <v>13</v>
      </c>
      <c r="L62" s="513">
        <v>4</v>
      </c>
      <c r="M62" s="513">
        <v>10</v>
      </c>
      <c r="N62" s="513">
        <v>16</v>
      </c>
      <c r="O62" s="512">
        <v>0</v>
      </c>
      <c r="P62" s="512">
        <v>4</v>
      </c>
      <c r="Q62" s="512">
        <v>6</v>
      </c>
      <c r="R62" s="512">
        <v>8</v>
      </c>
      <c r="S62" s="512">
        <v>13</v>
      </c>
      <c r="T62" s="512">
        <v>6</v>
      </c>
      <c r="U62" s="513">
        <v>19</v>
      </c>
    </row>
    <row r="63" spans="1:21" ht="19.5" customHeight="1">
      <c r="A63" s="510" t="s">
        <v>2267</v>
      </c>
      <c r="B63" s="513">
        <v>120</v>
      </c>
      <c r="C63" s="513">
        <f t="shared" si="1"/>
        <v>243</v>
      </c>
      <c r="D63" s="513">
        <v>120</v>
      </c>
      <c r="E63" s="513">
        <v>123</v>
      </c>
      <c r="F63" s="531">
        <v>4</v>
      </c>
      <c r="G63" s="513">
        <v>5</v>
      </c>
      <c r="H63" s="513">
        <v>7</v>
      </c>
      <c r="I63" s="513">
        <v>13</v>
      </c>
      <c r="J63" s="513">
        <v>12</v>
      </c>
      <c r="K63" s="513">
        <v>11</v>
      </c>
      <c r="L63" s="513">
        <v>12</v>
      </c>
      <c r="M63" s="513">
        <v>14</v>
      </c>
      <c r="N63" s="513">
        <v>22</v>
      </c>
      <c r="O63" s="512">
        <v>20</v>
      </c>
      <c r="P63" s="512">
        <v>12</v>
      </c>
      <c r="Q63" s="512">
        <v>13</v>
      </c>
      <c r="R63" s="512">
        <v>22</v>
      </c>
      <c r="S63" s="512">
        <v>17</v>
      </c>
      <c r="T63" s="512">
        <v>17</v>
      </c>
      <c r="U63" s="513">
        <v>42</v>
      </c>
    </row>
    <row r="64" spans="1:21" ht="19.5" customHeight="1">
      <c r="A64" s="510"/>
      <c r="B64" s="513"/>
      <c r="C64" s="513"/>
      <c r="D64" s="513"/>
      <c r="E64" s="513"/>
      <c r="F64" s="531"/>
      <c r="G64" s="513"/>
      <c r="H64" s="513"/>
      <c r="I64" s="515"/>
      <c r="J64" s="515"/>
      <c r="K64" s="515"/>
      <c r="L64" s="515"/>
      <c r="M64" s="517"/>
      <c r="N64" s="202"/>
      <c r="O64" s="518"/>
      <c r="P64" s="518"/>
      <c r="Q64" s="518"/>
      <c r="R64" s="518"/>
      <c r="S64" s="518"/>
      <c r="T64" s="518"/>
      <c r="U64" s="518"/>
    </row>
    <row r="65" spans="1:21" ht="19.5" customHeight="1">
      <c r="A65" s="510" t="s">
        <v>2268</v>
      </c>
      <c r="B65" s="513">
        <v>12</v>
      </c>
      <c r="C65" s="513">
        <f t="shared" si="1"/>
        <v>28</v>
      </c>
      <c r="D65" s="513">
        <v>14</v>
      </c>
      <c r="E65" s="513">
        <v>14</v>
      </c>
      <c r="F65" s="531">
        <v>0</v>
      </c>
      <c r="G65" s="513">
        <v>0</v>
      </c>
      <c r="H65" s="513">
        <v>3</v>
      </c>
      <c r="I65" s="513">
        <v>0</v>
      </c>
      <c r="J65" s="513">
        <v>2</v>
      </c>
      <c r="K65" s="513">
        <v>1</v>
      </c>
      <c r="L65" s="513">
        <v>1</v>
      </c>
      <c r="M65" s="513">
        <v>2</v>
      </c>
      <c r="N65" s="513">
        <v>3</v>
      </c>
      <c r="O65" s="512">
        <v>2</v>
      </c>
      <c r="P65" s="512">
        <v>1</v>
      </c>
      <c r="Q65" s="512">
        <v>1</v>
      </c>
      <c r="R65" s="512">
        <v>2</v>
      </c>
      <c r="S65" s="512">
        <v>5</v>
      </c>
      <c r="T65" s="512">
        <v>2</v>
      </c>
      <c r="U65" s="513">
        <v>3</v>
      </c>
    </row>
    <row r="66" spans="1:21" ht="19.5" customHeight="1">
      <c r="A66" s="510" t="s">
        <v>2269</v>
      </c>
      <c r="B66" s="513">
        <v>111</v>
      </c>
      <c r="C66" s="513">
        <f t="shared" si="1"/>
        <v>162</v>
      </c>
      <c r="D66" s="513">
        <v>97</v>
      </c>
      <c r="E66" s="513">
        <v>65</v>
      </c>
      <c r="F66" s="531">
        <v>1</v>
      </c>
      <c r="G66" s="513">
        <v>3</v>
      </c>
      <c r="H66" s="513">
        <v>3</v>
      </c>
      <c r="I66" s="513">
        <v>4</v>
      </c>
      <c r="J66" s="513">
        <v>6</v>
      </c>
      <c r="K66" s="513">
        <v>11</v>
      </c>
      <c r="L66" s="513">
        <v>9</v>
      </c>
      <c r="M66" s="513">
        <v>6</v>
      </c>
      <c r="N66" s="513">
        <v>12</v>
      </c>
      <c r="O66" s="512">
        <v>8</v>
      </c>
      <c r="P66" s="512">
        <v>10</v>
      </c>
      <c r="Q66" s="512">
        <v>17</v>
      </c>
      <c r="R66" s="512">
        <v>21</v>
      </c>
      <c r="S66" s="512">
        <v>18</v>
      </c>
      <c r="T66" s="512">
        <v>7</v>
      </c>
      <c r="U66" s="513">
        <v>26</v>
      </c>
    </row>
    <row r="67" spans="1:21" ht="19.5" customHeight="1">
      <c r="A67" s="510" t="s">
        <v>2270</v>
      </c>
      <c r="B67" s="513">
        <v>34</v>
      </c>
      <c r="C67" s="513">
        <f t="shared" si="1"/>
        <v>64</v>
      </c>
      <c r="D67" s="513">
        <v>26</v>
      </c>
      <c r="E67" s="513">
        <v>38</v>
      </c>
      <c r="F67" s="531">
        <v>2</v>
      </c>
      <c r="G67" s="513">
        <v>3</v>
      </c>
      <c r="H67" s="513">
        <v>0</v>
      </c>
      <c r="I67" s="513">
        <v>0</v>
      </c>
      <c r="J67" s="513">
        <v>7</v>
      </c>
      <c r="K67" s="513">
        <v>2</v>
      </c>
      <c r="L67" s="513">
        <v>8</v>
      </c>
      <c r="M67" s="513">
        <v>2</v>
      </c>
      <c r="N67" s="513">
        <v>3</v>
      </c>
      <c r="O67" s="512">
        <v>3</v>
      </c>
      <c r="P67" s="512">
        <v>3</v>
      </c>
      <c r="Q67" s="512">
        <v>2</v>
      </c>
      <c r="R67" s="512">
        <v>8</v>
      </c>
      <c r="S67" s="512">
        <v>6</v>
      </c>
      <c r="T67" s="512">
        <v>3</v>
      </c>
      <c r="U67" s="513">
        <v>12</v>
      </c>
    </row>
    <row r="68" spans="1:21" ht="19.5" customHeight="1">
      <c r="A68" s="510" t="s">
        <v>2271</v>
      </c>
      <c r="B68" s="513">
        <v>25</v>
      </c>
      <c r="C68" s="513">
        <f t="shared" si="1"/>
        <v>51</v>
      </c>
      <c r="D68" s="513">
        <v>25</v>
      </c>
      <c r="E68" s="513">
        <v>26</v>
      </c>
      <c r="F68" s="531">
        <v>3</v>
      </c>
      <c r="G68" s="513">
        <v>1</v>
      </c>
      <c r="H68" s="513">
        <v>0</v>
      </c>
      <c r="I68" s="513">
        <v>0</v>
      </c>
      <c r="J68" s="513">
        <v>3</v>
      </c>
      <c r="K68" s="513">
        <v>2</v>
      </c>
      <c r="L68" s="513">
        <v>3</v>
      </c>
      <c r="M68" s="513">
        <v>1</v>
      </c>
      <c r="N68" s="513">
        <v>3</v>
      </c>
      <c r="O68" s="512">
        <v>2</v>
      </c>
      <c r="P68" s="512">
        <v>4</v>
      </c>
      <c r="Q68" s="512">
        <v>6</v>
      </c>
      <c r="R68" s="512">
        <v>6</v>
      </c>
      <c r="S68" s="512">
        <v>4</v>
      </c>
      <c r="T68" s="512">
        <v>1</v>
      </c>
      <c r="U68" s="513">
        <v>12</v>
      </c>
    </row>
    <row r="69" spans="1:21" ht="19.5" customHeight="1">
      <c r="A69" s="510" t="s">
        <v>2272</v>
      </c>
      <c r="B69" s="513">
        <v>22</v>
      </c>
      <c r="C69" s="513">
        <f t="shared" si="1"/>
        <v>44</v>
      </c>
      <c r="D69" s="513">
        <v>20</v>
      </c>
      <c r="E69" s="513">
        <v>24</v>
      </c>
      <c r="F69" s="531">
        <v>3</v>
      </c>
      <c r="G69" s="513">
        <v>2</v>
      </c>
      <c r="H69" s="513">
        <v>2</v>
      </c>
      <c r="I69" s="513">
        <v>1</v>
      </c>
      <c r="J69" s="513">
        <v>0</v>
      </c>
      <c r="K69" s="513">
        <v>1</v>
      </c>
      <c r="L69" s="513">
        <v>1</v>
      </c>
      <c r="M69" s="513">
        <v>2</v>
      </c>
      <c r="N69" s="513">
        <v>2</v>
      </c>
      <c r="O69" s="512">
        <v>4</v>
      </c>
      <c r="P69" s="512">
        <v>3</v>
      </c>
      <c r="Q69" s="512">
        <v>2</v>
      </c>
      <c r="R69" s="512">
        <v>3</v>
      </c>
      <c r="S69" s="512">
        <v>4</v>
      </c>
      <c r="T69" s="512">
        <v>3</v>
      </c>
      <c r="U69" s="513">
        <v>11</v>
      </c>
    </row>
    <row r="70" spans="1:21" ht="19.5" customHeight="1">
      <c r="A70" s="510" t="s">
        <v>2273</v>
      </c>
      <c r="B70" s="513">
        <v>107</v>
      </c>
      <c r="C70" s="513">
        <f t="shared" si="1"/>
        <v>238</v>
      </c>
      <c r="D70" s="513">
        <v>113</v>
      </c>
      <c r="E70" s="513">
        <v>125</v>
      </c>
      <c r="F70" s="531">
        <v>4</v>
      </c>
      <c r="G70" s="513">
        <v>3</v>
      </c>
      <c r="H70" s="513">
        <v>21</v>
      </c>
      <c r="I70" s="513">
        <v>21</v>
      </c>
      <c r="J70" s="513">
        <v>15</v>
      </c>
      <c r="K70" s="513">
        <v>4</v>
      </c>
      <c r="L70" s="513">
        <v>9</v>
      </c>
      <c r="M70" s="513">
        <v>8</v>
      </c>
      <c r="N70" s="513">
        <v>31</v>
      </c>
      <c r="O70" s="512">
        <v>30</v>
      </c>
      <c r="P70" s="512">
        <v>21</v>
      </c>
      <c r="Q70" s="512">
        <v>10</v>
      </c>
      <c r="R70" s="512">
        <v>13</v>
      </c>
      <c r="S70" s="512">
        <v>18</v>
      </c>
      <c r="T70" s="512">
        <v>13</v>
      </c>
      <c r="U70" s="513">
        <v>17</v>
      </c>
    </row>
    <row r="71" spans="1:21" ht="19.5" customHeight="1">
      <c r="A71" s="510" t="s">
        <v>2274</v>
      </c>
      <c r="B71" s="513">
        <v>68</v>
      </c>
      <c r="C71" s="513">
        <f t="shared" si="1"/>
        <v>140</v>
      </c>
      <c r="D71" s="513">
        <v>68</v>
      </c>
      <c r="E71" s="513">
        <v>72</v>
      </c>
      <c r="F71" s="531">
        <v>5</v>
      </c>
      <c r="G71" s="513">
        <v>7</v>
      </c>
      <c r="H71" s="513">
        <v>1</v>
      </c>
      <c r="I71" s="513">
        <v>3</v>
      </c>
      <c r="J71" s="513">
        <v>8</v>
      </c>
      <c r="K71" s="513">
        <v>3</v>
      </c>
      <c r="L71" s="513">
        <v>4</v>
      </c>
      <c r="M71" s="513">
        <v>8</v>
      </c>
      <c r="N71" s="513">
        <v>9</v>
      </c>
      <c r="O71" s="512">
        <v>4</v>
      </c>
      <c r="P71" s="512">
        <v>9</v>
      </c>
      <c r="Q71" s="512">
        <v>8</v>
      </c>
      <c r="R71" s="512">
        <v>13</v>
      </c>
      <c r="S71" s="512">
        <v>11</v>
      </c>
      <c r="T71" s="512">
        <v>19</v>
      </c>
      <c r="U71" s="513">
        <v>28</v>
      </c>
    </row>
    <row r="72" spans="1:21" ht="19.5" customHeight="1">
      <c r="A72" s="510" t="s">
        <v>2275</v>
      </c>
      <c r="B72" s="513">
        <v>112</v>
      </c>
      <c r="C72" s="513">
        <f t="shared" si="1"/>
        <v>211</v>
      </c>
      <c r="D72" s="513">
        <v>102</v>
      </c>
      <c r="E72" s="513">
        <v>109</v>
      </c>
      <c r="F72" s="531">
        <v>8</v>
      </c>
      <c r="G72" s="513">
        <v>9</v>
      </c>
      <c r="H72" s="513">
        <v>4</v>
      </c>
      <c r="I72" s="513">
        <v>4</v>
      </c>
      <c r="J72" s="513">
        <v>10</v>
      </c>
      <c r="K72" s="513">
        <v>11</v>
      </c>
      <c r="L72" s="513">
        <v>12</v>
      </c>
      <c r="M72" s="513">
        <v>12</v>
      </c>
      <c r="N72" s="513">
        <v>10</v>
      </c>
      <c r="O72" s="512">
        <v>13</v>
      </c>
      <c r="P72" s="512">
        <v>11</v>
      </c>
      <c r="Q72" s="512">
        <v>16</v>
      </c>
      <c r="R72" s="512">
        <v>19</v>
      </c>
      <c r="S72" s="512">
        <v>20</v>
      </c>
      <c r="T72" s="512">
        <v>9</v>
      </c>
      <c r="U72" s="513">
        <v>43</v>
      </c>
    </row>
    <row r="73" spans="1:21" ht="19.5" customHeight="1">
      <c r="A73" s="510"/>
      <c r="B73" s="513"/>
      <c r="C73" s="513"/>
      <c r="D73" s="513"/>
      <c r="E73" s="513"/>
      <c r="F73" s="531"/>
      <c r="G73" s="513"/>
      <c r="H73" s="513"/>
      <c r="I73" s="515"/>
      <c r="J73" s="515"/>
      <c r="K73" s="515"/>
      <c r="L73" s="515"/>
      <c r="M73" s="517"/>
      <c r="N73" s="202"/>
      <c r="O73" s="518"/>
      <c r="P73" s="518"/>
      <c r="Q73" s="518"/>
      <c r="R73" s="518"/>
      <c r="S73" s="518"/>
      <c r="T73" s="518"/>
      <c r="U73" s="512"/>
    </row>
    <row r="74" spans="1:21" ht="19.5" customHeight="1">
      <c r="A74" s="510" t="s">
        <v>2276</v>
      </c>
      <c r="B74" s="513">
        <v>206</v>
      </c>
      <c r="C74" s="513">
        <f t="shared" si="1"/>
        <v>306</v>
      </c>
      <c r="D74" s="513">
        <v>165</v>
      </c>
      <c r="E74" s="513">
        <v>141</v>
      </c>
      <c r="F74" s="531">
        <v>6</v>
      </c>
      <c r="G74" s="513">
        <v>3</v>
      </c>
      <c r="H74" s="513">
        <v>7</v>
      </c>
      <c r="I74" s="513">
        <v>4</v>
      </c>
      <c r="J74" s="513">
        <v>24</v>
      </c>
      <c r="K74" s="513">
        <v>18</v>
      </c>
      <c r="L74" s="513">
        <v>25</v>
      </c>
      <c r="M74" s="513">
        <v>24</v>
      </c>
      <c r="N74" s="513">
        <v>19</v>
      </c>
      <c r="O74" s="512">
        <v>25</v>
      </c>
      <c r="P74" s="512">
        <v>16</v>
      </c>
      <c r="Q74" s="512">
        <v>21</v>
      </c>
      <c r="R74" s="512">
        <v>49</v>
      </c>
      <c r="S74" s="512">
        <v>18</v>
      </c>
      <c r="T74" s="512">
        <v>16</v>
      </c>
      <c r="U74" s="513">
        <v>31</v>
      </c>
    </row>
    <row r="75" spans="1:21" ht="19.5" customHeight="1">
      <c r="A75" s="510" t="s">
        <v>2277</v>
      </c>
      <c r="B75" s="513">
        <v>76</v>
      </c>
      <c r="C75" s="513">
        <f t="shared" si="1"/>
        <v>92</v>
      </c>
      <c r="D75" s="513">
        <v>54</v>
      </c>
      <c r="E75" s="513">
        <v>38</v>
      </c>
      <c r="F75" s="531">
        <v>0</v>
      </c>
      <c r="G75" s="513">
        <v>0</v>
      </c>
      <c r="H75" s="513">
        <v>2</v>
      </c>
      <c r="I75" s="513">
        <v>1</v>
      </c>
      <c r="J75" s="513">
        <v>12</v>
      </c>
      <c r="K75" s="513">
        <v>18</v>
      </c>
      <c r="L75" s="513">
        <v>10</v>
      </c>
      <c r="M75" s="513">
        <v>9</v>
      </c>
      <c r="N75" s="513">
        <v>6</v>
      </c>
      <c r="O75" s="512">
        <v>5</v>
      </c>
      <c r="P75" s="512">
        <v>6</v>
      </c>
      <c r="Q75" s="512">
        <v>2</v>
      </c>
      <c r="R75" s="512">
        <v>5</v>
      </c>
      <c r="S75" s="512">
        <v>4</v>
      </c>
      <c r="T75" s="512">
        <v>1</v>
      </c>
      <c r="U75" s="513">
        <v>11</v>
      </c>
    </row>
    <row r="76" spans="1:21" ht="19.5" customHeight="1">
      <c r="A76" s="510" t="s">
        <v>2278</v>
      </c>
      <c r="B76" s="513">
        <v>121</v>
      </c>
      <c r="C76" s="513">
        <f t="shared" si="1"/>
        <v>256</v>
      </c>
      <c r="D76" s="513">
        <v>128</v>
      </c>
      <c r="E76" s="513">
        <v>128</v>
      </c>
      <c r="F76" s="531">
        <v>10</v>
      </c>
      <c r="G76" s="513">
        <v>10</v>
      </c>
      <c r="H76" s="513">
        <v>20</v>
      </c>
      <c r="I76" s="513">
        <v>12</v>
      </c>
      <c r="J76" s="513">
        <v>10</v>
      </c>
      <c r="K76" s="513">
        <v>8</v>
      </c>
      <c r="L76" s="513">
        <v>18</v>
      </c>
      <c r="M76" s="513">
        <v>23</v>
      </c>
      <c r="N76" s="513">
        <v>16</v>
      </c>
      <c r="O76" s="512">
        <v>24</v>
      </c>
      <c r="P76" s="512">
        <v>15</v>
      </c>
      <c r="Q76" s="512">
        <v>11</v>
      </c>
      <c r="R76" s="512">
        <v>23</v>
      </c>
      <c r="S76" s="512">
        <v>12</v>
      </c>
      <c r="T76" s="512">
        <v>19</v>
      </c>
      <c r="U76" s="513">
        <v>25</v>
      </c>
    </row>
    <row r="77" spans="1:21" ht="19.5" customHeight="1">
      <c r="A77" s="510" t="s">
        <v>2279</v>
      </c>
      <c r="B77" s="513">
        <v>33</v>
      </c>
      <c r="C77" s="513">
        <f aca="true" t="shared" si="2" ref="C77:C140">SUM(F77:U77)</f>
        <v>71</v>
      </c>
      <c r="D77" s="513">
        <v>33</v>
      </c>
      <c r="E77" s="513">
        <v>38</v>
      </c>
      <c r="F77" s="531">
        <v>2</v>
      </c>
      <c r="G77" s="513">
        <v>4</v>
      </c>
      <c r="H77" s="513">
        <v>4</v>
      </c>
      <c r="I77" s="513">
        <v>3</v>
      </c>
      <c r="J77" s="513">
        <v>2</v>
      </c>
      <c r="K77" s="513">
        <v>2</v>
      </c>
      <c r="L77" s="513">
        <v>4</v>
      </c>
      <c r="M77" s="513">
        <v>2</v>
      </c>
      <c r="N77" s="513">
        <v>5</v>
      </c>
      <c r="O77" s="512">
        <v>6</v>
      </c>
      <c r="P77" s="512">
        <v>2</v>
      </c>
      <c r="Q77" s="512">
        <v>6</v>
      </c>
      <c r="R77" s="512">
        <v>6</v>
      </c>
      <c r="S77" s="512">
        <v>8</v>
      </c>
      <c r="T77" s="512">
        <v>1</v>
      </c>
      <c r="U77" s="513">
        <v>14</v>
      </c>
    </row>
    <row r="78" spans="1:21" ht="19.5" customHeight="1">
      <c r="A78" s="510" t="s">
        <v>2280</v>
      </c>
      <c r="B78" s="513">
        <v>86</v>
      </c>
      <c r="C78" s="513">
        <f t="shared" si="2"/>
        <v>163</v>
      </c>
      <c r="D78" s="513">
        <v>74</v>
      </c>
      <c r="E78" s="513">
        <v>89</v>
      </c>
      <c r="F78" s="531">
        <v>2</v>
      </c>
      <c r="G78" s="513">
        <v>4</v>
      </c>
      <c r="H78" s="513">
        <v>8</v>
      </c>
      <c r="I78" s="513">
        <v>5</v>
      </c>
      <c r="J78" s="513">
        <v>5</v>
      </c>
      <c r="K78" s="513">
        <v>6</v>
      </c>
      <c r="L78" s="513">
        <v>5</v>
      </c>
      <c r="M78" s="513">
        <v>12</v>
      </c>
      <c r="N78" s="513">
        <v>10</v>
      </c>
      <c r="O78" s="512">
        <v>3</v>
      </c>
      <c r="P78" s="512">
        <v>7</v>
      </c>
      <c r="Q78" s="512">
        <v>18</v>
      </c>
      <c r="R78" s="512">
        <v>22</v>
      </c>
      <c r="S78" s="512">
        <v>11</v>
      </c>
      <c r="T78" s="512">
        <v>11</v>
      </c>
      <c r="U78" s="513">
        <v>34</v>
      </c>
    </row>
    <row r="79" spans="1:21" ht="19.5" customHeight="1">
      <c r="A79" s="510" t="s">
        <v>2281</v>
      </c>
      <c r="B79" s="513">
        <v>146</v>
      </c>
      <c r="C79" s="513">
        <f t="shared" si="2"/>
        <v>292</v>
      </c>
      <c r="D79" s="513">
        <v>152</v>
      </c>
      <c r="E79" s="513">
        <v>140</v>
      </c>
      <c r="F79" s="531">
        <v>11</v>
      </c>
      <c r="G79" s="513">
        <v>10</v>
      </c>
      <c r="H79" s="513">
        <v>17</v>
      </c>
      <c r="I79" s="513">
        <v>14</v>
      </c>
      <c r="J79" s="513">
        <v>12</v>
      </c>
      <c r="K79" s="513">
        <v>14</v>
      </c>
      <c r="L79" s="513">
        <v>26</v>
      </c>
      <c r="M79" s="513">
        <v>16</v>
      </c>
      <c r="N79" s="513">
        <v>29</v>
      </c>
      <c r="O79" s="512">
        <v>18</v>
      </c>
      <c r="P79" s="512">
        <v>22</v>
      </c>
      <c r="Q79" s="512">
        <v>19</v>
      </c>
      <c r="R79" s="512">
        <v>23</v>
      </c>
      <c r="S79" s="512">
        <v>17</v>
      </c>
      <c r="T79" s="512">
        <v>22</v>
      </c>
      <c r="U79" s="513">
        <v>22</v>
      </c>
    </row>
    <row r="80" spans="1:21" ht="19.5" customHeight="1">
      <c r="A80" s="510"/>
      <c r="B80" s="513"/>
      <c r="C80" s="513"/>
      <c r="D80" s="513"/>
      <c r="E80" s="513"/>
      <c r="F80" s="531"/>
      <c r="G80" s="513"/>
      <c r="H80" s="513"/>
      <c r="I80" s="515"/>
      <c r="J80" s="516"/>
      <c r="K80" s="516"/>
      <c r="L80" s="516"/>
      <c r="N80" s="202"/>
      <c r="O80" s="518"/>
      <c r="P80" s="518"/>
      <c r="Q80" s="518"/>
      <c r="R80" s="518"/>
      <c r="S80" s="518"/>
      <c r="T80" s="518"/>
      <c r="U80" s="512"/>
    </row>
    <row r="81" spans="1:21" ht="19.5" customHeight="1">
      <c r="A81" s="510" t="s">
        <v>1377</v>
      </c>
      <c r="B81" s="513">
        <v>387</v>
      </c>
      <c r="C81" s="513">
        <f t="shared" si="2"/>
        <v>684</v>
      </c>
      <c r="D81" s="513">
        <v>323</v>
      </c>
      <c r="E81" s="513">
        <v>361</v>
      </c>
      <c r="F81" s="531">
        <v>28</v>
      </c>
      <c r="G81" s="513">
        <v>9</v>
      </c>
      <c r="H81" s="513">
        <v>14</v>
      </c>
      <c r="I81" s="513">
        <v>18</v>
      </c>
      <c r="J81" s="513">
        <v>18</v>
      </c>
      <c r="K81" s="513">
        <v>49</v>
      </c>
      <c r="L81" s="513">
        <v>63</v>
      </c>
      <c r="M81" s="513">
        <v>86</v>
      </c>
      <c r="N81" s="513">
        <v>86</v>
      </c>
      <c r="O81" s="512">
        <v>55</v>
      </c>
      <c r="P81" s="512">
        <v>47</v>
      </c>
      <c r="Q81" s="512">
        <v>38</v>
      </c>
      <c r="R81" s="512">
        <v>44</v>
      </c>
      <c r="S81" s="512">
        <v>33</v>
      </c>
      <c r="T81" s="512">
        <v>34</v>
      </c>
      <c r="U81" s="512">
        <v>62</v>
      </c>
    </row>
    <row r="82" spans="1:21" ht="19.5" customHeight="1">
      <c r="A82" s="510"/>
      <c r="B82" s="513"/>
      <c r="C82" s="513"/>
      <c r="D82" s="513"/>
      <c r="E82" s="513"/>
      <c r="F82" s="531"/>
      <c r="G82" s="513"/>
      <c r="H82" s="513"/>
      <c r="I82" s="515"/>
      <c r="J82" s="516"/>
      <c r="K82" s="516"/>
      <c r="L82" s="516"/>
      <c r="M82" s="517"/>
      <c r="N82" s="202"/>
      <c r="O82" s="518"/>
      <c r="P82" s="518"/>
      <c r="Q82" s="518"/>
      <c r="R82" s="518"/>
      <c r="S82" s="518"/>
      <c r="T82" s="518"/>
      <c r="U82" s="512"/>
    </row>
    <row r="83" spans="1:21" ht="19.5" customHeight="1">
      <c r="A83" s="510" t="s">
        <v>1378</v>
      </c>
      <c r="B83" s="513">
        <v>139</v>
      </c>
      <c r="C83" s="513">
        <f t="shared" si="2"/>
        <v>216</v>
      </c>
      <c r="D83" s="513">
        <v>123</v>
      </c>
      <c r="E83" s="513">
        <v>93</v>
      </c>
      <c r="F83" s="531">
        <v>4</v>
      </c>
      <c r="G83" s="513">
        <v>3</v>
      </c>
      <c r="H83" s="513">
        <v>7</v>
      </c>
      <c r="I83" s="513">
        <v>8</v>
      </c>
      <c r="J83" s="513">
        <v>14</v>
      </c>
      <c r="K83" s="513">
        <v>7</v>
      </c>
      <c r="L83" s="513">
        <v>6</v>
      </c>
      <c r="M83" s="513">
        <v>22</v>
      </c>
      <c r="N83" s="513">
        <v>14</v>
      </c>
      <c r="O83" s="512">
        <v>12</v>
      </c>
      <c r="P83" s="512">
        <v>9</v>
      </c>
      <c r="Q83" s="512">
        <v>17</v>
      </c>
      <c r="R83" s="512">
        <v>26</v>
      </c>
      <c r="S83" s="512">
        <v>13</v>
      </c>
      <c r="T83" s="512">
        <v>13</v>
      </c>
      <c r="U83" s="512">
        <v>41</v>
      </c>
    </row>
    <row r="84" spans="1:21" s="6" customFormat="1" ht="19.5" customHeight="1">
      <c r="A84" s="510"/>
      <c r="B84" s="513"/>
      <c r="C84" s="513"/>
      <c r="D84" s="513"/>
      <c r="E84" s="513"/>
      <c r="F84" s="531"/>
      <c r="G84" s="513"/>
      <c r="H84" s="513"/>
      <c r="I84" s="515"/>
      <c r="J84" s="516"/>
      <c r="K84" s="516"/>
      <c r="L84" s="516"/>
      <c r="M84" s="517"/>
      <c r="N84" s="202"/>
      <c r="O84" s="518"/>
      <c r="P84" s="518"/>
      <c r="Q84" s="518"/>
      <c r="R84" s="518"/>
      <c r="S84" s="518"/>
      <c r="T84" s="518"/>
      <c r="U84" s="512"/>
    </row>
    <row r="85" spans="1:21" ht="19.5" customHeight="1">
      <c r="A85" s="510" t="s">
        <v>1379</v>
      </c>
      <c r="B85" s="513">
        <v>438</v>
      </c>
      <c r="C85" s="513">
        <f t="shared" si="2"/>
        <v>725</v>
      </c>
      <c r="D85" s="513">
        <v>372</v>
      </c>
      <c r="E85" s="513">
        <v>353</v>
      </c>
      <c r="F85" s="531">
        <v>22</v>
      </c>
      <c r="G85" s="513">
        <v>27</v>
      </c>
      <c r="H85" s="513">
        <v>24</v>
      </c>
      <c r="I85" s="513">
        <v>15</v>
      </c>
      <c r="J85" s="513">
        <v>25</v>
      </c>
      <c r="K85" s="513">
        <v>31</v>
      </c>
      <c r="L85" s="513">
        <v>47</v>
      </c>
      <c r="M85" s="513">
        <v>48</v>
      </c>
      <c r="N85" s="513">
        <v>59</v>
      </c>
      <c r="O85" s="512">
        <v>39</v>
      </c>
      <c r="P85" s="512">
        <v>45</v>
      </c>
      <c r="Q85" s="512">
        <v>49</v>
      </c>
      <c r="R85" s="512">
        <v>58</v>
      </c>
      <c r="S85" s="512">
        <v>50</v>
      </c>
      <c r="T85" s="512">
        <v>49</v>
      </c>
      <c r="U85" s="512">
        <v>137</v>
      </c>
    </row>
    <row r="86" spans="1:21" ht="19.5" customHeight="1">
      <c r="A86" s="510"/>
      <c r="B86" s="513"/>
      <c r="C86" s="513"/>
      <c r="D86" s="513"/>
      <c r="E86" s="513"/>
      <c r="F86" s="531"/>
      <c r="G86" s="513"/>
      <c r="H86" s="513"/>
      <c r="I86" s="515"/>
      <c r="J86" s="516"/>
      <c r="K86" s="516"/>
      <c r="L86" s="516"/>
      <c r="N86" s="202"/>
      <c r="O86" s="518"/>
      <c r="P86" s="518"/>
      <c r="Q86" s="518"/>
      <c r="R86" s="518"/>
      <c r="S86" s="518"/>
      <c r="T86" s="518"/>
      <c r="U86" s="512"/>
    </row>
    <row r="87" spans="1:21" ht="19.5" customHeight="1">
      <c r="A87" s="510" t="s">
        <v>2282</v>
      </c>
      <c r="B87" s="513">
        <v>236</v>
      </c>
      <c r="C87" s="513">
        <f t="shared" si="2"/>
        <v>462</v>
      </c>
      <c r="D87" s="513">
        <v>220</v>
      </c>
      <c r="E87" s="513">
        <v>242</v>
      </c>
      <c r="F87" s="531">
        <v>15</v>
      </c>
      <c r="G87" s="513">
        <v>12</v>
      </c>
      <c r="H87" s="513">
        <v>14</v>
      </c>
      <c r="I87" s="513">
        <v>14</v>
      </c>
      <c r="J87" s="513">
        <v>24</v>
      </c>
      <c r="K87" s="513">
        <v>32</v>
      </c>
      <c r="L87" s="513">
        <v>26</v>
      </c>
      <c r="M87" s="513">
        <v>24</v>
      </c>
      <c r="N87" s="513">
        <v>23</v>
      </c>
      <c r="O87" s="512">
        <v>20</v>
      </c>
      <c r="P87" s="512">
        <v>32</v>
      </c>
      <c r="Q87" s="512">
        <v>34</v>
      </c>
      <c r="R87" s="512">
        <v>55</v>
      </c>
      <c r="S87" s="512">
        <v>32</v>
      </c>
      <c r="T87" s="512">
        <v>35</v>
      </c>
      <c r="U87" s="513">
        <v>70</v>
      </c>
    </row>
    <row r="88" spans="1:21" ht="19.5" customHeight="1">
      <c r="A88" s="510" t="s">
        <v>2283</v>
      </c>
      <c r="B88" s="513">
        <v>268</v>
      </c>
      <c r="C88" s="513">
        <f t="shared" si="2"/>
        <v>369</v>
      </c>
      <c r="D88" s="513">
        <v>224</v>
      </c>
      <c r="E88" s="513">
        <v>145</v>
      </c>
      <c r="F88" s="531">
        <v>4</v>
      </c>
      <c r="G88" s="513">
        <v>10</v>
      </c>
      <c r="H88" s="513">
        <v>7</v>
      </c>
      <c r="I88" s="513">
        <v>8</v>
      </c>
      <c r="J88" s="513">
        <v>29</v>
      </c>
      <c r="K88" s="513">
        <v>46</v>
      </c>
      <c r="L88" s="513">
        <v>39</v>
      </c>
      <c r="M88" s="513">
        <v>29</v>
      </c>
      <c r="N88" s="513">
        <v>20</v>
      </c>
      <c r="O88" s="512">
        <v>19</v>
      </c>
      <c r="P88" s="512">
        <v>22</v>
      </c>
      <c r="Q88" s="512">
        <v>22</v>
      </c>
      <c r="R88" s="512">
        <v>37</v>
      </c>
      <c r="S88" s="512">
        <v>18</v>
      </c>
      <c r="T88" s="512">
        <v>17</v>
      </c>
      <c r="U88" s="513">
        <v>42</v>
      </c>
    </row>
    <row r="89" spans="1:21" ht="19.5" customHeight="1">
      <c r="A89" s="510" t="s">
        <v>2486</v>
      </c>
      <c r="B89" s="513">
        <v>58</v>
      </c>
      <c r="C89" s="513">
        <f t="shared" si="2"/>
        <v>114</v>
      </c>
      <c r="D89" s="513">
        <v>56</v>
      </c>
      <c r="E89" s="513">
        <v>58</v>
      </c>
      <c r="F89" s="531">
        <v>4</v>
      </c>
      <c r="G89" s="513">
        <v>3</v>
      </c>
      <c r="H89" s="513">
        <v>1</v>
      </c>
      <c r="I89" s="513">
        <v>5</v>
      </c>
      <c r="J89" s="513">
        <v>7</v>
      </c>
      <c r="K89" s="513">
        <v>8</v>
      </c>
      <c r="L89" s="513">
        <v>6</v>
      </c>
      <c r="M89" s="513">
        <v>10</v>
      </c>
      <c r="N89" s="513">
        <v>13</v>
      </c>
      <c r="O89" s="512">
        <v>7</v>
      </c>
      <c r="P89" s="512">
        <v>4</v>
      </c>
      <c r="Q89" s="512">
        <v>6</v>
      </c>
      <c r="R89" s="512">
        <v>10</v>
      </c>
      <c r="S89" s="512">
        <v>6</v>
      </c>
      <c r="T89" s="512">
        <v>5</v>
      </c>
      <c r="U89" s="513">
        <v>19</v>
      </c>
    </row>
    <row r="90" spans="1:21" ht="19.5" customHeight="1">
      <c r="A90" s="510"/>
      <c r="B90" s="513"/>
      <c r="C90" s="513"/>
      <c r="D90" s="513"/>
      <c r="E90" s="513"/>
      <c r="F90" s="531"/>
      <c r="G90" s="513"/>
      <c r="H90" s="513"/>
      <c r="I90" s="515"/>
      <c r="J90" s="516"/>
      <c r="K90" s="516"/>
      <c r="L90" s="516"/>
      <c r="N90" s="202"/>
      <c r="O90" s="518"/>
      <c r="P90" s="518"/>
      <c r="Q90" s="518"/>
      <c r="R90" s="518"/>
      <c r="S90" s="518"/>
      <c r="T90" s="518"/>
      <c r="U90" s="512"/>
    </row>
    <row r="91" spans="1:21" ht="19.5" customHeight="1">
      <c r="A91" s="510" t="s">
        <v>1380</v>
      </c>
      <c r="B91" s="513">
        <v>47</v>
      </c>
      <c r="C91" s="513">
        <f t="shared" si="2"/>
        <v>111</v>
      </c>
      <c r="D91" s="513">
        <v>48</v>
      </c>
      <c r="E91" s="513">
        <v>63</v>
      </c>
      <c r="F91" s="531">
        <v>5</v>
      </c>
      <c r="G91" s="513">
        <v>3</v>
      </c>
      <c r="H91" s="513">
        <v>2</v>
      </c>
      <c r="I91" s="513">
        <v>7</v>
      </c>
      <c r="J91" s="513">
        <v>5</v>
      </c>
      <c r="K91" s="513">
        <v>2</v>
      </c>
      <c r="L91" s="513">
        <v>4</v>
      </c>
      <c r="M91" s="513">
        <v>13</v>
      </c>
      <c r="N91" s="513">
        <v>4</v>
      </c>
      <c r="O91" s="512">
        <v>8</v>
      </c>
      <c r="P91" s="512">
        <v>7</v>
      </c>
      <c r="Q91" s="512">
        <v>5</v>
      </c>
      <c r="R91" s="512">
        <v>6</v>
      </c>
      <c r="S91" s="512">
        <v>9</v>
      </c>
      <c r="T91" s="512">
        <v>7</v>
      </c>
      <c r="U91" s="512">
        <v>24</v>
      </c>
    </row>
    <row r="92" spans="1:21" ht="19.5" customHeight="1">
      <c r="A92" s="510"/>
      <c r="B92" s="513"/>
      <c r="C92" s="513"/>
      <c r="D92" s="513"/>
      <c r="E92" s="513"/>
      <c r="F92" s="531"/>
      <c r="G92" s="513"/>
      <c r="H92" s="513"/>
      <c r="I92" s="515"/>
      <c r="J92" s="515"/>
      <c r="K92" s="515"/>
      <c r="L92" s="515"/>
      <c r="N92" s="202"/>
      <c r="O92" s="518"/>
      <c r="P92" s="518"/>
      <c r="Q92" s="518"/>
      <c r="R92" s="518"/>
      <c r="S92" s="518"/>
      <c r="T92" s="518"/>
      <c r="U92" s="512"/>
    </row>
    <row r="93" spans="1:21" ht="19.5" customHeight="1">
      <c r="A93" s="510" t="s">
        <v>3112</v>
      </c>
      <c r="B93" s="513">
        <v>311</v>
      </c>
      <c r="C93" s="513">
        <f t="shared" si="2"/>
        <v>556</v>
      </c>
      <c r="D93" s="513">
        <v>285</v>
      </c>
      <c r="E93" s="513">
        <v>271</v>
      </c>
      <c r="F93" s="531">
        <v>15</v>
      </c>
      <c r="G93" s="513">
        <v>14</v>
      </c>
      <c r="H93" s="513">
        <v>11</v>
      </c>
      <c r="I93" s="513">
        <v>22</v>
      </c>
      <c r="J93" s="513">
        <v>20</v>
      </c>
      <c r="K93" s="513">
        <v>19</v>
      </c>
      <c r="L93" s="513">
        <v>25</v>
      </c>
      <c r="M93" s="513">
        <v>40</v>
      </c>
      <c r="N93" s="513">
        <v>30</v>
      </c>
      <c r="O93" s="512">
        <v>35</v>
      </c>
      <c r="P93" s="512">
        <v>31</v>
      </c>
      <c r="Q93" s="512">
        <v>44</v>
      </c>
      <c r="R93" s="512">
        <v>56</v>
      </c>
      <c r="S93" s="512">
        <v>42</v>
      </c>
      <c r="T93" s="512">
        <v>42</v>
      </c>
      <c r="U93" s="512">
        <v>110</v>
      </c>
    </row>
    <row r="94" spans="1:21" ht="19.5" customHeight="1">
      <c r="A94" s="510"/>
      <c r="B94" s="513"/>
      <c r="C94" s="513"/>
      <c r="D94" s="513"/>
      <c r="E94" s="513"/>
      <c r="F94" s="531"/>
      <c r="G94" s="513"/>
      <c r="H94" s="513"/>
      <c r="I94" s="515"/>
      <c r="J94" s="516"/>
      <c r="K94" s="516"/>
      <c r="L94" s="516"/>
      <c r="N94" s="202"/>
      <c r="O94" s="518"/>
      <c r="P94" s="518"/>
      <c r="Q94" s="518"/>
      <c r="R94" s="518"/>
      <c r="S94" s="518"/>
      <c r="T94" s="518"/>
      <c r="U94" s="512"/>
    </row>
    <row r="95" spans="1:21" ht="19.5" customHeight="1">
      <c r="A95" s="510" t="s">
        <v>3113</v>
      </c>
      <c r="B95" s="513">
        <v>300</v>
      </c>
      <c r="C95" s="513">
        <f t="shared" si="2"/>
        <v>521</v>
      </c>
      <c r="D95" s="513">
        <v>270</v>
      </c>
      <c r="E95" s="513">
        <v>251</v>
      </c>
      <c r="F95" s="531">
        <v>18</v>
      </c>
      <c r="G95" s="513">
        <v>7</v>
      </c>
      <c r="H95" s="513">
        <v>13</v>
      </c>
      <c r="I95" s="513">
        <v>16</v>
      </c>
      <c r="J95" s="513">
        <v>25</v>
      </c>
      <c r="K95" s="513">
        <v>18</v>
      </c>
      <c r="L95" s="513">
        <v>23</v>
      </c>
      <c r="M95" s="513">
        <v>28</v>
      </c>
      <c r="N95" s="513">
        <v>30</v>
      </c>
      <c r="O95" s="512">
        <v>23</v>
      </c>
      <c r="P95" s="512">
        <v>23</v>
      </c>
      <c r="Q95" s="512">
        <v>40</v>
      </c>
      <c r="R95" s="512">
        <v>76</v>
      </c>
      <c r="S95" s="512">
        <v>43</v>
      </c>
      <c r="T95" s="512">
        <v>47</v>
      </c>
      <c r="U95" s="512">
        <v>91</v>
      </c>
    </row>
    <row r="96" spans="1:21" ht="19.5" customHeight="1">
      <c r="A96" s="510"/>
      <c r="B96" s="513"/>
      <c r="C96" s="513"/>
      <c r="D96" s="513"/>
      <c r="E96" s="513"/>
      <c r="F96" s="531"/>
      <c r="G96" s="513"/>
      <c r="H96" s="513"/>
      <c r="I96" s="515"/>
      <c r="J96" s="516"/>
      <c r="K96" s="516"/>
      <c r="L96" s="516"/>
      <c r="N96" s="202"/>
      <c r="O96" s="518"/>
      <c r="P96" s="518"/>
      <c r="Q96" s="518"/>
      <c r="R96" s="518"/>
      <c r="S96" s="518"/>
      <c r="T96" s="518"/>
      <c r="U96" s="512"/>
    </row>
    <row r="97" spans="1:21" ht="19.5" customHeight="1">
      <c r="A97" s="510" t="s">
        <v>3114</v>
      </c>
      <c r="B97" s="513">
        <v>255</v>
      </c>
      <c r="C97" s="513">
        <f t="shared" si="2"/>
        <v>387</v>
      </c>
      <c r="D97" s="513">
        <v>216</v>
      </c>
      <c r="E97" s="513">
        <v>171</v>
      </c>
      <c r="F97" s="531">
        <v>15</v>
      </c>
      <c r="G97" s="513">
        <v>3</v>
      </c>
      <c r="H97" s="513">
        <v>6</v>
      </c>
      <c r="I97" s="513">
        <v>9</v>
      </c>
      <c r="J97" s="513">
        <v>13</v>
      </c>
      <c r="K97" s="513">
        <v>23</v>
      </c>
      <c r="L97" s="513">
        <v>27</v>
      </c>
      <c r="M97" s="513">
        <v>17</v>
      </c>
      <c r="N97" s="513">
        <v>11</v>
      </c>
      <c r="O97" s="512">
        <v>24</v>
      </c>
      <c r="P97" s="512">
        <v>17</v>
      </c>
      <c r="Q97" s="512">
        <v>31</v>
      </c>
      <c r="R97" s="512">
        <v>47</v>
      </c>
      <c r="S97" s="512">
        <v>39</v>
      </c>
      <c r="T97" s="512">
        <v>34</v>
      </c>
      <c r="U97" s="512">
        <v>71</v>
      </c>
    </row>
    <row r="98" spans="1:21" ht="19.5" customHeight="1">
      <c r="A98" s="510"/>
      <c r="B98" s="513"/>
      <c r="C98" s="513"/>
      <c r="D98" s="513"/>
      <c r="E98" s="513"/>
      <c r="F98" s="531"/>
      <c r="G98" s="513"/>
      <c r="H98" s="513"/>
      <c r="I98" s="515"/>
      <c r="J98" s="519"/>
      <c r="K98" s="519"/>
      <c r="L98" s="519"/>
      <c r="N98" s="202"/>
      <c r="O98" s="518"/>
      <c r="P98" s="518"/>
      <c r="Q98" s="518"/>
      <c r="R98" s="518"/>
      <c r="S98" s="518"/>
      <c r="T98" s="518"/>
      <c r="U98" s="512"/>
    </row>
    <row r="99" spans="1:21" ht="19.5" customHeight="1">
      <c r="A99" s="510" t="s">
        <v>3115</v>
      </c>
      <c r="B99" s="513">
        <v>287</v>
      </c>
      <c r="C99" s="513">
        <f t="shared" si="2"/>
        <v>598</v>
      </c>
      <c r="D99" s="513">
        <v>279</v>
      </c>
      <c r="E99" s="513">
        <v>319</v>
      </c>
      <c r="F99" s="531">
        <v>7</v>
      </c>
      <c r="G99" s="513">
        <v>13</v>
      </c>
      <c r="H99" s="513">
        <v>17</v>
      </c>
      <c r="I99" s="513">
        <v>26</v>
      </c>
      <c r="J99" s="513">
        <v>35</v>
      </c>
      <c r="K99" s="513">
        <v>25</v>
      </c>
      <c r="L99" s="513">
        <v>34</v>
      </c>
      <c r="M99" s="513">
        <v>27</v>
      </c>
      <c r="N99" s="513">
        <v>37</v>
      </c>
      <c r="O99" s="512">
        <v>34</v>
      </c>
      <c r="P99" s="512">
        <v>39</v>
      </c>
      <c r="Q99" s="512">
        <v>54</v>
      </c>
      <c r="R99" s="512">
        <v>74</v>
      </c>
      <c r="S99" s="512">
        <v>61</v>
      </c>
      <c r="T99" s="512">
        <v>46</v>
      </c>
      <c r="U99" s="512">
        <v>69</v>
      </c>
    </row>
    <row r="100" spans="1:21" ht="19.5" customHeight="1">
      <c r="A100" s="510"/>
      <c r="B100" s="513"/>
      <c r="C100" s="513"/>
      <c r="D100" s="513"/>
      <c r="E100" s="513"/>
      <c r="F100" s="531"/>
      <c r="G100" s="513"/>
      <c r="H100" s="513"/>
      <c r="I100" s="515"/>
      <c r="J100" s="516"/>
      <c r="K100" s="516"/>
      <c r="L100" s="516"/>
      <c r="N100" s="202"/>
      <c r="O100" s="518"/>
      <c r="P100" s="518"/>
      <c r="Q100" s="518"/>
      <c r="R100" s="518"/>
      <c r="S100" s="518"/>
      <c r="T100" s="518"/>
      <c r="U100" s="512"/>
    </row>
    <row r="101" spans="1:21" ht="19.5" customHeight="1">
      <c r="A101" s="510" t="s">
        <v>3116</v>
      </c>
      <c r="B101" s="513">
        <v>43</v>
      </c>
      <c r="C101" s="513">
        <f t="shared" si="2"/>
        <v>80</v>
      </c>
      <c r="D101" s="513">
        <v>42</v>
      </c>
      <c r="E101" s="513">
        <v>38</v>
      </c>
      <c r="F101" s="531">
        <v>1</v>
      </c>
      <c r="G101" s="513">
        <v>0</v>
      </c>
      <c r="H101" s="513">
        <v>5</v>
      </c>
      <c r="I101" s="513">
        <v>2</v>
      </c>
      <c r="J101" s="513">
        <v>4</v>
      </c>
      <c r="K101" s="513">
        <v>4</v>
      </c>
      <c r="L101" s="513">
        <v>1</v>
      </c>
      <c r="M101" s="513">
        <v>5</v>
      </c>
      <c r="N101" s="513">
        <v>1</v>
      </c>
      <c r="O101" s="512">
        <v>1</v>
      </c>
      <c r="P101" s="512">
        <v>11</v>
      </c>
      <c r="Q101" s="512">
        <v>6</v>
      </c>
      <c r="R101" s="512">
        <v>4</v>
      </c>
      <c r="S101" s="512">
        <v>7</v>
      </c>
      <c r="T101" s="512">
        <v>9</v>
      </c>
      <c r="U101" s="512">
        <v>19</v>
      </c>
    </row>
    <row r="102" spans="1:21" ht="19.5" customHeight="1">
      <c r="A102" s="510"/>
      <c r="B102" s="513"/>
      <c r="C102" s="513"/>
      <c r="D102" s="513"/>
      <c r="E102" s="513"/>
      <c r="F102" s="531"/>
      <c r="G102" s="513"/>
      <c r="H102" s="513"/>
      <c r="I102" s="515"/>
      <c r="J102" s="516"/>
      <c r="K102" s="516"/>
      <c r="L102" s="516"/>
      <c r="N102" s="202"/>
      <c r="O102" s="518"/>
      <c r="P102" s="518"/>
      <c r="Q102" s="518"/>
      <c r="R102" s="518"/>
      <c r="S102" s="518"/>
      <c r="T102" s="518"/>
      <c r="U102" s="512"/>
    </row>
    <row r="103" spans="1:21" ht="19.5" customHeight="1">
      <c r="A103" s="510" t="s">
        <v>2487</v>
      </c>
      <c r="B103" s="513">
        <v>13</v>
      </c>
      <c r="C103" s="513">
        <f t="shared" si="2"/>
        <v>20</v>
      </c>
      <c r="D103" s="513">
        <v>14</v>
      </c>
      <c r="E103" s="513">
        <v>6</v>
      </c>
      <c r="F103" s="531">
        <v>0</v>
      </c>
      <c r="G103" s="513">
        <v>0</v>
      </c>
      <c r="H103" s="513">
        <v>0</v>
      </c>
      <c r="I103" s="513">
        <v>0</v>
      </c>
      <c r="J103" s="513">
        <v>2</v>
      </c>
      <c r="K103" s="513">
        <v>0</v>
      </c>
      <c r="L103" s="513">
        <v>2</v>
      </c>
      <c r="M103" s="513">
        <v>2</v>
      </c>
      <c r="N103" s="513">
        <v>2</v>
      </c>
      <c r="O103" s="512">
        <v>0</v>
      </c>
      <c r="P103" s="512">
        <v>1</v>
      </c>
      <c r="Q103" s="512">
        <v>1</v>
      </c>
      <c r="R103" s="512">
        <v>1</v>
      </c>
      <c r="S103" s="512">
        <v>2</v>
      </c>
      <c r="T103" s="512">
        <v>0</v>
      </c>
      <c r="U103" s="513">
        <v>7</v>
      </c>
    </row>
    <row r="104" spans="1:21" ht="19.5" customHeight="1">
      <c r="A104" s="510" t="s">
        <v>2488</v>
      </c>
      <c r="B104" s="513">
        <v>78</v>
      </c>
      <c r="C104" s="513">
        <f t="shared" si="2"/>
        <v>138</v>
      </c>
      <c r="D104" s="513">
        <v>65</v>
      </c>
      <c r="E104" s="513">
        <v>73</v>
      </c>
      <c r="F104" s="531">
        <v>2</v>
      </c>
      <c r="G104" s="513">
        <v>5</v>
      </c>
      <c r="H104" s="513">
        <v>5</v>
      </c>
      <c r="I104" s="513">
        <v>8</v>
      </c>
      <c r="J104" s="513">
        <v>1</v>
      </c>
      <c r="K104" s="513">
        <v>6</v>
      </c>
      <c r="L104" s="513">
        <v>9</v>
      </c>
      <c r="M104" s="513">
        <v>11</v>
      </c>
      <c r="N104" s="513">
        <v>13</v>
      </c>
      <c r="O104" s="512">
        <v>6</v>
      </c>
      <c r="P104" s="512">
        <v>6</v>
      </c>
      <c r="Q104" s="512">
        <v>7</v>
      </c>
      <c r="R104" s="512">
        <v>12</v>
      </c>
      <c r="S104" s="512">
        <v>13</v>
      </c>
      <c r="T104" s="512">
        <v>14</v>
      </c>
      <c r="U104" s="513">
        <v>20</v>
      </c>
    </row>
    <row r="105" spans="1:21" ht="19.5" customHeight="1">
      <c r="A105" s="510" t="s">
        <v>2489</v>
      </c>
      <c r="B105" s="513">
        <v>101</v>
      </c>
      <c r="C105" s="513">
        <f t="shared" si="2"/>
        <v>202</v>
      </c>
      <c r="D105" s="513">
        <v>100</v>
      </c>
      <c r="E105" s="513">
        <v>102</v>
      </c>
      <c r="F105" s="531">
        <v>3</v>
      </c>
      <c r="G105" s="513">
        <v>5</v>
      </c>
      <c r="H105" s="513">
        <v>8</v>
      </c>
      <c r="I105" s="513">
        <v>12</v>
      </c>
      <c r="J105" s="513">
        <v>6</v>
      </c>
      <c r="K105" s="513">
        <v>5</v>
      </c>
      <c r="L105" s="513">
        <v>5</v>
      </c>
      <c r="M105" s="513">
        <v>17</v>
      </c>
      <c r="N105" s="513">
        <v>15</v>
      </c>
      <c r="O105" s="512">
        <v>13</v>
      </c>
      <c r="P105" s="512">
        <v>17</v>
      </c>
      <c r="Q105" s="512">
        <v>12</v>
      </c>
      <c r="R105" s="512">
        <v>16</v>
      </c>
      <c r="S105" s="512">
        <v>17</v>
      </c>
      <c r="T105" s="512">
        <v>18</v>
      </c>
      <c r="U105" s="513">
        <v>33</v>
      </c>
    </row>
    <row r="106" spans="1:21" ht="19.5" customHeight="1">
      <c r="A106" s="510"/>
      <c r="B106" s="513"/>
      <c r="C106" s="513"/>
      <c r="D106" s="513"/>
      <c r="E106" s="513"/>
      <c r="F106" s="531"/>
      <c r="G106" s="513"/>
      <c r="H106" s="513"/>
      <c r="I106" s="515"/>
      <c r="J106" s="516"/>
      <c r="K106" s="516"/>
      <c r="L106" s="516"/>
      <c r="N106" s="202"/>
      <c r="O106" s="518"/>
      <c r="P106" s="518"/>
      <c r="Q106" s="518"/>
      <c r="R106" s="518"/>
      <c r="S106" s="518"/>
      <c r="T106" s="518"/>
      <c r="U106" s="512"/>
    </row>
    <row r="107" spans="1:21" ht="19.5" customHeight="1">
      <c r="A107" s="510" t="s">
        <v>2490</v>
      </c>
      <c r="B107" s="513">
        <v>86</v>
      </c>
      <c r="C107" s="513">
        <f t="shared" si="2"/>
        <v>161</v>
      </c>
      <c r="D107" s="513">
        <v>71</v>
      </c>
      <c r="E107" s="513">
        <v>90</v>
      </c>
      <c r="F107" s="531">
        <v>7</v>
      </c>
      <c r="G107" s="513">
        <v>8</v>
      </c>
      <c r="H107" s="513">
        <v>3</v>
      </c>
      <c r="I107" s="513">
        <v>7</v>
      </c>
      <c r="J107" s="513">
        <v>7</v>
      </c>
      <c r="K107" s="513">
        <v>10</v>
      </c>
      <c r="L107" s="513">
        <v>11</v>
      </c>
      <c r="M107" s="513">
        <v>11</v>
      </c>
      <c r="N107" s="513">
        <v>15</v>
      </c>
      <c r="O107" s="512">
        <v>16</v>
      </c>
      <c r="P107" s="512">
        <v>2</v>
      </c>
      <c r="Q107" s="512">
        <v>11</v>
      </c>
      <c r="R107" s="512">
        <v>22</v>
      </c>
      <c r="S107" s="512">
        <v>5</v>
      </c>
      <c r="T107" s="512">
        <v>11</v>
      </c>
      <c r="U107" s="513">
        <v>15</v>
      </c>
    </row>
    <row r="108" spans="1:21" ht="19.5" customHeight="1">
      <c r="A108" s="510" t="s">
        <v>2491</v>
      </c>
      <c r="B108" s="513">
        <v>202</v>
      </c>
      <c r="C108" s="513">
        <f t="shared" si="2"/>
        <v>347</v>
      </c>
      <c r="D108" s="513">
        <v>190</v>
      </c>
      <c r="E108" s="513">
        <v>157</v>
      </c>
      <c r="F108" s="531">
        <v>18</v>
      </c>
      <c r="G108" s="513">
        <v>8</v>
      </c>
      <c r="H108" s="513">
        <v>12</v>
      </c>
      <c r="I108" s="513">
        <v>9</v>
      </c>
      <c r="J108" s="513">
        <v>28</v>
      </c>
      <c r="K108" s="513">
        <v>38</v>
      </c>
      <c r="L108" s="513">
        <v>43</v>
      </c>
      <c r="M108" s="513">
        <v>30</v>
      </c>
      <c r="N108" s="513">
        <v>30</v>
      </c>
      <c r="O108" s="512">
        <v>19</v>
      </c>
      <c r="P108" s="512">
        <v>16</v>
      </c>
      <c r="Q108" s="512">
        <v>18</v>
      </c>
      <c r="R108" s="512">
        <v>16</v>
      </c>
      <c r="S108" s="512">
        <v>11</v>
      </c>
      <c r="T108" s="512">
        <v>20</v>
      </c>
      <c r="U108" s="513">
        <v>31</v>
      </c>
    </row>
    <row r="109" spans="1:21" s="6" customFormat="1" ht="19.5" customHeight="1">
      <c r="A109" s="510" t="s">
        <v>2492</v>
      </c>
      <c r="B109" s="513">
        <v>178</v>
      </c>
      <c r="C109" s="513">
        <f t="shared" si="2"/>
        <v>310</v>
      </c>
      <c r="D109" s="513">
        <v>164</v>
      </c>
      <c r="E109" s="513">
        <v>146</v>
      </c>
      <c r="F109" s="531">
        <v>17</v>
      </c>
      <c r="G109" s="513">
        <v>12</v>
      </c>
      <c r="H109" s="513">
        <v>12</v>
      </c>
      <c r="I109" s="513">
        <v>10</v>
      </c>
      <c r="J109" s="513">
        <v>12</v>
      </c>
      <c r="K109" s="513">
        <v>25</v>
      </c>
      <c r="L109" s="513">
        <v>17</v>
      </c>
      <c r="M109" s="513">
        <v>34</v>
      </c>
      <c r="N109" s="513">
        <v>24</v>
      </c>
      <c r="O109" s="512">
        <v>23</v>
      </c>
      <c r="P109" s="512">
        <v>18</v>
      </c>
      <c r="Q109" s="512">
        <v>17</v>
      </c>
      <c r="R109" s="512">
        <v>22</v>
      </c>
      <c r="S109" s="512">
        <v>19</v>
      </c>
      <c r="T109" s="512">
        <v>13</v>
      </c>
      <c r="U109" s="513">
        <v>35</v>
      </c>
    </row>
    <row r="110" spans="1:21" ht="19.5" customHeight="1">
      <c r="A110" s="510" t="s">
        <v>2493</v>
      </c>
      <c r="B110" s="513">
        <v>41</v>
      </c>
      <c r="C110" s="513">
        <f t="shared" si="2"/>
        <v>67</v>
      </c>
      <c r="D110" s="513">
        <v>37</v>
      </c>
      <c r="E110" s="513">
        <v>30</v>
      </c>
      <c r="F110" s="531">
        <v>0</v>
      </c>
      <c r="G110" s="513">
        <v>1</v>
      </c>
      <c r="H110" s="513">
        <v>1</v>
      </c>
      <c r="I110" s="513">
        <v>3</v>
      </c>
      <c r="J110" s="513">
        <v>3</v>
      </c>
      <c r="K110" s="513">
        <v>3</v>
      </c>
      <c r="L110" s="513">
        <v>2</v>
      </c>
      <c r="M110" s="513">
        <v>6</v>
      </c>
      <c r="N110" s="513">
        <v>2</v>
      </c>
      <c r="O110" s="512">
        <v>3</v>
      </c>
      <c r="P110" s="512">
        <v>3</v>
      </c>
      <c r="Q110" s="512">
        <v>7</v>
      </c>
      <c r="R110" s="512">
        <v>11</v>
      </c>
      <c r="S110" s="512">
        <v>8</v>
      </c>
      <c r="T110" s="512">
        <v>5</v>
      </c>
      <c r="U110" s="513">
        <v>9</v>
      </c>
    </row>
    <row r="111" spans="1:21" ht="19.5" customHeight="1">
      <c r="A111" s="510" t="s">
        <v>2494</v>
      </c>
      <c r="B111" s="513">
        <v>88</v>
      </c>
      <c r="C111" s="513">
        <f t="shared" si="2"/>
        <v>136</v>
      </c>
      <c r="D111" s="513">
        <v>64</v>
      </c>
      <c r="E111" s="513">
        <v>72</v>
      </c>
      <c r="F111" s="531">
        <v>3</v>
      </c>
      <c r="G111" s="513">
        <v>4</v>
      </c>
      <c r="H111" s="513">
        <v>1</v>
      </c>
      <c r="I111" s="513">
        <v>3</v>
      </c>
      <c r="J111" s="513">
        <v>5</v>
      </c>
      <c r="K111" s="513">
        <v>7</v>
      </c>
      <c r="L111" s="513">
        <v>4</v>
      </c>
      <c r="M111" s="513">
        <v>5</v>
      </c>
      <c r="N111" s="513">
        <v>6</v>
      </c>
      <c r="O111" s="512">
        <v>5</v>
      </c>
      <c r="P111" s="512">
        <v>8</v>
      </c>
      <c r="Q111" s="512">
        <v>7</v>
      </c>
      <c r="R111" s="512">
        <v>20</v>
      </c>
      <c r="S111" s="512">
        <v>15</v>
      </c>
      <c r="T111" s="512">
        <v>14</v>
      </c>
      <c r="U111" s="513">
        <v>29</v>
      </c>
    </row>
    <row r="112" spans="1:21" s="6" customFormat="1" ht="19.5" customHeight="1">
      <c r="A112" s="510" t="s">
        <v>2495</v>
      </c>
      <c r="B112" s="513">
        <v>28</v>
      </c>
      <c r="C112" s="513">
        <f t="shared" si="2"/>
        <v>43</v>
      </c>
      <c r="D112" s="513">
        <v>28</v>
      </c>
      <c r="E112" s="513">
        <v>15</v>
      </c>
      <c r="F112" s="531">
        <v>0</v>
      </c>
      <c r="G112" s="513">
        <v>1</v>
      </c>
      <c r="H112" s="513">
        <v>2</v>
      </c>
      <c r="I112" s="513">
        <v>1</v>
      </c>
      <c r="J112" s="513">
        <v>1</v>
      </c>
      <c r="K112" s="513">
        <v>2</v>
      </c>
      <c r="L112" s="513">
        <v>2</v>
      </c>
      <c r="M112" s="513">
        <v>6</v>
      </c>
      <c r="N112" s="513">
        <v>3</v>
      </c>
      <c r="O112" s="512">
        <v>1</v>
      </c>
      <c r="P112" s="512">
        <v>0</v>
      </c>
      <c r="Q112" s="512">
        <v>2</v>
      </c>
      <c r="R112" s="512">
        <v>5</v>
      </c>
      <c r="S112" s="512">
        <v>7</v>
      </c>
      <c r="T112" s="512">
        <v>6</v>
      </c>
      <c r="U112" s="513">
        <v>4</v>
      </c>
    </row>
    <row r="113" spans="1:21" ht="19.5" customHeight="1">
      <c r="A113" s="511" t="s">
        <v>2496</v>
      </c>
      <c r="B113" s="523">
        <v>112</v>
      </c>
      <c r="C113" s="523">
        <f t="shared" si="2"/>
        <v>228</v>
      </c>
      <c r="D113" s="523">
        <v>106</v>
      </c>
      <c r="E113" s="523">
        <v>122</v>
      </c>
      <c r="F113" s="537">
        <v>5</v>
      </c>
      <c r="G113" s="523">
        <v>3</v>
      </c>
      <c r="H113" s="523">
        <v>4</v>
      </c>
      <c r="I113" s="523">
        <v>7</v>
      </c>
      <c r="J113" s="523">
        <v>10</v>
      </c>
      <c r="K113" s="523">
        <v>6</v>
      </c>
      <c r="L113" s="523">
        <v>7</v>
      </c>
      <c r="M113" s="523">
        <v>10</v>
      </c>
      <c r="N113" s="523">
        <v>15</v>
      </c>
      <c r="O113" s="522">
        <v>9</v>
      </c>
      <c r="P113" s="522">
        <v>21</v>
      </c>
      <c r="Q113" s="522">
        <v>20</v>
      </c>
      <c r="R113" s="522">
        <v>21</v>
      </c>
      <c r="S113" s="522">
        <v>23</v>
      </c>
      <c r="T113" s="522">
        <v>19</v>
      </c>
      <c r="U113" s="523">
        <v>48</v>
      </c>
    </row>
    <row r="114" spans="1:21" ht="19.5" customHeight="1">
      <c r="A114" s="510" t="s">
        <v>2497</v>
      </c>
      <c r="B114" s="513">
        <v>272</v>
      </c>
      <c r="C114" s="513">
        <f t="shared" si="2"/>
        <v>416</v>
      </c>
      <c r="D114" s="513">
        <v>244</v>
      </c>
      <c r="E114" s="513">
        <v>172</v>
      </c>
      <c r="F114" s="531">
        <v>9</v>
      </c>
      <c r="G114" s="513">
        <v>13</v>
      </c>
      <c r="H114" s="513">
        <v>10</v>
      </c>
      <c r="I114" s="513">
        <v>13</v>
      </c>
      <c r="J114" s="513">
        <v>33</v>
      </c>
      <c r="K114" s="513">
        <v>30</v>
      </c>
      <c r="L114" s="513">
        <v>29</v>
      </c>
      <c r="M114" s="513">
        <v>35</v>
      </c>
      <c r="N114" s="513">
        <v>37</v>
      </c>
      <c r="O114" s="512">
        <v>21</v>
      </c>
      <c r="P114" s="512">
        <v>32</v>
      </c>
      <c r="Q114" s="512">
        <v>25</v>
      </c>
      <c r="R114" s="512">
        <v>40</v>
      </c>
      <c r="S114" s="512">
        <v>22</v>
      </c>
      <c r="T114" s="512">
        <v>16</v>
      </c>
      <c r="U114" s="513">
        <v>51</v>
      </c>
    </row>
    <row r="115" spans="1:21" ht="19.5" customHeight="1">
      <c r="A115" s="510"/>
      <c r="B115" s="513"/>
      <c r="C115" s="513"/>
      <c r="D115" s="513"/>
      <c r="E115" s="513"/>
      <c r="F115" s="533"/>
      <c r="G115" s="202"/>
      <c r="H115" s="202"/>
      <c r="I115" s="515"/>
      <c r="J115" s="515"/>
      <c r="K115" s="515"/>
      <c r="L115" s="515"/>
      <c r="N115" s="202"/>
      <c r="O115" s="518"/>
      <c r="P115" s="518"/>
      <c r="Q115" s="518"/>
      <c r="R115" s="518"/>
      <c r="S115" s="518"/>
      <c r="T115" s="518"/>
      <c r="U115" s="512"/>
    </row>
    <row r="116" spans="1:21" ht="19.5" customHeight="1">
      <c r="A116" s="510" t="s">
        <v>2498</v>
      </c>
      <c r="B116" s="513">
        <v>61</v>
      </c>
      <c r="C116" s="513">
        <f t="shared" si="2"/>
        <v>120</v>
      </c>
      <c r="D116" s="513">
        <v>63</v>
      </c>
      <c r="E116" s="513">
        <v>57</v>
      </c>
      <c r="F116" s="531">
        <v>10</v>
      </c>
      <c r="G116" s="513">
        <v>4</v>
      </c>
      <c r="H116" s="513">
        <v>8</v>
      </c>
      <c r="I116" s="513">
        <v>1</v>
      </c>
      <c r="J116" s="513">
        <v>3</v>
      </c>
      <c r="K116" s="513">
        <v>9</v>
      </c>
      <c r="L116" s="513">
        <v>9</v>
      </c>
      <c r="M116" s="513">
        <v>13</v>
      </c>
      <c r="N116" s="513">
        <v>11</v>
      </c>
      <c r="O116" s="512">
        <v>5</v>
      </c>
      <c r="P116" s="512">
        <v>3</v>
      </c>
      <c r="Q116" s="512">
        <v>10</v>
      </c>
      <c r="R116" s="512">
        <v>12</v>
      </c>
      <c r="S116" s="512">
        <v>5</v>
      </c>
      <c r="T116" s="512">
        <v>8</v>
      </c>
      <c r="U116" s="513">
        <v>9</v>
      </c>
    </row>
    <row r="117" spans="1:21" ht="19.5" customHeight="1">
      <c r="A117" s="510" t="s">
        <v>2499</v>
      </c>
      <c r="B117" s="513">
        <v>57</v>
      </c>
      <c r="C117" s="513">
        <f t="shared" si="2"/>
        <v>104</v>
      </c>
      <c r="D117" s="513">
        <v>50</v>
      </c>
      <c r="E117" s="513">
        <v>54</v>
      </c>
      <c r="F117" s="531">
        <v>2</v>
      </c>
      <c r="G117" s="513">
        <v>3</v>
      </c>
      <c r="H117" s="513">
        <v>0</v>
      </c>
      <c r="I117" s="513">
        <v>7</v>
      </c>
      <c r="J117" s="513">
        <v>6</v>
      </c>
      <c r="K117" s="513">
        <v>1</v>
      </c>
      <c r="L117" s="513">
        <v>6</v>
      </c>
      <c r="M117" s="513">
        <v>7</v>
      </c>
      <c r="N117" s="513">
        <v>7</v>
      </c>
      <c r="O117" s="512">
        <v>6</v>
      </c>
      <c r="P117" s="512">
        <v>7</v>
      </c>
      <c r="Q117" s="512">
        <v>6</v>
      </c>
      <c r="R117" s="512">
        <v>15</v>
      </c>
      <c r="S117" s="512">
        <v>15</v>
      </c>
      <c r="T117" s="512">
        <v>2</v>
      </c>
      <c r="U117" s="513">
        <v>14</v>
      </c>
    </row>
    <row r="118" spans="1:21" ht="19.5" customHeight="1">
      <c r="A118" s="510"/>
      <c r="B118" s="513"/>
      <c r="C118" s="513"/>
      <c r="D118" s="513"/>
      <c r="E118" s="513"/>
      <c r="F118" s="533"/>
      <c r="G118" s="202"/>
      <c r="H118" s="202"/>
      <c r="I118" s="515"/>
      <c r="J118" s="515"/>
      <c r="K118" s="515"/>
      <c r="L118" s="515"/>
      <c r="N118" s="202"/>
      <c r="O118" s="518"/>
      <c r="P118" s="518"/>
      <c r="Q118" s="518"/>
      <c r="R118" s="518"/>
      <c r="S118" s="518"/>
      <c r="T118" s="518"/>
      <c r="U118" s="512"/>
    </row>
    <row r="119" spans="1:21" ht="19.5" customHeight="1">
      <c r="A119" s="510" t="s">
        <v>2500</v>
      </c>
      <c r="B119" s="513">
        <v>46</v>
      </c>
      <c r="C119" s="513">
        <f t="shared" si="2"/>
        <v>89</v>
      </c>
      <c r="D119" s="513">
        <v>40</v>
      </c>
      <c r="E119" s="513">
        <v>49</v>
      </c>
      <c r="F119" s="531">
        <v>1</v>
      </c>
      <c r="G119" s="513">
        <v>3</v>
      </c>
      <c r="H119" s="513">
        <v>4</v>
      </c>
      <c r="I119" s="513">
        <v>1</v>
      </c>
      <c r="J119" s="513">
        <v>3</v>
      </c>
      <c r="K119" s="513">
        <v>1</v>
      </c>
      <c r="L119" s="513">
        <v>4</v>
      </c>
      <c r="M119" s="513">
        <v>5</v>
      </c>
      <c r="N119" s="513">
        <v>5</v>
      </c>
      <c r="O119" s="512">
        <v>2</v>
      </c>
      <c r="P119" s="512">
        <v>6</v>
      </c>
      <c r="Q119" s="512">
        <v>5</v>
      </c>
      <c r="R119" s="512">
        <v>8</v>
      </c>
      <c r="S119" s="512">
        <v>7</v>
      </c>
      <c r="T119" s="512">
        <v>8</v>
      </c>
      <c r="U119" s="513">
        <v>26</v>
      </c>
    </row>
    <row r="120" spans="1:21" ht="19.5" customHeight="1">
      <c r="A120" s="510" t="s">
        <v>2501</v>
      </c>
      <c r="B120" s="513">
        <v>97</v>
      </c>
      <c r="C120" s="513">
        <f t="shared" si="2"/>
        <v>202</v>
      </c>
      <c r="D120" s="513">
        <v>91</v>
      </c>
      <c r="E120" s="513">
        <v>111</v>
      </c>
      <c r="F120" s="531">
        <v>4</v>
      </c>
      <c r="G120" s="513">
        <v>5</v>
      </c>
      <c r="H120" s="513">
        <v>20</v>
      </c>
      <c r="I120" s="513">
        <v>8</v>
      </c>
      <c r="J120" s="513">
        <v>3</v>
      </c>
      <c r="K120" s="513">
        <v>7</v>
      </c>
      <c r="L120" s="513">
        <v>10</v>
      </c>
      <c r="M120" s="513">
        <v>22</v>
      </c>
      <c r="N120" s="513">
        <v>15</v>
      </c>
      <c r="O120" s="512">
        <v>12</v>
      </c>
      <c r="P120" s="512">
        <v>11</v>
      </c>
      <c r="Q120" s="512">
        <v>7</v>
      </c>
      <c r="R120" s="512">
        <v>16</v>
      </c>
      <c r="S120" s="512">
        <v>18</v>
      </c>
      <c r="T120" s="512">
        <v>9</v>
      </c>
      <c r="U120" s="513">
        <v>35</v>
      </c>
    </row>
    <row r="121" spans="1:21" ht="19.5" customHeight="1">
      <c r="A121" s="510" t="s">
        <v>2502</v>
      </c>
      <c r="B121" s="513">
        <v>76</v>
      </c>
      <c r="C121" s="513">
        <f t="shared" si="2"/>
        <v>166</v>
      </c>
      <c r="D121" s="513">
        <v>83</v>
      </c>
      <c r="E121" s="513">
        <v>83</v>
      </c>
      <c r="F121" s="531">
        <v>2</v>
      </c>
      <c r="G121" s="513">
        <v>5</v>
      </c>
      <c r="H121" s="513">
        <v>12</v>
      </c>
      <c r="I121" s="513">
        <v>11</v>
      </c>
      <c r="J121" s="513">
        <v>3</v>
      </c>
      <c r="K121" s="513">
        <v>6</v>
      </c>
      <c r="L121" s="513">
        <v>9</v>
      </c>
      <c r="M121" s="513">
        <v>18</v>
      </c>
      <c r="N121" s="513">
        <v>10</v>
      </c>
      <c r="O121" s="512">
        <v>10</v>
      </c>
      <c r="P121" s="512">
        <v>6</v>
      </c>
      <c r="Q121" s="512">
        <v>9</v>
      </c>
      <c r="R121" s="512">
        <v>19</v>
      </c>
      <c r="S121" s="512">
        <v>14</v>
      </c>
      <c r="T121" s="512">
        <v>12</v>
      </c>
      <c r="U121" s="513">
        <v>20</v>
      </c>
    </row>
    <row r="122" spans="1:21" ht="19.5" customHeight="1">
      <c r="A122" s="510"/>
      <c r="B122" s="513"/>
      <c r="C122" s="513"/>
      <c r="D122" s="513"/>
      <c r="E122" s="513"/>
      <c r="F122" s="533"/>
      <c r="G122" s="202"/>
      <c r="H122" s="202"/>
      <c r="I122" s="515"/>
      <c r="J122" s="515"/>
      <c r="K122" s="515"/>
      <c r="L122" s="515"/>
      <c r="N122" s="202"/>
      <c r="O122" s="518"/>
      <c r="P122" s="518"/>
      <c r="Q122" s="518"/>
      <c r="R122" s="518"/>
      <c r="S122" s="518"/>
      <c r="T122" s="518"/>
      <c r="U122" s="512"/>
    </row>
    <row r="123" spans="1:21" ht="19.5" customHeight="1">
      <c r="A123" s="510" t="s">
        <v>2503</v>
      </c>
      <c r="B123" s="513">
        <v>138</v>
      </c>
      <c r="C123" s="513">
        <f t="shared" si="2"/>
        <v>245</v>
      </c>
      <c r="D123" s="513">
        <v>119</v>
      </c>
      <c r="E123" s="513">
        <v>126</v>
      </c>
      <c r="F123" s="531">
        <v>9</v>
      </c>
      <c r="G123" s="513">
        <v>8</v>
      </c>
      <c r="H123" s="513">
        <v>5</v>
      </c>
      <c r="I123" s="513">
        <v>7</v>
      </c>
      <c r="J123" s="513">
        <v>4</v>
      </c>
      <c r="K123" s="513">
        <v>30</v>
      </c>
      <c r="L123" s="513">
        <v>18</v>
      </c>
      <c r="M123" s="513">
        <v>17</v>
      </c>
      <c r="N123" s="513">
        <v>12</v>
      </c>
      <c r="O123" s="512">
        <v>9</v>
      </c>
      <c r="P123" s="512">
        <v>13</v>
      </c>
      <c r="Q123" s="512">
        <v>20</v>
      </c>
      <c r="R123" s="512">
        <v>20</v>
      </c>
      <c r="S123" s="512">
        <v>16</v>
      </c>
      <c r="T123" s="512">
        <v>17</v>
      </c>
      <c r="U123" s="513">
        <v>40</v>
      </c>
    </row>
    <row r="124" spans="1:21" ht="19.5" customHeight="1">
      <c r="A124" s="510" t="s">
        <v>2504</v>
      </c>
      <c r="B124" s="513">
        <v>355</v>
      </c>
      <c r="C124" s="513">
        <f t="shared" si="2"/>
        <v>669</v>
      </c>
      <c r="D124" s="513">
        <v>361</v>
      </c>
      <c r="E124" s="513">
        <v>308</v>
      </c>
      <c r="F124" s="531">
        <v>11</v>
      </c>
      <c r="G124" s="513">
        <v>24</v>
      </c>
      <c r="H124" s="513">
        <v>31</v>
      </c>
      <c r="I124" s="513">
        <v>29</v>
      </c>
      <c r="J124" s="513">
        <v>34</v>
      </c>
      <c r="K124" s="513">
        <v>22</v>
      </c>
      <c r="L124" s="513">
        <v>34</v>
      </c>
      <c r="M124" s="513">
        <v>54</v>
      </c>
      <c r="N124" s="513">
        <v>44</v>
      </c>
      <c r="O124" s="512">
        <v>47</v>
      </c>
      <c r="P124" s="512">
        <v>41</v>
      </c>
      <c r="Q124" s="512">
        <v>54</v>
      </c>
      <c r="R124" s="512">
        <v>73</v>
      </c>
      <c r="S124" s="512">
        <v>41</v>
      </c>
      <c r="T124" s="512">
        <v>42</v>
      </c>
      <c r="U124" s="513">
        <v>88</v>
      </c>
    </row>
    <row r="125" spans="1:21" ht="19.5" customHeight="1">
      <c r="A125" s="510" t="s">
        <v>2505</v>
      </c>
      <c r="B125" s="513">
        <v>50</v>
      </c>
      <c r="C125" s="513">
        <f t="shared" si="2"/>
        <v>124</v>
      </c>
      <c r="D125" s="513">
        <v>49</v>
      </c>
      <c r="E125" s="513">
        <v>75</v>
      </c>
      <c r="F125" s="531">
        <v>4</v>
      </c>
      <c r="G125" s="513">
        <v>8</v>
      </c>
      <c r="H125" s="513">
        <v>6</v>
      </c>
      <c r="I125" s="513">
        <v>8</v>
      </c>
      <c r="J125" s="513">
        <v>5</v>
      </c>
      <c r="K125" s="513">
        <v>3</v>
      </c>
      <c r="L125" s="513">
        <v>3</v>
      </c>
      <c r="M125" s="513">
        <v>7</v>
      </c>
      <c r="N125" s="513">
        <v>14</v>
      </c>
      <c r="O125" s="512">
        <v>12</v>
      </c>
      <c r="P125" s="512">
        <v>7</v>
      </c>
      <c r="Q125" s="512">
        <v>11</v>
      </c>
      <c r="R125" s="512">
        <v>6</v>
      </c>
      <c r="S125" s="512">
        <v>0</v>
      </c>
      <c r="T125" s="512">
        <v>6</v>
      </c>
      <c r="U125" s="513">
        <v>24</v>
      </c>
    </row>
    <row r="126" spans="1:21" ht="19.5" customHeight="1">
      <c r="A126" s="510"/>
      <c r="B126" s="513"/>
      <c r="C126" s="513"/>
      <c r="D126" s="513"/>
      <c r="E126" s="513"/>
      <c r="F126" s="533"/>
      <c r="G126" s="202"/>
      <c r="H126" s="202"/>
      <c r="I126" s="515"/>
      <c r="J126" s="515"/>
      <c r="K126" s="515"/>
      <c r="L126" s="515"/>
      <c r="M126" s="517"/>
      <c r="N126" s="202"/>
      <c r="O126" s="518"/>
      <c r="P126" s="518"/>
      <c r="Q126" s="518"/>
      <c r="R126" s="518"/>
      <c r="S126" s="518"/>
      <c r="T126" s="518"/>
      <c r="U126" s="512"/>
    </row>
    <row r="127" spans="1:21" ht="19.5" customHeight="1">
      <c r="A127" s="510" t="s">
        <v>2506</v>
      </c>
      <c r="B127" s="513">
        <v>43</v>
      </c>
      <c r="C127" s="513">
        <f t="shared" si="2"/>
        <v>83</v>
      </c>
      <c r="D127" s="513">
        <v>42</v>
      </c>
      <c r="E127" s="513">
        <v>41</v>
      </c>
      <c r="F127" s="531">
        <v>1</v>
      </c>
      <c r="G127" s="513">
        <v>4</v>
      </c>
      <c r="H127" s="513">
        <v>0</v>
      </c>
      <c r="I127" s="513">
        <v>1</v>
      </c>
      <c r="J127" s="513">
        <v>2</v>
      </c>
      <c r="K127" s="513">
        <v>3</v>
      </c>
      <c r="L127" s="513">
        <v>8</v>
      </c>
      <c r="M127" s="513">
        <v>4</v>
      </c>
      <c r="N127" s="513">
        <v>1</v>
      </c>
      <c r="O127" s="512">
        <v>4</v>
      </c>
      <c r="P127" s="512">
        <v>7</v>
      </c>
      <c r="Q127" s="512">
        <v>9</v>
      </c>
      <c r="R127" s="512">
        <v>6</v>
      </c>
      <c r="S127" s="512">
        <v>4</v>
      </c>
      <c r="T127" s="512">
        <v>8</v>
      </c>
      <c r="U127" s="513">
        <v>21</v>
      </c>
    </row>
    <row r="128" spans="1:21" ht="19.5" customHeight="1">
      <c r="A128" s="510" t="s">
        <v>2507</v>
      </c>
      <c r="B128" s="513">
        <v>125</v>
      </c>
      <c r="C128" s="513">
        <f t="shared" si="2"/>
        <v>254</v>
      </c>
      <c r="D128" s="513">
        <v>117</v>
      </c>
      <c r="E128" s="513">
        <v>137</v>
      </c>
      <c r="F128" s="531">
        <v>3</v>
      </c>
      <c r="G128" s="513">
        <v>7</v>
      </c>
      <c r="H128" s="513">
        <v>8</v>
      </c>
      <c r="I128" s="513">
        <v>15</v>
      </c>
      <c r="J128" s="513">
        <v>18</v>
      </c>
      <c r="K128" s="513">
        <v>11</v>
      </c>
      <c r="L128" s="513">
        <v>8</v>
      </c>
      <c r="M128" s="513">
        <v>8</v>
      </c>
      <c r="N128" s="513">
        <v>19</v>
      </c>
      <c r="O128" s="512">
        <v>28</v>
      </c>
      <c r="P128" s="512">
        <v>20</v>
      </c>
      <c r="Q128" s="512">
        <v>14</v>
      </c>
      <c r="R128" s="512">
        <v>19</v>
      </c>
      <c r="S128" s="512">
        <v>22</v>
      </c>
      <c r="T128" s="512">
        <v>20</v>
      </c>
      <c r="U128" s="513">
        <v>34</v>
      </c>
    </row>
    <row r="129" spans="1:21" ht="19.5" customHeight="1">
      <c r="A129" s="510" t="s">
        <v>2508</v>
      </c>
      <c r="B129" s="513">
        <v>145</v>
      </c>
      <c r="C129" s="513">
        <f t="shared" si="2"/>
        <v>286</v>
      </c>
      <c r="D129" s="513">
        <v>128</v>
      </c>
      <c r="E129" s="513">
        <v>158</v>
      </c>
      <c r="F129" s="531">
        <v>9</v>
      </c>
      <c r="G129" s="513">
        <v>0</v>
      </c>
      <c r="H129" s="513">
        <v>11</v>
      </c>
      <c r="I129" s="513">
        <v>9</v>
      </c>
      <c r="J129" s="513">
        <v>10</v>
      </c>
      <c r="K129" s="513">
        <v>16</v>
      </c>
      <c r="L129" s="513">
        <v>18</v>
      </c>
      <c r="M129" s="513">
        <v>14</v>
      </c>
      <c r="N129" s="513">
        <v>9</v>
      </c>
      <c r="O129" s="512">
        <v>22</v>
      </c>
      <c r="P129" s="512">
        <v>16</v>
      </c>
      <c r="Q129" s="512">
        <v>14</v>
      </c>
      <c r="R129" s="512">
        <v>37</v>
      </c>
      <c r="S129" s="512">
        <v>23</v>
      </c>
      <c r="T129" s="512">
        <v>24</v>
      </c>
      <c r="U129" s="513">
        <v>54</v>
      </c>
    </row>
    <row r="130" spans="1:21" ht="19.5" customHeight="1">
      <c r="A130" s="510"/>
      <c r="B130" s="513"/>
      <c r="C130" s="513"/>
      <c r="D130" s="513"/>
      <c r="E130" s="513"/>
      <c r="F130" s="533"/>
      <c r="G130" s="202"/>
      <c r="H130" s="202"/>
      <c r="I130" s="515"/>
      <c r="J130" s="515"/>
      <c r="K130" s="515"/>
      <c r="L130" s="515"/>
      <c r="M130" s="517"/>
      <c r="N130" s="202"/>
      <c r="O130" s="518"/>
      <c r="P130" s="518"/>
      <c r="Q130" s="518"/>
      <c r="R130" s="518"/>
      <c r="S130" s="518"/>
      <c r="T130" s="518"/>
      <c r="U130" s="512"/>
    </row>
    <row r="131" spans="1:21" ht="19.5" customHeight="1">
      <c r="A131" s="510" t="s">
        <v>2509</v>
      </c>
      <c r="B131" s="513">
        <v>152</v>
      </c>
      <c r="C131" s="513">
        <f t="shared" si="2"/>
        <v>280</v>
      </c>
      <c r="D131" s="513">
        <v>129</v>
      </c>
      <c r="E131" s="513">
        <v>151</v>
      </c>
      <c r="F131" s="531">
        <v>13</v>
      </c>
      <c r="G131" s="513">
        <v>7</v>
      </c>
      <c r="H131" s="513">
        <v>5</v>
      </c>
      <c r="I131" s="513">
        <v>9</v>
      </c>
      <c r="J131" s="513">
        <v>11</v>
      </c>
      <c r="K131" s="513">
        <v>12</v>
      </c>
      <c r="L131" s="513">
        <v>21</v>
      </c>
      <c r="M131" s="513">
        <v>19</v>
      </c>
      <c r="N131" s="513">
        <v>17</v>
      </c>
      <c r="O131" s="512">
        <v>17</v>
      </c>
      <c r="P131" s="512">
        <v>19</v>
      </c>
      <c r="Q131" s="512">
        <v>8</v>
      </c>
      <c r="R131" s="512">
        <v>21</v>
      </c>
      <c r="S131" s="512">
        <v>25</v>
      </c>
      <c r="T131" s="512">
        <v>21</v>
      </c>
      <c r="U131" s="513">
        <v>55</v>
      </c>
    </row>
    <row r="132" spans="1:21" ht="19.5" customHeight="1">
      <c r="A132" s="510" t="s">
        <v>2510</v>
      </c>
      <c r="B132" s="513">
        <v>258</v>
      </c>
      <c r="C132" s="513">
        <f t="shared" si="2"/>
        <v>382</v>
      </c>
      <c r="D132" s="513">
        <v>215</v>
      </c>
      <c r="E132" s="513">
        <v>167</v>
      </c>
      <c r="F132" s="531">
        <v>10</v>
      </c>
      <c r="G132" s="513">
        <v>12</v>
      </c>
      <c r="H132" s="513">
        <v>14</v>
      </c>
      <c r="I132" s="513">
        <v>16</v>
      </c>
      <c r="J132" s="513">
        <v>37</v>
      </c>
      <c r="K132" s="513">
        <v>32</v>
      </c>
      <c r="L132" s="513">
        <v>26</v>
      </c>
      <c r="M132" s="513">
        <v>29</v>
      </c>
      <c r="N132" s="513">
        <v>27</v>
      </c>
      <c r="O132" s="512">
        <v>29</v>
      </c>
      <c r="P132" s="512">
        <v>30</v>
      </c>
      <c r="Q132" s="512">
        <v>24</v>
      </c>
      <c r="R132" s="512">
        <v>24</v>
      </c>
      <c r="S132" s="512">
        <v>21</v>
      </c>
      <c r="T132" s="512">
        <v>22</v>
      </c>
      <c r="U132" s="513">
        <v>29</v>
      </c>
    </row>
    <row r="133" spans="1:21" ht="19.5" customHeight="1">
      <c r="A133" s="510" t="s">
        <v>2511</v>
      </c>
      <c r="B133" s="513">
        <v>21</v>
      </c>
      <c r="C133" s="513">
        <f t="shared" si="2"/>
        <v>53</v>
      </c>
      <c r="D133" s="513">
        <v>26</v>
      </c>
      <c r="E133" s="513">
        <v>27</v>
      </c>
      <c r="F133" s="531">
        <v>2</v>
      </c>
      <c r="G133" s="513">
        <v>3</v>
      </c>
      <c r="H133" s="513">
        <v>2</v>
      </c>
      <c r="I133" s="513">
        <v>3</v>
      </c>
      <c r="J133" s="513">
        <v>1</v>
      </c>
      <c r="K133" s="513">
        <v>2</v>
      </c>
      <c r="L133" s="513">
        <v>2</v>
      </c>
      <c r="M133" s="513">
        <v>3</v>
      </c>
      <c r="N133" s="513">
        <v>7</v>
      </c>
      <c r="O133" s="512">
        <v>3</v>
      </c>
      <c r="P133" s="512">
        <v>3</v>
      </c>
      <c r="Q133" s="512">
        <v>4</v>
      </c>
      <c r="R133" s="512">
        <v>7</v>
      </c>
      <c r="S133" s="512">
        <v>2</v>
      </c>
      <c r="T133" s="512">
        <v>2</v>
      </c>
      <c r="U133" s="513">
        <v>7</v>
      </c>
    </row>
    <row r="134" spans="1:21" ht="19.5" customHeight="1">
      <c r="A134" s="510"/>
      <c r="B134" s="513"/>
      <c r="C134" s="513"/>
      <c r="D134" s="513"/>
      <c r="E134" s="513"/>
      <c r="F134" s="533"/>
      <c r="G134" s="202"/>
      <c r="H134" s="202"/>
      <c r="I134" s="515"/>
      <c r="J134" s="515"/>
      <c r="K134" s="515"/>
      <c r="L134" s="515"/>
      <c r="N134" s="202"/>
      <c r="O134" s="518"/>
      <c r="P134" s="518"/>
      <c r="Q134" s="518"/>
      <c r="R134" s="518"/>
      <c r="S134" s="518"/>
      <c r="T134" s="518"/>
      <c r="U134" s="512"/>
    </row>
    <row r="135" spans="1:21" ht="19.5" customHeight="1">
      <c r="A135" s="510" t="s">
        <v>3117</v>
      </c>
      <c r="B135" s="513">
        <v>62</v>
      </c>
      <c r="C135" s="513">
        <f t="shared" si="2"/>
        <v>123</v>
      </c>
      <c r="D135" s="513">
        <v>66</v>
      </c>
      <c r="E135" s="513">
        <v>57</v>
      </c>
      <c r="F135" s="531">
        <v>2</v>
      </c>
      <c r="G135" s="513">
        <v>1</v>
      </c>
      <c r="H135" s="513">
        <v>2</v>
      </c>
      <c r="I135" s="513">
        <v>5</v>
      </c>
      <c r="J135" s="513">
        <v>4</v>
      </c>
      <c r="K135" s="513">
        <v>10</v>
      </c>
      <c r="L135" s="513">
        <v>2</v>
      </c>
      <c r="M135" s="513">
        <v>11</v>
      </c>
      <c r="N135" s="513">
        <v>9</v>
      </c>
      <c r="O135" s="512">
        <v>5</v>
      </c>
      <c r="P135" s="512">
        <v>13</v>
      </c>
      <c r="Q135" s="512">
        <v>11</v>
      </c>
      <c r="R135" s="512">
        <v>14</v>
      </c>
      <c r="S135" s="512">
        <v>7</v>
      </c>
      <c r="T135" s="512">
        <v>13</v>
      </c>
      <c r="U135" s="512">
        <v>14</v>
      </c>
    </row>
    <row r="136" spans="1:21" ht="19.5" customHeight="1">
      <c r="A136" s="510"/>
      <c r="B136" s="513"/>
      <c r="C136" s="513"/>
      <c r="D136" s="513"/>
      <c r="E136" s="513"/>
      <c r="F136" s="533"/>
      <c r="G136" s="202"/>
      <c r="H136" s="202"/>
      <c r="I136" s="515"/>
      <c r="J136" s="515"/>
      <c r="K136" s="515"/>
      <c r="L136" s="515"/>
      <c r="N136" s="202"/>
      <c r="O136" s="518"/>
      <c r="P136" s="518"/>
      <c r="Q136" s="518"/>
      <c r="R136" s="518"/>
      <c r="S136" s="518"/>
      <c r="T136" s="518"/>
      <c r="U136" s="512"/>
    </row>
    <row r="137" spans="1:21" ht="19.5" customHeight="1">
      <c r="A137" s="510" t="s">
        <v>3118</v>
      </c>
      <c r="B137" s="513">
        <v>3</v>
      </c>
      <c r="C137" s="513">
        <f t="shared" si="2"/>
        <v>3</v>
      </c>
      <c r="D137" s="513">
        <v>3</v>
      </c>
      <c r="E137" s="513">
        <v>0</v>
      </c>
      <c r="F137" s="531">
        <v>0</v>
      </c>
      <c r="G137" s="513">
        <v>0</v>
      </c>
      <c r="H137" s="513">
        <v>0</v>
      </c>
      <c r="I137" s="513">
        <v>0</v>
      </c>
      <c r="J137" s="513">
        <v>1</v>
      </c>
      <c r="K137" s="513">
        <v>0</v>
      </c>
      <c r="L137" s="513">
        <v>0</v>
      </c>
      <c r="M137" s="513">
        <v>0</v>
      </c>
      <c r="N137" s="513">
        <v>0</v>
      </c>
      <c r="O137" s="512">
        <v>0</v>
      </c>
      <c r="P137" s="512">
        <v>0</v>
      </c>
      <c r="Q137" s="512">
        <v>1</v>
      </c>
      <c r="R137" s="512">
        <v>1</v>
      </c>
      <c r="S137" s="512">
        <v>0</v>
      </c>
      <c r="T137" s="512">
        <v>0</v>
      </c>
      <c r="U137" s="512">
        <v>0</v>
      </c>
    </row>
    <row r="138" spans="1:21" ht="19.5" customHeight="1">
      <c r="A138" s="510"/>
      <c r="B138" s="513"/>
      <c r="C138" s="513"/>
      <c r="D138" s="513"/>
      <c r="E138" s="513"/>
      <c r="F138" s="531"/>
      <c r="G138" s="513"/>
      <c r="H138" s="513"/>
      <c r="I138" s="513"/>
      <c r="J138" s="513"/>
      <c r="K138" s="513"/>
      <c r="L138" s="513"/>
      <c r="M138" s="513"/>
      <c r="N138" s="513"/>
      <c r="O138" s="512"/>
      <c r="P138" s="512"/>
      <c r="Q138" s="512"/>
      <c r="R138" s="512"/>
      <c r="S138" s="512"/>
      <c r="T138" s="512"/>
      <c r="U138" s="512"/>
    </row>
    <row r="139" spans="1:21" ht="19.5" customHeight="1">
      <c r="A139" s="510" t="s">
        <v>2512</v>
      </c>
      <c r="B139" s="513">
        <v>1008</v>
      </c>
      <c r="C139" s="513">
        <f t="shared" si="2"/>
        <v>2058</v>
      </c>
      <c r="D139" s="513">
        <v>1043</v>
      </c>
      <c r="E139" s="513">
        <v>1015</v>
      </c>
      <c r="F139" s="531">
        <v>81</v>
      </c>
      <c r="G139" s="513">
        <v>70</v>
      </c>
      <c r="H139" s="513">
        <v>78</v>
      </c>
      <c r="I139" s="513">
        <v>82</v>
      </c>
      <c r="J139" s="513">
        <v>96</v>
      </c>
      <c r="K139" s="513">
        <v>102</v>
      </c>
      <c r="L139" s="513">
        <v>120</v>
      </c>
      <c r="M139" s="513">
        <v>148</v>
      </c>
      <c r="N139" s="513">
        <v>130</v>
      </c>
      <c r="O139" s="512">
        <v>118</v>
      </c>
      <c r="P139" s="512">
        <v>117</v>
      </c>
      <c r="Q139" s="512">
        <v>127</v>
      </c>
      <c r="R139" s="512">
        <v>217</v>
      </c>
      <c r="S139" s="512">
        <v>131</v>
      </c>
      <c r="T139" s="512">
        <v>144</v>
      </c>
      <c r="U139" s="513">
        <v>297</v>
      </c>
    </row>
    <row r="140" spans="1:21" ht="19.5" customHeight="1">
      <c r="A140" s="510" t="s">
        <v>2513</v>
      </c>
      <c r="B140" s="513">
        <v>1063</v>
      </c>
      <c r="C140" s="513">
        <f t="shared" si="2"/>
        <v>2122</v>
      </c>
      <c r="D140" s="513">
        <v>1025</v>
      </c>
      <c r="E140" s="513">
        <v>1097</v>
      </c>
      <c r="F140" s="531">
        <v>73</v>
      </c>
      <c r="G140" s="513">
        <v>51</v>
      </c>
      <c r="H140" s="513">
        <v>69</v>
      </c>
      <c r="I140" s="513">
        <v>78</v>
      </c>
      <c r="J140" s="513">
        <v>105</v>
      </c>
      <c r="K140" s="513">
        <v>134</v>
      </c>
      <c r="L140" s="513">
        <v>126</v>
      </c>
      <c r="M140" s="513">
        <v>119</v>
      </c>
      <c r="N140" s="513">
        <v>119</v>
      </c>
      <c r="O140" s="512">
        <v>108</v>
      </c>
      <c r="P140" s="512">
        <v>104</v>
      </c>
      <c r="Q140" s="512">
        <v>153</v>
      </c>
      <c r="R140" s="512">
        <v>205</v>
      </c>
      <c r="S140" s="512">
        <v>171</v>
      </c>
      <c r="T140" s="512">
        <v>157</v>
      </c>
      <c r="U140" s="513">
        <v>350</v>
      </c>
    </row>
    <row r="141" spans="1:21" ht="19.5" customHeight="1">
      <c r="A141" s="510" t="s">
        <v>2514</v>
      </c>
      <c r="B141" s="513">
        <v>630</v>
      </c>
      <c r="C141" s="513">
        <f aca="true" t="shared" si="3" ref="C141:C160">SUM(F141:U141)</f>
        <v>1306</v>
      </c>
      <c r="D141" s="513">
        <v>638</v>
      </c>
      <c r="E141" s="513">
        <v>668</v>
      </c>
      <c r="F141" s="531">
        <v>50</v>
      </c>
      <c r="G141" s="513">
        <v>30</v>
      </c>
      <c r="H141" s="513">
        <v>45</v>
      </c>
      <c r="I141" s="513">
        <v>47</v>
      </c>
      <c r="J141" s="513">
        <v>50</v>
      </c>
      <c r="K141" s="513">
        <v>57</v>
      </c>
      <c r="L141" s="513">
        <v>71</v>
      </c>
      <c r="M141" s="513">
        <v>88</v>
      </c>
      <c r="N141" s="513">
        <v>82</v>
      </c>
      <c r="O141" s="512">
        <v>73</v>
      </c>
      <c r="P141" s="512">
        <v>72</v>
      </c>
      <c r="Q141" s="512">
        <v>78</v>
      </c>
      <c r="R141" s="512">
        <v>144</v>
      </c>
      <c r="S141" s="512">
        <v>93</v>
      </c>
      <c r="T141" s="512">
        <v>99</v>
      </c>
      <c r="U141" s="513">
        <v>227</v>
      </c>
    </row>
    <row r="142" spans="1:21" ht="19.5" customHeight="1">
      <c r="A142" s="510" t="s">
        <v>2515</v>
      </c>
      <c r="B142" s="513">
        <v>1006</v>
      </c>
      <c r="C142" s="513">
        <f t="shared" si="3"/>
        <v>2277</v>
      </c>
      <c r="D142" s="513">
        <v>1121</v>
      </c>
      <c r="E142" s="513">
        <v>1156</v>
      </c>
      <c r="F142" s="531">
        <v>82</v>
      </c>
      <c r="G142" s="513">
        <v>133</v>
      </c>
      <c r="H142" s="513">
        <v>139</v>
      </c>
      <c r="I142" s="513">
        <v>119</v>
      </c>
      <c r="J142" s="513">
        <v>93</v>
      </c>
      <c r="K142" s="513">
        <v>85</v>
      </c>
      <c r="L142" s="513">
        <v>100</v>
      </c>
      <c r="M142" s="513">
        <v>216</v>
      </c>
      <c r="N142" s="513">
        <v>239</v>
      </c>
      <c r="O142" s="512">
        <v>172</v>
      </c>
      <c r="P142" s="512">
        <v>139</v>
      </c>
      <c r="Q142" s="512">
        <v>101</v>
      </c>
      <c r="R142" s="512">
        <v>173</v>
      </c>
      <c r="S142" s="512">
        <v>117</v>
      </c>
      <c r="T142" s="512">
        <v>112</v>
      </c>
      <c r="U142" s="513">
        <v>257</v>
      </c>
    </row>
    <row r="143" spans="1:21" ht="19.5" customHeight="1">
      <c r="A143" s="510" t="s">
        <v>2516</v>
      </c>
      <c r="B143" s="513">
        <v>647</v>
      </c>
      <c r="C143" s="513">
        <f t="shared" si="3"/>
        <v>1437</v>
      </c>
      <c r="D143" s="513">
        <v>673</v>
      </c>
      <c r="E143" s="513">
        <v>764</v>
      </c>
      <c r="F143" s="531">
        <v>52</v>
      </c>
      <c r="G143" s="513">
        <v>78</v>
      </c>
      <c r="H143" s="513">
        <v>76</v>
      </c>
      <c r="I143" s="513">
        <v>72</v>
      </c>
      <c r="J143" s="513">
        <v>67</v>
      </c>
      <c r="K143" s="513">
        <v>72</v>
      </c>
      <c r="L143" s="513">
        <v>78</v>
      </c>
      <c r="M143" s="513">
        <v>101</v>
      </c>
      <c r="N143" s="513">
        <v>113</v>
      </c>
      <c r="O143" s="512">
        <v>90</v>
      </c>
      <c r="P143" s="512">
        <v>78</v>
      </c>
      <c r="Q143" s="512">
        <v>67</v>
      </c>
      <c r="R143" s="512">
        <v>114</v>
      </c>
      <c r="S143" s="512">
        <v>93</v>
      </c>
      <c r="T143" s="512">
        <v>76</v>
      </c>
      <c r="U143" s="513">
        <v>210</v>
      </c>
    </row>
    <row r="144" spans="1:21" ht="19.5" customHeight="1">
      <c r="A144" s="510" t="s">
        <v>2517</v>
      </c>
      <c r="B144" s="513">
        <v>552</v>
      </c>
      <c r="C144" s="513">
        <f t="shared" si="3"/>
        <v>1176</v>
      </c>
      <c r="D144" s="513">
        <v>559</v>
      </c>
      <c r="E144" s="513">
        <v>617</v>
      </c>
      <c r="F144" s="531">
        <v>35</v>
      </c>
      <c r="G144" s="513">
        <v>52</v>
      </c>
      <c r="H144" s="513">
        <v>55</v>
      </c>
      <c r="I144" s="513">
        <v>57</v>
      </c>
      <c r="J144" s="513">
        <v>49</v>
      </c>
      <c r="K144" s="513">
        <v>36</v>
      </c>
      <c r="L144" s="513">
        <v>63</v>
      </c>
      <c r="M144" s="513">
        <v>62</v>
      </c>
      <c r="N144" s="513">
        <v>86</v>
      </c>
      <c r="O144" s="512">
        <v>76</v>
      </c>
      <c r="P144" s="512">
        <v>63</v>
      </c>
      <c r="Q144" s="512">
        <v>62</v>
      </c>
      <c r="R144" s="512">
        <v>96</v>
      </c>
      <c r="S144" s="512">
        <v>97</v>
      </c>
      <c r="T144" s="512">
        <v>94</v>
      </c>
      <c r="U144" s="513">
        <v>193</v>
      </c>
    </row>
    <row r="145" spans="1:21" ht="19.5" customHeight="1">
      <c r="A145" s="510"/>
      <c r="B145" s="513"/>
      <c r="C145" s="513"/>
      <c r="D145" s="513"/>
      <c r="E145" s="513"/>
      <c r="F145" s="533"/>
      <c r="G145" s="202"/>
      <c r="H145" s="202"/>
      <c r="I145" s="515"/>
      <c r="J145" s="515"/>
      <c r="K145" s="515"/>
      <c r="L145" s="515"/>
      <c r="N145" s="202"/>
      <c r="O145" s="518"/>
      <c r="P145" s="518"/>
      <c r="Q145" s="518"/>
      <c r="R145" s="518"/>
      <c r="S145" s="518"/>
      <c r="T145" s="518"/>
      <c r="U145" s="512"/>
    </row>
    <row r="146" spans="1:21" ht="19.5" customHeight="1">
      <c r="A146" s="510" t="s">
        <v>708</v>
      </c>
      <c r="B146" s="513">
        <v>1174</v>
      </c>
      <c r="C146" s="513">
        <f t="shared" si="3"/>
        <v>2788</v>
      </c>
      <c r="D146" s="513">
        <v>1310</v>
      </c>
      <c r="E146" s="513">
        <v>1478</v>
      </c>
      <c r="F146" s="531">
        <v>89</v>
      </c>
      <c r="G146" s="513">
        <v>109</v>
      </c>
      <c r="H146" s="513">
        <v>128</v>
      </c>
      <c r="I146" s="513">
        <v>113</v>
      </c>
      <c r="J146" s="513">
        <v>135</v>
      </c>
      <c r="K146" s="513">
        <v>138</v>
      </c>
      <c r="L146" s="513">
        <v>160</v>
      </c>
      <c r="M146" s="513">
        <v>226</v>
      </c>
      <c r="N146" s="513">
        <v>198</v>
      </c>
      <c r="O146" s="512">
        <v>151</v>
      </c>
      <c r="P146" s="512">
        <v>136</v>
      </c>
      <c r="Q146" s="512">
        <v>207</v>
      </c>
      <c r="R146" s="512">
        <v>371</v>
      </c>
      <c r="S146" s="512">
        <v>251</v>
      </c>
      <c r="T146" s="512">
        <v>182</v>
      </c>
      <c r="U146" s="513">
        <v>194</v>
      </c>
    </row>
    <row r="147" spans="1:21" ht="19.5" customHeight="1">
      <c r="A147" s="510" t="s">
        <v>709</v>
      </c>
      <c r="B147" s="513">
        <v>1138</v>
      </c>
      <c r="C147" s="513">
        <f t="shared" si="3"/>
        <v>2405</v>
      </c>
      <c r="D147" s="513">
        <v>1314</v>
      </c>
      <c r="E147" s="513">
        <v>1091</v>
      </c>
      <c r="F147" s="531">
        <v>155</v>
      </c>
      <c r="G147" s="513">
        <v>189</v>
      </c>
      <c r="H147" s="513">
        <v>129</v>
      </c>
      <c r="I147" s="513">
        <v>101</v>
      </c>
      <c r="J147" s="513">
        <v>177</v>
      </c>
      <c r="K147" s="513">
        <v>195</v>
      </c>
      <c r="L147" s="513">
        <v>212</v>
      </c>
      <c r="M147" s="513">
        <v>306</v>
      </c>
      <c r="N147" s="513">
        <v>207</v>
      </c>
      <c r="O147" s="512">
        <v>122</v>
      </c>
      <c r="P147" s="512">
        <v>85</v>
      </c>
      <c r="Q147" s="512">
        <v>100</v>
      </c>
      <c r="R147" s="512">
        <v>128</v>
      </c>
      <c r="S147" s="512">
        <v>92</v>
      </c>
      <c r="T147" s="512">
        <v>86</v>
      </c>
      <c r="U147" s="513">
        <v>121</v>
      </c>
    </row>
    <row r="148" spans="1:21" ht="19.5" customHeight="1">
      <c r="A148" s="510" t="s">
        <v>710</v>
      </c>
      <c r="B148" s="513">
        <v>1583</v>
      </c>
      <c r="C148" s="513">
        <f t="shared" si="3"/>
        <v>3139</v>
      </c>
      <c r="D148" s="513">
        <v>1535</v>
      </c>
      <c r="E148" s="513">
        <v>1604</v>
      </c>
      <c r="F148" s="531">
        <v>105</v>
      </c>
      <c r="G148" s="513">
        <v>94</v>
      </c>
      <c r="H148" s="513">
        <v>105</v>
      </c>
      <c r="I148" s="513">
        <v>138</v>
      </c>
      <c r="J148" s="513">
        <v>129</v>
      </c>
      <c r="K148" s="513">
        <v>201</v>
      </c>
      <c r="L148" s="513">
        <v>180</v>
      </c>
      <c r="M148" s="513">
        <v>222</v>
      </c>
      <c r="N148" s="513">
        <v>195</v>
      </c>
      <c r="O148" s="512">
        <v>164</v>
      </c>
      <c r="P148" s="512">
        <v>163</v>
      </c>
      <c r="Q148" s="512">
        <v>212</v>
      </c>
      <c r="R148" s="512">
        <v>317</v>
      </c>
      <c r="S148" s="512">
        <v>244</v>
      </c>
      <c r="T148" s="512">
        <v>243</v>
      </c>
      <c r="U148" s="513">
        <v>427</v>
      </c>
    </row>
    <row r="149" spans="1:21" ht="19.5" customHeight="1">
      <c r="A149" s="510" t="s">
        <v>711</v>
      </c>
      <c r="B149" s="513">
        <v>1608</v>
      </c>
      <c r="C149" s="513">
        <f t="shared" si="3"/>
        <v>3441</v>
      </c>
      <c r="D149" s="513">
        <v>1654</v>
      </c>
      <c r="E149" s="513">
        <v>1787</v>
      </c>
      <c r="F149" s="531">
        <v>142</v>
      </c>
      <c r="G149" s="513">
        <v>143</v>
      </c>
      <c r="H149" s="513">
        <v>156</v>
      </c>
      <c r="I149" s="513">
        <v>159</v>
      </c>
      <c r="J149" s="513">
        <v>180</v>
      </c>
      <c r="K149" s="513">
        <v>166</v>
      </c>
      <c r="L149" s="513">
        <v>229</v>
      </c>
      <c r="M149" s="513">
        <v>303</v>
      </c>
      <c r="N149" s="513">
        <v>252</v>
      </c>
      <c r="O149" s="512">
        <v>230</v>
      </c>
      <c r="P149" s="512">
        <v>210</v>
      </c>
      <c r="Q149" s="512">
        <v>204</v>
      </c>
      <c r="R149" s="512">
        <v>261</v>
      </c>
      <c r="S149" s="512">
        <v>205</v>
      </c>
      <c r="T149" s="512">
        <v>209</v>
      </c>
      <c r="U149" s="513">
        <v>392</v>
      </c>
    </row>
    <row r="150" spans="1:21" ht="19.5" customHeight="1">
      <c r="A150" s="510" t="s">
        <v>712</v>
      </c>
      <c r="B150" s="513">
        <v>1474</v>
      </c>
      <c r="C150" s="513">
        <f t="shared" si="3"/>
        <v>2536</v>
      </c>
      <c r="D150" s="513">
        <v>1352</v>
      </c>
      <c r="E150" s="513">
        <v>1184</v>
      </c>
      <c r="F150" s="531">
        <v>102</v>
      </c>
      <c r="G150" s="513">
        <v>78</v>
      </c>
      <c r="H150" s="513">
        <v>76</v>
      </c>
      <c r="I150" s="513">
        <v>90</v>
      </c>
      <c r="J150" s="513">
        <v>118</v>
      </c>
      <c r="K150" s="513">
        <v>175</v>
      </c>
      <c r="L150" s="513">
        <v>179</v>
      </c>
      <c r="M150" s="513">
        <v>236</v>
      </c>
      <c r="N150" s="513">
        <v>217</v>
      </c>
      <c r="O150" s="512">
        <v>173</v>
      </c>
      <c r="P150" s="512">
        <v>133</v>
      </c>
      <c r="Q150" s="512">
        <v>169</v>
      </c>
      <c r="R150" s="512">
        <v>212</v>
      </c>
      <c r="S150" s="512">
        <v>164</v>
      </c>
      <c r="T150" s="512">
        <v>160</v>
      </c>
      <c r="U150" s="513">
        <v>254</v>
      </c>
    </row>
    <row r="151" spans="1:21" ht="19.5" customHeight="1">
      <c r="A151" s="510"/>
      <c r="B151" s="513"/>
      <c r="C151" s="513"/>
      <c r="D151" s="513"/>
      <c r="E151" s="513"/>
      <c r="F151" s="533"/>
      <c r="G151" s="202"/>
      <c r="H151" s="202"/>
      <c r="I151" s="515"/>
      <c r="J151" s="515"/>
      <c r="K151" s="515"/>
      <c r="L151" s="515"/>
      <c r="N151" s="202"/>
      <c r="O151" s="518"/>
      <c r="P151" s="518"/>
      <c r="Q151" s="518"/>
      <c r="R151" s="518"/>
      <c r="S151" s="518"/>
      <c r="T151" s="518"/>
      <c r="U151" s="512"/>
    </row>
    <row r="152" spans="1:21" ht="19.5" customHeight="1">
      <c r="A152" s="510" t="s">
        <v>3119</v>
      </c>
      <c r="B152" s="513">
        <v>635</v>
      </c>
      <c r="C152" s="513">
        <f t="shared" si="3"/>
        <v>1468</v>
      </c>
      <c r="D152" s="513">
        <v>703</v>
      </c>
      <c r="E152" s="513">
        <v>765</v>
      </c>
      <c r="F152" s="531">
        <v>48</v>
      </c>
      <c r="G152" s="513">
        <v>80</v>
      </c>
      <c r="H152" s="513">
        <v>56</v>
      </c>
      <c r="I152" s="513">
        <v>67</v>
      </c>
      <c r="J152" s="513">
        <v>71</v>
      </c>
      <c r="K152" s="513">
        <v>61</v>
      </c>
      <c r="L152" s="513">
        <v>75</v>
      </c>
      <c r="M152" s="513">
        <v>109</v>
      </c>
      <c r="N152" s="513">
        <v>99</v>
      </c>
      <c r="O152" s="512">
        <v>111</v>
      </c>
      <c r="P152" s="512">
        <v>79</v>
      </c>
      <c r="Q152" s="512">
        <v>96</v>
      </c>
      <c r="R152" s="512">
        <v>130</v>
      </c>
      <c r="S152" s="512">
        <v>112</v>
      </c>
      <c r="T152" s="512">
        <v>105</v>
      </c>
      <c r="U152" s="512">
        <v>169</v>
      </c>
    </row>
    <row r="153" spans="1:21" ht="19.5" customHeight="1">
      <c r="A153" s="510"/>
      <c r="B153" s="513"/>
      <c r="C153" s="513"/>
      <c r="D153" s="513"/>
      <c r="E153" s="513"/>
      <c r="F153" s="531"/>
      <c r="G153" s="513"/>
      <c r="H153" s="513"/>
      <c r="I153" s="515"/>
      <c r="J153" s="516"/>
      <c r="K153" s="516"/>
      <c r="L153" s="516"/>
      <c r="N153" s="202"/>
      <c r="O153" s="518"/>
      <c r="P153" s="518"/>
      <c r="Q153" s="518"/>
      <c r="R153" s="518"/>
      <c r="S153" s="518"/>
      <c r="T153" s="518"/>
      <c r="U153" s="512"/>
    </row>
    <row r="154" spans="1:21" ht="19.5" customHeight="1">
      <c r="A154" s="510" t="s">
        <v>3120</v>
      </c>
      <c r="B154" s="513">
        <v>897</v>
      </c>
      <c r="C154" s="513">
        <f t="shared" si="3"/>
        <v>1947</v>
      </c>
      <c r="D154" s="513">
        <v>918</v>
      </c>
      <c r="E154" s="513">
        <v>1029</v>
      </c>
      <c r="F154" s="531">
        <v>73</v>
      </c>
      <c r="G154" s="513">
        <v>115</v>
      </c>
      <c r="H154" s="513">
        <v>79</v>
      </c>
      <c r="I154" s="513">
        <v>51</v>
      </c>
      <c r="J154" s="513">
        <v>68</v>
      </c>
      <c r="K154" s="513">
        <v>86</v>
      </c>
      <c r="L154" s="513">
        <v>102</v>
      </c>
      <c r="M154" s="513">
        <v>185</v>
      </c>
      <c r="N154" s="513">
        <v>205</v>
      </c>
      <c r="O154" s="512">
        <v>132</v>
      </c>
      <c r="P154" s="512">
        <v>108</v>
      </c>
      <c r="Q154" s="512">
        <v>141</v>
      </c>
      <c r="R154" s="512">
        <v>193</v>
      </c>
      <c r="S154" s="512">
        <v>120</v>
      </c>
      <c r="T154" s="512">
        <v>110</v>
      </c>
      <c r="U154" s="512">
        <v>179</v>
      </c>
    </row>
    <row r="155" spans="1:21" ht="19.5" customHeight="1">
      <c r="A155" s="510"/>
      <c r="B155" s="513"/>
      <c r="C155" s="513"/>
      <c r="D155" s="513"/>
      <c r="E155" s="513"/>
      <c r="F155" s="531"/>
      <c r="G155" s="513"/>
      <c r="H155" s="513"/>
      <c r="I155" s="515"/>
      <c r="J155" s="515"/>
      <c r="K155" s="515"/>
      <c r="L155" s="515"/>
      <c r="N155" s="202"/>
      <c r="O155" s="518"/>
      <c r="P155" s="518"/>
      <c r="Q155" s="518"/>
      <c r="R155" s="518"/>
      <c r="S155" s="518"/>
      <c r="T155" s="518"/>
      <c r="U155" s="512"/>
    </row>
    <row r="156" spans="1:21" ht="19.5" customHeight="1">
      <c r="A156" s="510" t="s">
        <v>713</v>
      </c>
      <c r="B156" s="513">
        <v>261</v>
      </c>
      <c r="C156" s="513">
        <f t="shared" si="3"/>
        <v>536</v>
      </c>
      <c r="D156" s="513">
        <v>269</v>
      </c>
      <c r="E156" s="513">
        <v>267</v>
      </c>
      <c r="F156" s="531">
        <v>17</v>
      </c>
      <c r="G156" s="513">
        <v>24</v>
      </c>
      <c r="H156" s="513">
        <v>19</v>
      </c>
      <c r="I156" s="513">
        <v>13</v>
      </c>
      <c r="J156" s="513">
        <v>27</v>
      </c>
      <c r="K156" s="513">
        <v>23</v>
      </c>
      <c r="L156" s="513">
        <v>31</v>
      </c>
      <c r="M156" s="513">
        <v>35</v>
      </c>
      <c r="N156" s="513">
        <v>46</v>
      </c>
      <c r="O156" s="512">
        <v>34</v>
      </c>
      <c r="P156" s="512">
        <v>25</v>
      </c>
      <c r="Q156" s="512">
        <v>43</v>
      </c>
      <c r="R156" s="512">
        <v>51</v>
      </c>
      <c r="S156" s="512">
        <v>40</v>
      </c>
      <c r="T156" s="512">
        <v>33</v>
      </c>
      <c r="U156" s="513">
        <v>75</v>
      </c>
    </row>
    <row r="157" spans="1:21" ht="19.5" customHeight="1">
      <c r="A157" s="510" t="s">
        <v>714</v>
      </c>
      <c r="B157" s="513">
        <v>309</v>
      </c>
      <c r="C157" s="513">
        <f t="shared" si="3"/>
        <v>656</v>
      </c>
      <c r="D157" s="513">
        <v>313</v>
      </c>
      <c r="E157" s="513">
        <v>343</v>
      </c>
      <c r="F157" s="531">
        <v>19</v>
      </c>
      <c r="G157" s="513">
        <v>26</v>
      </c>
      <c r="H157" s="513">
        <v>32</v>
      </c>
      <c r="I157" s="513">
        <v>35</v>
      </c>
      <c r="J157" s="513">
        <v>30</v>
      </c>
      <c r="K157" s="513">
        <v>43</v>
      </c>
      <c r="L157" s="513">
        <v>33</v>
      </c>
      <c r="M157" s="513">
        <v>46</v>
      </c>
      <c r="N157" s="513">
        <v>52</v>
      </c>
      <c r="O157" s="512">
        <v>49</v>
      </c>
      <c r="P157" s="512">
        <v>36</v>
      </c>
      <c r="Q157" s="512">
        <v>38</v>
      </c>
      <c r="R157" s="512">
        <v>47</v>
      </c>
      <c r="S157" s="512">
        <v>37</v>
      </c>
      <c r="T157" s="512">
        <v>47</v>
      </c>
      <c r="U157" s="513">
        <v>86</v>
      </c>
    </row>
    <row r="158" spans="1:21" ht="19.5" customHeight="1">
      <c r="A158" s="510"/>
      <c r="B158" s="513"/>
      <c r="C158" s="513"/>
      <c r="D158" s="513"/>
      <c r="E158" s="513"/>
      <c r="F158" s="531"/>
      <c r="G158" s="513"/>
      <c r="H158" s="513"/>
      <c r="I158" s="515"/>
      <c r="J158" s="515"/>
      <c r="K158" s="515"/>
      <c r="L158" s="515"/>
      <c r="N158" s="202"/>
      <c r="O158" s="518"/>
      <c r="P158" s="518"/>
      <c r="Q158" s="518"/>
      <c r="R158" s="518"/>
      <c r="S158" s="518"/>
      <c r="T158" s="518"/>
      <c r="U158" s="512"/>
    </row>
    <row r="159" spans="1:21" ht="19.5" customHeight="1">
      <c r="A159" s="579" t="s">
        <v>715</v>
      </c>
      <c r="B159" s="513">
        <v>107</v>
      </c>
      <c r="C159" s="513">
        <f t="shared" si="3"/>
        <v>225</v>
      </c>
      <c r="D159" s="513">
        <v>122</v>
      </c>
      <c r="E159" s="513">
        <v>103</v>
      </c>
      <c r="F159" s="531">
        <v>4</v>
      </c>
      <c r="G159" s="513">
        <v>5</v>
      </c>
      <c r="H159" s="513">
        <v>12</v>
      </c>
      <c r="I159" s="513">
        <v>13</v>
      </c>
      <c r="J159" s="513">
        <v>20</v>
      </c>
      <c r="K159" s="513">
        <v>11</v>
      </c>
      <c r="L159" s="513">
        <v>13</v>
      </c>
      <c r="M159" s="513">
        <v>18</v>
      </c>
      <c r="N159" s="513">
        <v>18</v>
      </c>
      <c r="O159" s="512">
        <v>20</v>
      </c>
      <c r="P159" s="512">
        <v>16</v>
      </c>
      <c r="Q159" s="512">
        <v>9</v>
      </c>
      <c r="R159" s="512">
        <v>18</v>
      </c>
      <c r="S159" s="512">
        <v>12</v>
      </c>
      <c r="T159" s="512">
        <v>12</v>
      </c>
      <c r="U159" s="513">
        <v>24</v>
      </c>
    </row>
    <row r="160" spans="1:21" ht="19.5" customHeight="1">
      <c r="A160" s="510" t="s">
        <v>716</v>
      </c>
      <c r="B160" s="513">
        <v>322</v>
      </c>
      <c r="C160" s="513">
        <f t="shared" si="3"/>
        <v>666</v>
      </c>
      <c r="D160" s="513">
        <v>332</v>
      </c>
      <c r="E160" s="513">
        <v>334</v>
      </c>
      <c r="F160" s="531">
        <v>25</v>
      </c>
      <c r="G160" s="513">
        <v>22</v>
      </c>
      <c r="H160" s="513">
        <v>20</v>
      </c>
      <c r="I160" s="513">
        <v>18</v>
      </c>
      <c r="J160" s="513">
        <v>23</v>
      </c>
      <c r="K160" s="513">
        <v>30</v>
      </c>
      <c r="L160" s="513">
        <v>39</v>
      </c>
      <c r="M160" s="513">
        <v>42</v>
      </c>
      <c r="N160" s="513">
        <v>44</v>
      </c>
      <c r="O160" s="512">
        <v>23</v>
      </c>
      <c r="P160" s="512">
        <v>29</v>
      </c>
      <c r="Q160" s="512">
        <v>61</v>
      </c>
      <c r="R160" s="512">
        <v>75</v>
      </c>
      <c r="S160" s="512">
        <v>62</v>
      </c>
      <c r="T160" s="512">
        <v>43</v>
      </c>
      <c r="U160" s="513">
        <v>110</v>
      </c>
    </row>
    <row r="161" spans="1:21" ht="19.5" customHeight="1">
      <c r="A161" s="511"/>
      <c r="B161" s="580"/>
      <c r="C161" s="521"/>
      <c r="D161" s="521"/>
      <c r="E161" s="581"/>
      <c r="F161" s="523"/>
      <c r="G161" s="523"/>
      <c r="H161" s="523"/>
      <c r="I161" s="523"/>
      <c r="J161" s="523"/>
      <c r="K161" s="523"/>
      <c r="L161" s="523"/>
      <c r="M161" s="523"/>
      <c r="N161" s="523"/>
      <c r="O161" s="522"/>
      <c r="P161" s="522"/>
      <c r="Q161" s="522"/>
      <c r="R161" s="522"/>
      <c r="S161" s="522"/>
      <c r="T161" s="522"/>
      <c r="U161" s="522"/>
    </row>
    <row r="162" spans="1:16" ht="19.5" customHeight="1">
      <c r="A162" s="582" t="s">
        <v>3450</v>
      </c>
      <c r="B162" s="582"/>
      <c r="C162" s="583"/>
      <c r="D162" s="583"/>
      <c r="E162" s="583"/>
      <c r="F162" s="582"/>
      <c r="G162" s="582"/>
      <c r="H162" s="582"/>
      <c r="I162" s="582"/>
      <c r="J162" s="202"/>
      <c r="K162" s="202"/>
      <c r="L162" s="202"/>
      <c r="M162" s="517"/>
      <c r="N162" s="202"/>
      <c r="O162" s="518"/>
      <c r="P162" s="518"/>
    </row>
    <row r="163" spans="1:12" ht="19.5" customHeight="1">
      <c r="A163" s="510" t="s">
        <v>3451</v>
      </c>
      <c r="B163" s="70"/>
      <c r="C163" s="70"/>
      <c r="D163" s="70"/>
      <c r="E163" s="70"/>
      <c r="F163" s="70"/>
      <c r="G163" s="70"/>
      <c r="H163" s="70"/>
      <c r="I163" s="70"/>
      <c r="J163" s="202"/>
      <c r="K163" s="202"/>
      <c r="L163" s="202"/>
    </row>
    <row r="164" spans="1:12" ht="19.5" customHeight="1">
      <c r="A164" s="510" t="s">
        <v>3452</v>
      </c>
      <c r="B164" s="70"/>
      <c r="C164" s="70"/>
      <c r="D164" s="70"/>
      <c r="E164" s="70"/>
      <c r="F164" s="70"/>
      <c r="G164" s="70"/>
      <c r="H164" s="70"/>
      <c r="I164" s="70"/>
      <c r="J164" s="202"/>
      <c r="K164" s="202"/>
      <c r="L164" s="202"/>
    </row>
    <row r="165" spans="1:12" ht="21">
      <c r="A165" s="584"/>
      <c r="B165" s="584"/>
      <c r="C165" s="202"/>
      <c r="D165" s="202"/>
      <c r="E165" s="202"/>
      <c r="F165" s="202"/>
      <c r="G165" s="202"/>
      <c r="H165" s="202"/>
      <c r="I165" s="202"/>
      <c r="J165" s="202"/>
      <c r="K165" s="202"/>
      <c r="L165" s="202"/>
    </row>
    <row r="166" spans="1:12" ht="21">
      <c r="A166" s="1007" t="s">
        <v>2881</v>
      </c>
      <c r="B166" s="584"/>
      <c r="C166" s="202"/>
      <c r="D166" s="202"/>
      <c r="E166" s="202"/>
      <c r="F166" s="202"/>
      <c r="G166" s="202"/>
      <c r="H166" s="202"/>
      <c r="I166" s="202"/>
      <c r="J166" s="202"/>
      <c r="K166" s="202"/>
      <c r="L166" s="202"/>
    </row>
    <row r="167" spans="1:12" ht="21">
      <c r="A167" s="584"/>
      <c r="B167" s="584"/>
      <c r="C167" s="202"/>
      <c r="D167" s="202"/>
      <c r="E167" s="202"/>
      <c r="F167" s="202"/>
      <c r="G167" s="202"/>
      <c r="H167" s="202"/>
      <c r="I167" s="202"/>
      <c r="J167" s="202"/>
      <c r="K167" s="202"/>
      <c r="L167" s="202"/>
    </row>
    <row r="168" spans="1:12" ht="21">
      <c r="A168" s="584"/>
      <c r="B168" s="584"/>
      <c r="C168" s="202"/>
      <c r="D168" s="202"/>
      <c r="E168" s="202"/>
      <c r="F168" s="202"/>
      <c r="G168" s="202"/>
      <c r="H168" s="202"/>
      <c r="I168" s="202"/>
      <c r="J168" s="202"/>
      <c r="K168" s="202"/>
      <c r="L168" s="202"/>
    </row>
    <row r="169" spans="1:12" ht="21">
      <c r="A169" s="584"/>
      <c r="B169" s="584"/>
      <c r="C169" s="202"/>
      <c r="D169" s="202"/>
      <c r="E169" s="202"/>
      <c r="F169" s="202"/>
      <c r="G169" s="202"/>
      <c r="H169" s="202"/>
      <c r="I169" s="202"/>
      <c r="J169" s="202"/>
      <c r="K169" s="202"/>
      <c r="L169" s="202"/>
    </row>
    <row r="170" spans="1:12" ht="21">
      <c r="A170" s="584"/>
      <c r="B170" s="584"/>
      <c r="C170" s="202"/>
      <c r="D170" s="202"/>
      <c r="E170" s="202"/>
      <c r="F170" s="202"/>
      <c r="G170" s="202"/>
      <c r="H170" s="202"/>
      <c r="I170" s="202"/>
      <c r="J170" s="202"/>
      <c r="K170" s="202"/>
      <c r="L170" s="202"/>
    </row>
    <row r="171" spans="1:12" ht="21">
      <c r="A171" s="584"/>
      <c r="B171" s="584"/>
      <c r="C171" s="202"/>
      <c r="D171" s="202"/>
      <c r="E171" s="202"/>
      <c r="F171" s="202"/>
      <c r="G171" s="202"/>
      <c r="H171" s="202"/>
      <c r="I171" s="202"/>
      <c r="J171" s="202"/>
      <c r="K171" s="202"/>
      <c r="L171" s="202"/>
    </row>
    <row r="172" spans="1:12" ht="21">
      <c r="A172" s="584"/>
      <c r="B172" s="584"/>
      <c r="C172" s="202"/>
      <c r="D172" s="202"/>
      <c r="E172" s="202"/>
      <c r="F172" s="202"/>
      <c r="G172" s="202"/>
      <c r="H172" s="202"/>
      <c r="I172" s="202"/>
      <c r="J172" s="202"/>
      <c r="K172" s="202"/>
      <c r="L172" s="202"/>
    </row>
    <row r="173" spans="1:12" ht="21">
      <c r="A173" s="584"/>
      <c r="B173" s="584"/>
      <c r="C173" s="202"/>
      <c r="D173" s="202"/>
      <c r="E173" s="202"/>
      <c r="F173" s="202"/>
      <c r="G173" s="202"/>
      <c r="H173" s="202"/>
      <c r="I173" s="202"/>
      <c r="J173" s="202"/>
      <c r="K173" s="202"/>
      <c r="L173" s="202"/>
    </row>
    <row r="174" spans="1:12" ht="21">
      <c r="A174" s="584"/>
      <c r="B174" s="584"/>
      <c r="C174" s="202"/>
      <c r="D174" s="202"/>
      <c r="E174" s="202"/>
      <c r="F174" s="208"/>
      <c r="G174" s="208"/>
      <c r="H174" s="208"/>
      <c r="I174" s="202"/>
      <c r="J174" s="202"/>
      <c r="K174" s="202"/>
      <c r="L174" s="202"/>
    </row>
    <row r="176" ht="18" customHeight="1"/>
    <row r="177" ht="21"/>
    <row r="178" ht="13.5" customHeight="1"/>
    <row r="179" ht="13.5" customHeight="1"/>
    <row r="238" ht="18" customHeight="1"/>
    <row r="299" ht="18" customHeight="1"/>
    <row r="301" ht="13.5" customHeight="1"/>
    <row r="302" ht="13.5" customHeight="1"/>
    <row r="356" ht="13.5" customHeight="1"/>
    <row r="358" spans="6:8" ht="21">
      <c r="F358" s="534"/>
      <c r="G358" s="534"/>
      <c r="H358" s="534"/>
    </row>
    <row r="361" ht="18" customHeight="1"/>
    <row r="363" ht="13.5" customHeight="1"/>
    <row r="364" ht="13.5" customHeight="1"/>
    <row r="423" ht="18" customHeight="1"/>
    <row r="425" ht="13.5" customHeight="1"/>
    <row r="426" ht="13.5" customHeight="1"/>
    <row r="484" ht="18" customHeight="1"/>
    <row r="486" ht="13.5" customHeight="1"/>
    <row r="487" ht="13.5" customHeight="1"/>
    <row r="545" ht="18" customHeight="1"/>
    <row r="547" ht="13.5" customHeight="1"/>
    <row r="548" ht="13.5" customHeight="1"/>
    <row r="607" ht="18" customHeight="1"/>
    <row r="609" ht="13.5" customHeight="1"/>
    <row r="610" ht="13.5" customHeight="1"/>
    <row r="666" ht="18" customHeight="1"/>
    <row r="668" ht="18" customHeight="1"/>
    <row r="670" ht="13.5" customHeight="1"/>
    <row r="671" ht="13.5" customHeight="1"/>
    <row r="730" ht="18" customHeight="1"/>
    <row r="732" ht="13.5" customHeight="1"/>
    <row r="733" ht="13.5" customHeight="1"/>
  </sheetData>
  <mergeCells count="21">
    <mergeCell ref="S4:S5"/>
    <mergeCell ref="T4:T5"/>
    <mergeCell ref="U4:U5"/>
    <mergeCell ref="O4:O5"/>
    <mergeCell ref="P4:P5"/>
    <mergeCell ref="Q4:Q5"/>
    <mergeCell ref="R4:R5"/>
    <mergeCell ref="K4:K5"/>
    <mergeCell ref="L4:L5"/>
    <mergeCell ref="M4:M5"/>
    <mergeCell ref="N4:N5"/>
    <mergeCell ref="G4:G5"/>
    <mergeCell ref="H4:H5"/>
    <mergeCell ref="I4:I5"/>
    <mergeCell ref="J4:J5"/>
    <mergeCell ref="E4:E5"/>
    <mergeCell ref="F4:F5"/>
    <mergeCell ref="A4:A5"/>
    <mergeCell ref="B4:B5"/>
    <mergeCell ref="C4:C5"/>
    <mergeCell ref="D4:D5"/>
  </mergeCells>
  <printOptions/>
  <pageMargins left="0.5118110236220472" right="0.3937007874015748" top="0.3937007874015748" bottom="0.7480314960629921" header="0.5118110236220472" footer="0.5511811023622047"/>
  <pageSetup firstPageNumber="8" useFirstPageNumber="1" horizontalDpi="600" verticalDpi="600" orientation="portrait" pageOrder="overThenDown" paperSize="9" scale="69" r:id="rId2"/>
  <rowBreaks count="2" manualBreakCount="2">
    <brk id="59" max="20" man="1"/>
    <brk id="113" max="20" man="1"/>
  </rowBreaks>
  <colBreaks count="1" manualBreakCount="1">
    <brk id="10" max="166" man="1"/>
  </colBreaks>
  <drawing r:id="rId1"/>
</worksheet>
</file>

<file path=xl/worksheets/sheet6.xml><?xml version="1.0" encoding="utf-8"?>
<worksheet xmlns="http://schemas.openxmlformats.org/spreadsheetml/2006/main" xmlns:r="http://schemas.openxmlformats.org/officeDocument/2006/relationships">
  <sheetPr>
    <tabColor indexed="13"/>
  </sheetPr>
  <dimension ref="A1:U297"/>
  <sheetViews>
    <sheetView zoomScale="50" zoomScaleNormal="50" zoomScaleSheetLayoutView="50" workbookViewId="0" topLeftCell="A1">
      <selection activeCell="A3" sqref="A3"/>
    </sheetView>
  </sheetViews>
  <sheetFormatPr defaultColWidth="9.00390625" defaultRowHeight="13.5"/>
  <cols>
    <col min="1" max="1" width="25.625" style="954" customWidth="1"/>
    <col min="2" max="5" width="12.625" style="954" customWidth="1"/>
    <col min="6" max="12" width="12.125" style="954" customWidth="1"/>
    <col min="13" max="13" width="12.125" style="961" customWidth="1"/>
    <col min="14" max="21" width="12.125" style="954" customWidth="1"/>
    <col min="22" max="22" width="9.00390625" style="954" customWidth="1"/>
    <col min="23" max="23" width="18.625" style="954" customWidth="1"/>
    <col min="24" max="16384" width="9.00390625" style="954" customWidth="1"/>
  </cols>
  <sheetData>
    <row r="1" spans="3:21" ht="30" customHeight="1">
      <c r="C1" s="955"/>
      <c r="D1" s="955"/>
      <c r="E1" s="956" t="s">
        <v>39</v>
      </c>
      <c r="F1" s="957"/>
      <c r="H1" s="957"/>
      <c r="I1" s="957"/>
      <c r="J1" s="955"/>
      <c r="K1" s="958"/>
      <c r="L1" s="959"/>
      <c r="M1" s="959"/>
      <c r="N1" s="959"/>
      <c r="O1" s="959"/>
      <c r="P1" s="960"/>
      <c r="Q1" s="960"/>
      <c r="R1" s="960"/>
      <c r="S1" s="960"/>
      <c r="T1" s="960"/>
      <c r="U1" s="960"/>
    </row>
    <row r="2" spans="3:11" ht="12.75" customHeight="1">
      <c r="C2" s="955"/>
      <c r="D2" s="955"/>
      <c r="E2" s="955"/>
      <c r="F2" s="955"/>
      <c r="G2" s="955"/>
      <c r="H2" s="955"/>
      <c r="I2" s="955"/>
      <c r="J2" s="955"/>
      <c r="K2" s="955"/>
    </row>
    <row r="3" spans="1:21" ht="24" customHeight="1">
      <c r="A3" s="962" t="s">
        <v>3453</v>
      </c>
      <c r="B3" s="962"/>
      <c r="C3" s="963"/>
      <c r="D3" s="963"/>
      <c r="E3" s="964" t="s">
        <v>1925</v>
      </c>
      <c r="F3" s="963"/>
      <c r="H3" s="955"/>
      <c r="I3" s="955"/>
      <c r="J3" s="955"/>
      <c r="K3" s="955"/>
      <c r="L3" s="965"/>
      <c r="O3" s="966"/>
      <c r="U3" s="966"/>
    </row>
    <row r="4" spans="1:21" s="967" customFormat="1" ht="22.5" customHeight="1">
      <c r="A4" s="1060" t="s">
        <v>2218</v>
      </c>
      <c r="B4" s="1078" t="s">
        <v>2219</v>
      </c>
      <c r="C4" s="1078" t="s">
        <v>41</v>
      </c>
      <c r="D4" s="1078" t="s">
        <v>1313</v>
      </c>
      <c r="E4" s="1076" t="s">
        <v>1314</v>
      </c>
      <c r="F4" s="1078" t="s">
        <v>2220</v>
      </c>
      <c r="G4" s="1078" t="s">
        <v>2221</v>
      </c>
      <c r="H4" s="1078" t="s">
        <v>2222</v>
      </c>
      <c r="I4" s="1078" t="s">
        <v>2223</v>
      </c>
      <c r="J4" s="1078" t="s">
        <v>2224</v>
      </c>
      <c r="K4" s="1078" t="s">
        <v>2225</v>
      </c>
      <c r="L4" s="1078" t="s">
        <v>2226</v>
      </c>
      <c r="M4" s="1078" t="s">
        <v>2227</v>
      </c>
      <c r="N4" s="1078" t="s">
        <v>2228</v>
      </c>
      <c r="O4" s="1078" t="s">
        <v>2229</v>
      </c>
      <c r="P4" s="1078" t="s">
        <v>2230</v>
      </c>
      <c r="Q4" s="1078" t="s">
        <v>2231</v>
      </c>
      <c r="R4" s="1078" t="s">
        <v>2232</v>
      </c>
      <c r="S4" s="1078" t="s">
        <v>2233</v>
      </c>
      <c r="T4" s="1078" t="s">
        <v>2234</v>
      </c>
      <c r="U4" s="1063" t="s">
        <v>2327</v>
      </c>
    </row>
    <row r="5" spans="1:21" s="967" customFormat="1" ht="16.5" customHeight="1">
      <c r="A5" s="1061"/>
      <c r="B5" s="1059"/>
      <c r="C5" s="1059"/>
      <c r="D5" s="1059"/>
      <c r="E5" s="1077"/>
      <c r="F5" s="1059"/>
      <c r="G5" s="1059"/>
      <c r="H5" s="1059"/>
      <c r="I5" s="1059"/>
      <c r="J5" s="1059"/>
      <c r="K5" s="1059"/>
      <c r="L5" s="1059"/>
      <c r="M5" s="1059"/>
      <c r="N5" s="1059"/>
      <c r="O5" s="1059"/>
      <c r="P5" s="1059"/>
      <c r="Q5" s="1059"/>
      <c r="R5" s="1059"/>
      <c r="S5" s="1059"/>
      <c r="T5" s="1059"/>
      <c r="U5" s="1064"/>
    </row>
    <row r="6" spans="1:21" ht="16.5" customHeight="1">
      <c r="A6" s="968"/>
      <c r="B6" s="957"/>
      <c r="C6" s="969"/>
      <c r="D6" s="969"/>
      <c r="E6" s="1001"/>
      <c r="F6" s="970"/>
      <c r="G6" s="970"/>
      <c r="H6" s="970"/>
      <c r="I6" s="970"/>
      <c r="J6" s="970"/>
      <c r="K6" s="970"/>
      <c r="L6" s="970"/>
      <c r="M6" s="970"/>
      <c r="N6" s="970"/>
      <c r="O6" s="970"/>
      <c r="P6" s="970"/>
      <c r="Q6" s="970"/>
      <c r="R6" s="970"/>
      <c r="S6" s="970"/>
      <c r="T6" s="970"/>
      <c r="U6" s="970"/>
    </row>
    <row r="7" spans="1:21" s="972" customFormat="1" ht="24.75" customHeight="1">
      <c r="A7" s="971" t="s">
        <v>45</v>
      </c>
      <c r="B7" s="890">
        <f>SUM(B9:B100)</f>
        <v>35435</v>
      </c>
      <c r="C7" s="890">
        <f>SUM(C9:C99)</f>
        <v>73676</v>
      </c>
      <c r="D7" s="890">
        <f>SUM(D9:D99)</f>
        <v>35979</v>
      </c>
      <c r="E7" s="999">
        <f aca="true" t="shared" si="0" ref="E7:U7">SUM(E9:E99)</f>
        <v>37697</v>
      </c>
      <c r="F7" s="890">
        <f t="shared" si="0"/>
        <v>2890</v>
      </c>
      <c r="G7" s="890">
        <f t="shared" si="0"/>
        <v>2842</v>
      </c>
      <c r="H7" s="890">
        <f t="shared" si="0"/>
        <v>3066</v>
      </c>
      <c r="I7" s="890">
        <f t="shared" si="0"/>
        <v>3185</v>
      </c>
      <c r="J7" s="890">
        <f t="shared" si="0"/>
        <v>3522</v>
      </c>
      <c r="K7" s="890">
        <f t="shared" si="0"/>
        <v>4179</v>
      </c>
      <c r="L7" s="890">
        <f t="shared" si="0"/>
        <v>4598</v>
      </c>
      <c r="M7" s="890">
        <f t="shared" si="0"/>
        <v>5861</v>
      </c>
      <c r="N7" s="890">
        <f t="shared" si="0"/>
        <v>5576</v>
      </c>
      <c r="O7" s="890">
        <f t="shared" si="0"/>
        <v>4505</v>
      </c>
      <c r="P7" s="890">
        <f t="shared" si="0"/>
        <v>4087</v>
      </c>
      <c r="Q7" s="890">
        <f t="shared" si="0"/>
        <v>4420</v>
      </c>
      <c r="R7" s="890">
        <f t="shared" si="0"/>
        <v>6306</v>
      </c>
      <c r="S7" s="1013">
        <f>SUM(S9:S99)</f>
        <v>4986</v>
      </c>
      <c r="T7" s="890">
        <f t="shared" si="0"/>
        <v>4837</v>
      </c>
      <c r="U7" s="890">
        <f t="shared" si="0"/>
        <v>8816</v>
      </c>
    </row>
    <row r="8" spans="1:21" s="955" customFormat="1" ht="21.75" customHeight="1">
      <c r="A8" s="973"/>
      <c r="B8" s="896"/>
      <c r="C8" s="525"/>
      <c r="D8" s="525"/>
      <c r="E8" s="616"/>
      <c r="F8" s="512"/>
      <c r="G8" s="512"/>
      <c r="H8" s="512"/>
      <c r="I8" s="512"/>
      <c r="J8" s="512"/>
      <c r="K8" s="512"/>
      <c r="L8" s="512"/>
      <c r="M8" s="512"/>
      <c r="N8" s="512"/>
      <c r="O8" s="512"/>
      <c r="P8" s="512"/>
      <c r="Q8" s="512"/>
      <c r="R8" s="512"/>
      <c r="S8" s="512"/>
      <c r="T8" s="512"/>
      <c r="U8" s="512"/>
    </row>
    <row r="9" spans="1:21" ht="19.5" customHeight="1">
      <c r="A9" s="974" t="s">
        <v>717</v>
      </c>
      <c r="B9" s="512">
        <v>168</v>
      </c>
      <c r="C9" s="512">
        <f>SUM(F9:U9)</f>
        <v>398</v>
      </c>
      <c r="D9" s="512">
        <v>204</v>
      </c>
      <c r="E9" s="991">
        <v>194</v>
      </c>
      <c r="F9" s="512">
        <v>13</v>
      </c>
      <c r="G9" s="512">
        <v>16</v>
      </c>
      <c r="H9" s="512">
        <v>28</v>
      </c>
      <c r="I9" s="512">
        <v>29</v>
      </c>
      <c r="J9" s="512">
        <v>26</v>
      </c>
      <c r="K9" s="512">
        <v>23</v>
      </c>
      <c r="L9" s="512">
        <v>24</v>
      </c>
      <c r="M9" s="512">
        <v>36</v>
      </c>
      <c r="N9" s="512">
        <v>35</v>
      </c>
      <c r="O9" s="512">
        <v>39</v>
      </c>
      <c r="P9" s="512">
        <v>22</v>
      </c>
      <c r="Q9" s="512">
        <v>17</v>
      </c>
      <c r="R9" s="512">
        <v>20</v>
      </c>
      <c r="S9" s="512">
        <v>23</v>
      </c>
      <c r="T9" s="512">
        <v>18</v>
      </c>
      <c r="U9" s="512">
        <v>29</v>
      </c>
    </row>
    <row r="10" spans="1:21" ht="19.5" customHeight="1">
      <c r="A10" s="974" t="s">
        <v>718</v>
      </c>
      <c r="B10" s="512">
        <v>811</v>
      </c>
      <c r="C10" s="512">
        <f aca="true" t="shared" si="1" ref="C10:C71">SUM(F10:U10)</f>
        <v>1989</v>
      </c>
      <c r="D10" s="512">
        <v>962</v>
      </c>
      <c r="E10" s="991">
        <v>1027</v>
      </c>
      <c r="F10" s="512">
        <v>66</v>
      </c>
      <c r="G10" s="512">
        <v>93</v>
      </c>
      <c r="H10" s="512">
        <v>79</v>
      </c>
      <c r="I10" s="512">
        <v>104</v>
      </c>
      <c r="J10" s="512">
        <v>132</v>
      </c>
      <c r="K10" s="512">
        <v>123</v>
      </c>
      <c r="L10" s="512">
        <v>136</v>
      </c>
      <c r="M10" s="512">
        <v>164</v>
      </c>
      <c r="N10" s="512">
        <v>129</v>
      </c>
      <c r="O10" s="512">
        <v>127</v>
      </c>
      <c r="P10" s="512">
        <v>109</v>
      </c>
      <c r="Q10" s="512">
        <v>147</v>
      </c>
      <c r="R10" s="512">
        <v>220</v>
      </c>
      <c r="S10" s="512">
        <v>130</v>
      </c>
      <c r="T10" s="512">
        <v>110</v>
      </c>
      <c r="U10" s="512">
        <v>120</v>
      </c>
    </row>
    <row r="11" spans="1:21" ht="19.5" customHeight="1">
      <c r="A11" s="974"/>
      <c r="B11" s="512"/>
      <c r="C11" s="512"/>
      <c r="D11" s="512"/>
      <c r="E11" s="512"/>
      <c r="F11" s="514"/>
      <c r="G11" s="512"/>
      <c r="H11" s="512"/>
      <c r="I11" s="532"/>
      <c r="J11" s="532"/>
      <c r="K11" s="525"/>
      <c r="L11" s="525"/>
      <c r="M11" s="975"/>
      <c r="N11" s="512"/>
      <c r="O11" s="512"/>
      <c r="P11" s="512"/>
      <c r="Q11" s="512"/>
      <c r="R11" s="512"/>
      <c r="S11" s="512"/>
      <c r="T11" s="512"/>
      <c r="U11" s="512"/>
    </row>
    <row r="12" spans="1:21" ht="19.5" customHeight="1">
      <c r="A12" s="974" t="s">
        <v>719</v>
      </c>
      <c r="B12" s="512">
        <v>528</v>
      </c>
      <c r="C12" s="512">
        <f t="shared" si="1"/>
        <v>1169</v>
      </c>
      <c r="D12" s="512">
        <v>576</v>
      </c>
      <c r="E12" s="512">
        <v>593</v>
      </c>
      <c r="F12" s="514">
        <v>39</v>
      </c>
      <c r="G12" s="512">
        <v>28</v>
      </c>
      <c r="H12" s="512">
        <v>34</v>
      </c>
      <c r="I12" s="512">
        <v>49</v>
      </c>
      <c r="J12" s="512">
        <v>57</v>
      </c>
      <c r="K12" s="512">
        <v>74</v>
      </c>
      <c r="L12" s="512">
        <v>58</v>
      </c>
      <c r="M12" s="512">
        <v>72</v>
      </c>
      <c r="N12" s="512">
        <v>71</v>
      </c>
      <c r="O12" s="512">
        <v>73</v>
      </c>
      <c r="P12" s="512">
        <v>70</v>
      </c>
      <c r="Q12" s="512">
        <v>86</v>
      </c>
      <c r="R12" s="512">
        <v>111</v>
      </c>
      <c r="S12" s="512">
        <v>97</v>
      </c>
      <c r="T12" s="512">
        <v>99</v>
      </c>
      <c r="U12" s="512">
        <v>151</v>
      </c>
    </row>
    <row r="13" spans="1:21" ht="19.5" customHeight="1">
      <c r="A13" s="974" t="s">
        <v>720</v>
      </c>
      <c r="B13" s="512">
        <v>437</v>
      </c>
      <c r="C13" s="512">
        <f t="shared" si="1"/>
        <v>1038</v>
      </c>
      <c r="D13" s="512">
        <v>509</v>
      </c>
      <c r="E13" s="512">
        <v>529</v>
      </c>
      <c r="F13" s="514">
        <v>29</v>
      </c>
      <c r="G13" s="512">
        <v>48</v>
      </c>
      <c r="H13" s="512">
        <v>69</v>
      </c>
      <c r="I13" s="512">
        <v>53</v>
      </c>
      <c r="J13" s="512">
        <v>52</v>
      </c>
      <c r="K13" s="512">
        <v>54</v>
      </c>
      <c r="L13" s="512">
        <v>64</v>
      </c>
      <c r="M13" s="512">
        <v>102</v>
      </c>
      <c r="N13" s="512">
        <v>76</v>
      </c>
      <c r="O13" s="512">
        <v>56</v>
      </c>
      <c r="P13" s="512">
        <v>65</v>
      </c>
      <c r="Q13" s="512">
        <v>50</v>
      </c>
      <c r="R13" s="512">
        <v>84</v>
      </c>
      <c r="S13" s="512">
        <v>73</v>
      </c>
      <c r="T13" s="512">
        <v>66</v>
      </c>
      <c r="U13" s="512">
        <v>97</v>
      </c>
    </row>
    <row r="14" spans="1:21" ht="19.5" customHeight="1">
      <c r="A14" s="974" t="s">
        <v>721</v>
      </c>
      <c r="B14" s="512">
        <v>638</v>
      </c>
      <c r="C14" s="512">
        <f t="shared" si="1"/>
        <v>1413</v>
      </c>
      <c r="D14" s="512">
        <v>690</v>
      </c>
      <c r="E14" s="512">
        <v>723</v>
      </c>
      <c r="F14" s="514">
        <v>44</v>
      </c>
      <c r="G14" s="512">
        <v>89</v>
      </c>
      <c r="H14" s="512">
        <v>82</v>
      </c>
      <c r="I14" s="512">
        <v>54</v>
      </c>
      <c r="J14" s="512">
        <v>52</v>
      </c>
      <c r="K14" s="512">
        <v>57</v>
      </c>
      <c r="L14" s="512">
        <v>57</v>
      </c>
      <c r="M14" s="512">
        <v>136</v>
      </c>
      <c r="N14" s="512">
        <v>110</v>
      </c>
      <c r="O14" s="512">
        <v>97</v>
      </c>
      <c r="P14" s="512">
        <v>66</v>
      </c>
      <c r="Q14" s="512">
        <v>82</v>
      </c>
      <c r="R14" s="512">
        <v>118</v>
      </c>
      <c r="S14" s="512">
        <v>99</v>
      </c>
      <c r="T14" s="512">
        <v>89</v>
      </c>
      <c r="U14" s="512">
        <v>181</v>
      </c>
    </row>
    <row r="15" spans="1:21" ht="19.5" customHeight="1">
      <c r="A15" s="974"/>
      <c r="B15" s="512"/>
      <c r="C15" s="512"/>
      <c r="D15" s="512"/>
      <c r="E15" s="512"/>
      <c r="F15" s="514"/>
      <c r="G15" s="512"/>
      <c r="H15" s="512"/>
      <c r="I15" s="532"/>
      <c r="J15" s="532"/>
      <c r="K15" s="532"/>
      <c r="L15" s="532"/>
      <c r="M15" s="975"/>
      <c r="N15" s="512"/>
      <c r="O15" s="512"/>
      <c r="P15" s="512"/>
      <c r="Q15" s="512"/>
      <c r="R15" s="512"/>
      <c r="S15" s="512"/>
      <c r="T15" s="512"/>
      <c r="U15" s="512"/>
    </row>
    <row r="16" spans="1:21" ht="19.5" customHeight="1">
      <c r="A16" s="974" t="s">
        <v>2773</v>
      </c>
      <c r="B16" s="512">
        <v>766</v>
      </c>
      <c r="C16" s="512">
        <f t="shared" si="1"/>
        <v>1629</v>
      </c>
      <c r="D16" s="512">
        <v>798</v>
      </c>
      <c r="E16" s="512">
        <v>831</v>
      </c>
      <c r="F16" s="514">
        <v>75</v>
      </c>
      <c r="G16" s="512">
        <v>56</v>
      </c>
      <c r="H16" s="512">
        <v>78</v>
      </c>
      <c r="I16" s="512">
        <v>72</v>
      </c>
      <c r="J16" s="512">
        <v>70</v>
      </c>
      <c r="K16" s="512">
        <v>90</v>
      </c>
      <c r="L16" s="512">
        <v>118</v>
      </c>
      <c r="M16" s="512">
        <v>145</v>
      </c>
      <c r="N16" s="512">
        <v>119</v>
      </c>
      <c r="O16" s="512">
        <v>90</v>
      </c>
      <c r="P16" s="512">
        <v>82</v>
      </c>
      <c r="Q16" s="512">
        <v>86</v>
      </c>
      <c r="R16" s="512">
        <v>140</v>
      </c>
      <c r="S16" s="512">
        <v>126</v>
      </c>
      <c r="T16" s="512">
        <v>101</v>
      </c>
      <c r="U16" s="512">
        <v>181</v>
      </c>
    </row>
    <row r="17" spans="1:21" ht="19.5" customHeight="1">
      <c r="A17" s="974" t="s">
        <v>2774</v>
      </c>
      <c r="B17" s="512">
        <v>515</v>
      </c>
      <c r="C17" s="512">
        <f t="shared" si="1"/>
        <v>1093</v>
      </c>
      <c r="D17" s="512">
        <v>533</v>
      </c>
      <c r="E17" s="512">
        <v>560</v>
      </c>
      <c r="F17" s="514">
        <v>30</v>
      </c>
      <c r="G17" s="512">
        <v>46</v>
      </c>
      <c r="H17" s="512">
        <v>46</v>
      </c>
      <c r="I17" s="512">
        <v>58</v>
      </c>
      <c r="J17" s="512">
        <v>48</v>
      </c>
      <c r="K17" s="512">
        <v>62</v>
      </c>
      <c r="L17" s="512">
        <v>52</v>
      </c>
      <c r="M17" s="512">
        <v>89</v>
      </c>
      <c r="N17" s="512">
        <v>89</v>
      </c>
      <c r="O17" s="512">
        <v>68</v>
      </c>
      <c r="P17" s="512">
        <v>54</v>
      </c>
      <c r="Q17" s="512">
        <v>72</v>
      </c>
      <c r="R17" s="512">
        <v>72</v>
      </c>
      <c r="S17" s="512">
        <v>79</v>
      </c>
      <c r="T17" s="512">
        <v>77</v>
      </c>
      <c r="U17" s="512">
        <v>151</v>
      </c>
    </row>
    <row r="18" spans="1:21" ht="19.5" customHeight="1">
      <c r="A18" s="974" t="s">
        <v>2775</v>
      </c>
      <c r="B18" s="512">
        <v>394</v>
      </c>
      <c r="C18" s="512">
        <f t="shared" si="1"/>
        <v>953</v>
      </c>
      <c r="D18" s="512">
        <v>481</v>
      </c>
      <c r="E18" s="512">
        <v>472</v>
      </c>
      <c r="F18" s="514">
        <v>71</v>
      </c>
      <c r="G18" s="512">
        <v>81</v>
      </c>
      <c r="H18" s="512">
        <v>65</v>
      </c>
      <c r="I18" s="512">
        <v>39</v>
      </c>
      <c r="J18" s="512">
        <v>41</v>
      </c>
      <c r="K18" s="512">
        <v>54</v>
      </c>
      <c r="L18" s="512">
        <v>82</v>
      </c>
      <c r="M18" s="512">
        <v>103</v>
      </c>
      <c r="N18" s="512">
        <v>114</v>
      </c>
      <c r="O18" s="512">
        <v>50</v>
      </c>
      <c r="P18" s="512">
        <v>38</v>
      </c>
      <c r="Q18" s="512">
        <v>44</v>
      </c>
      <c r="R18" s="512">
        <v>39</v>
      </c>
      <c r="S18" s="512">
        <v>29</v>
      </c>
      <c r="T18" s="512">
        <v>40</v>
      </c>
      <c r="U18" s="512">
        <v>63</v>
      </c>
    </row>
    <row r="19" spans="1:21" ht="19.5" customHeight="1">
      <c r="A19" s="974" t="s">
        <v>2776</v>
      </c>
      <c r="B19" s="512">
        <v>118</v>
      </c>
      <c r="C19" s="512">
        <f t="shared" si="1"/>
        <v>236</v>
      </c>
      <c r="D19" s="512">
        <v>117</v>
      </c>
      <c r="E19" s="512">
        <v>119</v>
      </c>
      <c r="F19" s="514">
        <v>7</v>
      </c>
      <c r="G19" s="512">
        <v>4</v>
      </c>
      <c r="H19" s="512">
        <v>6</v>
      </c>
      <c r="I19" s="512">
        <v>11</v>
      </c>
      <c r="J19" s="512">
        <v>23</v>
      </c>
      <c r="K19" s="512">
        <v>8</v>
      </c>
      <c r="L19" s="512">
        <v>10</v>
      </c>
      <c r="M19" s="512">
        <v>16</v>
      </c>
      <c r="N19" s="512">
        <v>15</v>
      </c>
      <c r="O19" s="512">
        <v>14</v>
      </c>
      <c r="P19" s="512">
        <v>16</v>
      </c>
      <c r="Q19" s="512">
        <v>20</v>
      </c>
      <c r="R19" s="512">
        <v>27</v>
      </c>
      <c r="S19" s="512">
        <v>7</v>
      </c>
      <c r="T19" s="512">
        <v>16</v>
      </c>
      <c r="U19" s="512">
        <v>36</v>
      </c>
    </row>
    <row r="20" spans="1:21" ht="19.5" customHeight="1">
      <c r="A20" s="974"/>
      <c r="B20" s="512"/>
      <c r="C20" s="512"/>
      <c r="D20" s="512"/>
      <c r="E20" s="512"/>
      <c r="F20" s="514"/>
      <c r="G20" s="512"/>
      <c r="H20" s="512"/>
      <c r="I20" s="532"/>
      <c r="J20" s="532"/>
      <c r="K20" s="532"/>
      <c r="L20" s="532"/>
      <c r="M20" s="976"/>
      <c r="N20" s="512"/>
      <c r="O20" s="512"/>
      <c r="P20" s="512"/>
      <c r="Q20" s="512"/>
      <c r="R20" s="512"/>
      <c r="S20" s="512"/>
      <c r="T20" s="512"/>
      <c r="U20" s="512"/>
    </row>
    <row r="21" spans="1:21" ht="19.5" customHeight="1">
      <c r="A21" s="974" t="s">
        <v>2777</v>
      </c>
      <c r="B21" s="512">
        <v>677</v>
      </c>
      <c r="C21" s="512">
        <f t="shared" si="1"/>
        <v>1423</v>
      </c>
      <c r="D21" s="512">
        <v>693</v>
      </c>
      <c r="E21" s="512">
        <v>730</v>
      </c>
      <c r="F21" s="514">
        <v>38</v>
      </c>
      <c r="G21" s="512">
        <v>42</v>
      </c>
      <c r="H21" s="512">
        <v>74</v>
      </c>
      <c r="I21" s="512">
        <v>71</v>
      </c>
      <c r="J21" s="512">
        <v>67</v>
      </c>
      <c r="K21" s="512">
        <v>62</v>
      </c>
      <c r="L21" s="512">
        <v>69</v>
      </c>
      <c r="M21" s="512">
        <v>109</v>
      </c>
      <c r="N21" s="512">
        <v>103</v>
      </c>
      <c r="O21" s="512">
        <v>78</v>
      </c>
      <c r="P21" s="512">
        <v>71</v>
      </c>
      <c r="Q21" s="512">
        <v>70</v>
      </c>
      <c r="R21" s="512">
        <v>141</v>
      </c>
      <c r="S21" s="512">
        <v>105</v>
      </c>
      <c r="T21" s="512">
        <v>128</v>
      </c>
      <c r="U21" s="512">
        <v>195</v>
      </c>
    </row>
    <row r="22" spans="1:21" ht="19.5" customHeight="1">
      <c r="A22" s="974" t="s">
        <v>2778</v>
      </c>
      <c r="B22" s="512">
        <v>551</v>
      </c>
      <c r="C22" s="512">
        <f t="shared" si="1"/>
        <v>1169</v>
      </c>
      <c r="D22" s="512">
        <v>582</v>
      </c>
      <c r="E22" s="512">
        <v>587</v>
      </c>
      <c r="F22" s="514">
        <v>48</v>
      </c>
      <c r="G22" s="512">
        <v>58</v>
      </c>
      <c r="H22" s="512">
        <v>38</v>
      </c>
      <c r="I22" s="512">
        <v>41</v>
      </c>
      <c r="J22" s="512">
        <v>51</v>
      </c>
      <c r="K22" s="512">
        <v>76</v>
      </c>
      <c r="L22" s="512">
        <v>78</v>
      </c>
      <c r="M22" s="512">
        <v>86</v>
      </c>
      <c r="N22" s="512">
        <v>94</v>
      </c>
      <c r="O22" s="512">
        <v>57</v>
      </c>
      <c r="P22" s="512">
        <v>57</v>
      </c>
      <c r="Q22" s="512">
        <v>65</v>
      </c>
      <c r="R22" s="512">
        <v>115</v>
      </c>
      <c r="S22" s="512">
        <v>88</v>
      </c>
      <c r="T22" s="512">
        <v>84</v>
      </c>
      <c r="U22" s="512">
        <v>133</v>
      </c>
    </row>
    <row r="23" spans="1:21" ht="19.5" customHeight="1">
      <c r="A23" s="974" t="s">
        <v>2779</v>
      </c>
      <c r="B23" s="512">
        <v>278</v>
      </c>
      <c r="C23" s="512">
        <f t="shared" si="1"/>
        <v>598</v>
      </c>
      <c r="D23" s="512">
        <v>293</v>
      </c>
      <c r="E23" s="512">
        <v>305</v>
      </c>
      <c r="F23" s="514">
        <v>31</v>
      </c>
      <c r="G23" s="512">
        <v>27</v>
      </c>
      <c r="H23" s="512">
        <v>23</v>
      </c>
      <c r="I23" s="512">
        <v>34</v>
      </c>
      <c r="J23" s="512">
        <v>27</v>
      </c>
      <c r="K23" s="512">
        <v>41</v>
      </c>
      <c r="L23" s="512">
        <v>59</v>
      </c>
      <c r="M23" s="512">
        <v>48</v>
      </c>
      <c r="N23" s="512">
        <v>54</v>
      </c>
      <c r="O23" s="512">
        <v>31</v>
      </c>
      <c r="P23" s="512">
        <v>41</v>
      </c>
      <c r="Q23" s="512">
        <v>30</v>
      </c>
      <c r="R23" s="512">
        <v>42</v>
      </c>
      <c r="S23" s="512">
        <v>30</v>
      </c>
      <c r="T23" s="512">
        <v>36</v>
      </c>
      <c r="U23" s="512">
        <v>44</v>
      </c>
    </row>
    <row r="24" spans="1:21" ht="19.5" customHeight="1">
      <c r="A24" s="974" t="s">
        <v>2780</v>
      </c>
      <c r="B24" s="512">
        <v>197</v>
      </c>
      <c r="C24" s="512">
        <f t="shared" si="1"/>
        <v>488</v>
      </c>
      <c r="D24" s="512">
        <v>242</v>
      </c>
      <c r="E24" s="512">
        <v>246</v>
      </c>
      <c r="F24" s="514">
        <v>31</v>
      </c>
      <c r="G24" s="512">
        <v>21</v>
      </c>
      <c r="H24" s="512">
        <v>19</v>
      </c>
      <c r="I24" s="512">
        <v>25</v>
      </c>
      <c r="J24" s="512">
        <v>28</v>
      </c>
      <c r="K24" s="512">
        <v>55</v>
      </c>
      <c r="L24" s="512">
        <v>44</v>
      </c>
      <c r="M24" s="512">
        <v>33</v>
      </c>
      <c r="N24" s="512">
        <v>23</v>
      </c>
      <c r="O24" s="512">
        <v>34</v>
      </c>
      <c r="P24" s="512">
        <v>29</v>
      </c>
      <c r="Q24" s="512">
        <v>33</v>
      </c>
      <c r="R24" s="512">
        <v>28</v>
      </c>
      <c r="S24" s="512">
        <v>28</v>
      </c>
      <c r="T24" s="512">
        <v>23</v>
      </c>
      <c r="U24" s="512">
        <v>34</v>
      </c>
    </row>
    <row r="25" spans="1:21" ht="19.5" customHeight="1">
      <c r="A25" s="974"/>
      <c r="B25" s="512"/>
      <c r="C25" s="512"/>
      <c r="D25" s="512"/>
      <c r="E25" s="512"/>
      <c r="F25" s="514"/>
      <c r="G25" s="512"/>
      <c r="H25" s="512"/>
      <c r="I25" s="532"/>
      <c r="J25" s="532"/>
      <c r="K25" s="532"/>
      <c r="L25" s="532"/>
      <c r="M25" s="976"/>
      <c r="N25" s="512"/>
      <c r="O25" s="512"/>
      <c r="P25" s="512"/>
      <c r="Q25" s="512"/>
      <c r="R25" s="512"/>
      <c r="S25" s="512"/>
      <c r="T25" s="512"/>
      <c r="U25" s="512"/>
    </row>
    <row r="26" spans="1:21" ht="19.5" customHeight="1">
      <c r="A26" s="974" t="s">
        <v>2781</v>
      </c>
      <c r="B26" s="512">
        <v>153</v>
      </c>
      <c r="C26" s="512">
        <f t="shared" si="1"/>
        <v>286</v>
      </c>
      <c r="D26" s="512">
        <v>145</v>
      </c>
      <c r="E26" s="512">
        <v>141</v>
      </c>
      <c r="F26" s="514">
        <v>4</v>
      </c>
      <c r="G26" s="512">
        <v>6</v>
      </c>
      <c r="H26" s="512">
        <v>9</v>
      </c>
      <c r="I26" s="512">
        <v>12</v>
      </c>
      <c r="J26" s="512">
        <v>15</v>
      </c>
      <c r="K26" s="512">
        <v>14</v>
      </c>
      <c r="L26" s="512">
        <v>7</v>
      </c>
      <c r="M26" s="512">
        <v>24</v>
      </c>
      <c r="N26" s="512">
        <v>19</v>
      </c>
      <c r="O26" s="512">
        <v>24</v>
      </c>
      <c r="P26" s="512">
        <v>21</v>
      </c>
      <c r="Q26" s="512">
        <v>23</v>
      </c>
      <c r="R26" s="512">
        <v>23</v>
      </c>
      <c r="S26" s="512">
        <v>24</v>
      </c>
      <c r="T26" s="512">
        <v>21</v>
      </c>
      <c r="U26" s="512">
        <v>40</v>
      </c>
    </row>
    <row r="27" spans="1:21" ht="19.5" customHeight="1">
      <c r="A27" s="974"/>
      <c r="B27" s="512"/>
      <c r="C27" s="512"/>
      <c r="D27" s="512"/>
      <c r="E27" s="512"/>
      <c r="F27" s="514"/>
      <c r="G27" s="512"/>
      <c r="H27" s="512"/>
      <c r="I27" s="512"/>
      <c r="J27" s="512"/>
      <c r="K27" s="512"/>
      <c r="L27" s="512"/>
      <c r="M27" s="512"/>
      <c r="N27" s="512"/>
      <c r="O27" s="512"/>
      <c r="P27" s="512"/>
      <c r="Q27" s="512"/>
      <c r="R27" s="512"/>
      <c r="S27" s="512"/>
      <c r="T27" s="512"/>
      <c r="U27" s="512"/>
    </row>
    <row r="28" spans="1:21" ht="19.5" customHeight="1">
      <c r="A28" s="974" t="s">
        <v>2782</v>
      </c>
      <c r="B28" s="512">
        <v>394</v>
      </c>
      <c r="C28" s="512">
        <f t="shared" si="1"/>
        <v>790</v>
      </c>
      <c r="D28" s="512">
        <v>397</v>
      </c>
      <c r="E28" s="512">
        <v>393</v>
      </c>
      <c r="F28" s="514">
        <v>20</v>
      </c>
      <c r="G28" s="512">
        <v>22</v>
      </c>
      <c r="H28" s="512">
        <v>36</v>
      </c>
      <c r="I28" s="512">
        <v>53</v>
      </c>
      <c r="J28" s="512">
        <v>49</v>
      </c>
      <c r="K28" s="512">
        <v>48</v>
      </c>
      <c r="L28" s="512">
        <v>37</v>
      </c>
      <c r="M28" s="512">
        <v>48</v>
      </c>
      <c r="N28" s="512">
        <v>71</v>
      </c>
      <c r="O28" s="512">
        <v>57</v>
      </c>
      <c r="P28" s="512">
        <v>35</v>
      </c>
      <c r="Q28" s="512">
        <v>51</v>
      </c>
      <c r="R28" s="512">
        <v>74</v>
      </c>
      <c r="S28" s="512">
        <v>58</v>
      </c>
      <c r="T28" s="512">
        <v>53</v>
      </c>
      <c r="U28" s="512">
        <v>78</v>
      </c>
    </row>
    <row r="29" spans="1:21" ht="19.5" customHeight="1">
      <c r="A29" s="974"/>
      <c r="B29" s="512"/>
      <c r="C29" s="512"/>
      <c r="D29" s="512"/>
      <c r="E29" s="512"/>
      <c r="F29" s="514"/>
      <c r="G29" s="512"/>
      <c r="H29" s="512"/>
      <c r="I29" s="532"/>
      <c r="J29" s="532"/>
      <c r="K29" s="532"/>
      <c r="L29" s="532"/>
      <c r="M29" s="976"/>
      <c r="N29" s="512"/>
      <c r="O29" s="512"/>
      <c r="P29" s="512"/>
      <c r="Q29" s="512"/>
      <c r="R29" s="512"/>
      <c r="S29" s="512"/>
      <c r="T29" s="512"/>
      <c r="U29" s="512"/>
    </row>
    <row r="30" spans="1:21" ht="19.5" customHeight="1">
      <c r="A30" s="974" t="s">
        <v>2783</v>
      </c>
      <c r="B30" s="512">
        <v>2786</v>
      </c>
      <c r="C30" s="512">
        <f t="shared" si="1"/>
        <v>5634</v>
      </c>
      <c r="D30" s="512">
        <v>2609</v>
      </c>
      <c r="E30" s="512">
        <v>3025</v>
      </c>
      <c r="F30" s="514">
        <v>297</v>
      </c>
      <c r="G30" s="512">
        <v>213</v>
      </c>
      <c r="H30" s="512">
        <v>174</v>
      </c>
      <c r="I30" s="512">
        <v>198</v>
      </c>
      <c r="J30" s="512">
        <v>203</v>
      </c>
      <c r="K30" s="512">
        <v>327</v>
      </c>
      <c r="L30" s="512">
        <v>460</v>
      </c>
      <c r="M30" s="512">
        <v>581</v>
      </c>
      <c r="N30" s="512">
        <v>540</v>
      </c>
      <c r="O30" s="512">
        <v>449</v>
      </c>
      <c r="P30" s="512">
        <v>383</v>
      </c>
      <c r="Q30" s="512">
        <v>327</v>
      </c>
      <c r="R30" s="512">
        <v>387</v>
      </c>
      <c r="S30" s="512">
        <v>265</v>
      </c>
      <c r="T30" s="512">
        <v>279</v>
      </c>
      <c r="U30" s="512">
        <v>551</v>
      </c>
    </row>
    <row r="31" spans="1:21" ht="19.5" customHeight="1">
      <c r="A31" s="974" t="s">
        <v>2784</v>
      </c>
      <c r="B31" s="512">
        <v>980</v>
      </c>
      <c r="C31" s="512">
        <f t="shared" si="1"/>
        <v>1901</v>
      </c>
      <c r="D31" s="512">
        <v>923</v>
      </c>
      <c r="E31" s="512">
        <v>978</v>
      </c>
      <c r="F31" s="514">
        <v>45</v>
      </c>
      <c r="G31" s="512">
        <v>46</v>
      </c>
      <c r="H31" s="512">
        <v>63</v>
      </c>
      <c r="I31" s="512">
        <v>84</v>
      </c>
      <c r="J31" s="512">
        <v>78</v>
      </c>
      <c r="K31" s="512">
        <v>116</v>
      </c>
      <c r="L31" s="512">
        <v>98</v>
      </c>
      <c r="M31" s="512">
        <v>135</v>
      </c>
      <c r="N31" s="512">
        <v>125</v>
      </c>
      <c r="O31" s="512">
        <v>111</v>
      </c>
      <c r="P31" s="512">
        <v>117</v>
      </c>
      <c r="Q31" s="512">
        <v>102</v>
      </c>
      <c r="R31" s="512">
        <v>185</v>
      </c>
      <c r="S31" s="512">
        <v>144</v>
      </c>
      <c r="T31" s="512">
        <v>137</v>
      </c>
      <c r="U31" s="512">
        <v>315</v>
      </c>
    </row>
    <row r="32" spans="1:21" ht="19.5" customHeight="1">
      <c r="A32" s="974" t="s">
        <v>2785</v>
      </c>
      <c r="B32" s="512">
        <v>605</v>
      </c>
      <c r="C32" s="512">
        <f t="shared" si="1"/>
        <v>1394</v>
      </c>
      <c r="D32" s="512">
        <v>681</v>
      </c>
      <c r="E32" s="512">
        <v>713</v>
      </c>
      <c r="F32" s="514">
        <v>36</v>
      </c>
      <c r="G32" s="512">
        <v>38</v>
      </c>
      <c r="H32" s="512">
        <v>84</v>
      </c>
      <c r="I32" s="512">
        <v>65</v>
      </c>
      <c r="J32" s="512">
        <v>70</v>
      </c>
      <c r="K32" s="512">
        <v>83</v>
      </c>
      <c r="L32" s="512">
        <v>82</v>
      </c>
      <c r="M32" s="512">
        <v>82</v>
      </c>
      <c r="N32" s="512">
        <v>92</v>
      </c>
      <c r="O32" s="512">
        <v>97</v>
      </c>
      <c r="P32" s="512">
        <v>100</v>
      </c>
      <c r="Q32" s="512">
        <v>91</v>
      </c>
      <c r="R32" s="512">
        <v>108</v>
      </c>
      <c r="S32" s="512">
        <v>105</v>
      </c>
      <c r="T32" s="512">
        <v>84</v>
      </c>
      <c r="U32" s="512">
        <v>177</v>
      </c>
    </row>
    <row r="33" spans="1:21" ht="19.5" customHeight="1">
      <c r="A33" s="974" t="s">
        <v>2786</v>
      </c>
      <c r="B33" s="512">
        <v>28</v>
      </c>
      <c r="C33" s="512">
        <f t="shared" si="1"/>
        <v>50</v>
      </c>
      <c r="D33" s="512">
        <v>19</v>
      </c>
      <c r="E33" s="512">
        <v>31</v>
      </c>
      <c r="F33" s="514">
        <v>3</v>
      </c>
      <c r="G33" s="512">
        <v>0</v>
      </c>
      <c r="H33" s="512">
        <v>0</v>
      </c>
      <c r="I33" s="512">
        <v>2</v>
      </c>
      <c r="J33" s="512">
        <v>1</v>
      </c>
      <c r="K33" s="512">
        <v>5</v>
      </c>
      <c r="L33" s="512">
        <v>2</v>
      </c>
      <c r="M33" s="512">
        <v>2</v>
      </c>
      <c r="N33" s="512">
        <v>2</v>
      </c>
      <c r="O33" s="512">
        <v>4</v>
      </c>
      <c r="P33" s="512">
        <v>3</v>
      </c>
      <c r="Q33" s="512">
        <v>4</v>
      </c>
      <c r="R33" s="512">
        <v>5</v>
      </c>
      <c r="S33" s="512">
        <v>2</v>
      </c>
      <c r="T33" s="512">
        <v>5</v>
      </c>
      <c r="U33" s="512">
        <v>10</v>
      </c>
    </row>
    <row r="34" spans="1:21" ht="19.5" customHeight="1">
      <c r="A34" s="974" t="s">
        <v>2787</v>
      </c>
      <c r="B34" s="512">
        <v>412</v>
      </c>
      <c r="C34" s="512">
        <f t="shared" si="1"/>
        <v>672</v>
      </c>
      <c r="D34" s="512">
        <v>337</v>
      </c>
      <c r="E34" s="512">
        <v>335</v>
      </c>
      <c r="F34" s="514">
        <v>6</v>
      </c>
      <c r="G34" s="512">
        <v>18</v>
      </c>
      <c r="H34" s="512">
        <v>18</v>
      </c>
      <c r="I34" s="512">
        <v>27</v>
      </c>
      <c r="J34" s="512">
        <v>29</v>
      </c>
      <c r="K34" s="512">
        <v>30</v>
      </c>
      <c r="L34" s="512">
        <v>30</v>
      </c>
      <c r="M34" s="512">
        <v>38</v>
      </c>
      <c r="N34" s="512">
        <v>33</v>
      </c>
      <c r="O34" s="512">
        <v>30</v>
      </c>
      <c r="P34" s="512">
        <v>30</v>
      </c>
      <c r="Q34" s="512">
        <v>49</v>
      </c>
      <c r="R34" s="512">
        <v>77</v>
      </c>
      <c r="S34" s="512">
        <v>76</v>
      </c>
      <c r="T34" s="512">
        <v>66</v>
      </c>
      <c r="U34" s="512">
        <v>115</v>
      </c>
    </row>
    <row r="35" spans="1:21" ht="19.5" customHeight="1">
      <c r="A35" s="974"/>
      <c r="B35" s="512"/>
      <c r="C35" s="512"/>
      <c r="D35" s="512"/>
      <c r="E35" s="512"/>
      <c r="F35" s="514"/>
      <c r="G35" s="512"/>
      <c r="H35" s="512"/>
      <c r="I35" s="532"/>
      <c r="J35" s="532"/>
      <c r="K35" s="532"/>
      <c r="L35" s="532"/>
      <c r="M35" s="976"/>
      <c r="N35" s="512"/>
      <c r="O35" s="512"/>
      <c r="P35" s="512"/>
      <c r="Q35" s="512"/>
      <c r="R35" s="512"/>
      <c r="S35" s="512"/>
      <c r="T35" s="512"/>
      <c r="U35" s="512"/>
    </row>
    <row r="36" spans="1:21" ht="19.5" customHeight="1">
      <c r="A36" s="974" t="s">
        <v>2788</v>
      </c>
      <c r="B36" s="512">
        <v>319</v>
      </c>
      <c r="C36" s="512">
        <f t="shared" si="1"/>
        <v>632</v>
      </c>
      <c r="D36" s="512">
        <v>278</v>
      </c>
      <c r="E36" s="512">
        <v>354</v>
      </c>
      <c r="F36" s="514">
        <v>16</v>
      </c>
      <c r="G36" s="512">
        <v>18</v>
      </c>
      <c r="H36" s="512">
        <v>25</v>
      </c>
      <c r="I36" s="512">
        <v>23</v>
      </c>
      <c r="J36" s="512">
        <v>45</v>
      </c>
      <c r="K36" s="512">
        <v>17</v>
      </c>
      <c r="L36" s="512">
        <v>28</v>
      </c>
      <c r="M36" s="512">
        <v>39</v>
      </c>
      <c r="N36" s="512">
        <v>33</v>
      </c>
      <c r="O36" s="512">
        <v>35</v>
      </c>
      <c r="P36" s="512">
        <v>31</v>
      </c>
      <c r="Q36" s="512">
        <v>36</v>
      </c>
      <c r="R36" s="512">
        <v>73</v>
      </c>
      <c r="S36" s="512">
        <v>64</v>
      </c>
      <c r="T36" s="512">
        <v>66</v>
      </c>
      <c r="U36" s="512">
        <v>83</v>
      </c>
    </row>
    <row r="37" spans="1:21" ht="19.5" customHeight="1">
      <c r="A37" s="974" t="s">
        <v>2789</v>
      </c>
      <c r="B37" s="512">
        <v>882</v>
      </c>
      <c r="C37" s="512">
        <f t="shared" si="1"/>
        <v>1883</v>
      </c>
      <c r="D37" s="512">
        <v>930</v>
      </c>
      <c r="E37" s="512">
        <v>953</v>
      </c>
      <c r="F37" s="514">
        <v>91</v>
      </c>
      <c r="G37" s="512">
        <v>90</v>
      </c>
      <c r="H37" s="512">
        <v>81</v>
      </c>
      <c r="I37" s="512">
        <v>64</v>
      </c>
      <c r="J37" s="512">
        <v>75</v>
      </c>
      <c r="K37" s="512">
        <v>119</v>
      </c>
      <c r="L37" s="512">
        <v>140</v>
      </c>
      <c r="M37" s="512">
        <v>187</v>
      </c>
      <c r="N37" s="512">
        <v>150</v>
      </c>
      <c r="O37" s="512">
        <v>103</v>
      </c>
      <c r="P37" s="512">
        <v>69</v>
      </c>
      <c r="Q37" s="512">
        <v>113</v>
      </c>
      <c r="R37" s="512">
        <v>135</v>
      </c>
      <c r="S37" s="512">
        <v>143</v>
      </c>
      <c r="T37" s="512">
        <v>118</v>
      </c>
      <c r="U37" s="512">
        <v>205</v>
      </c>
    </row>
    <row r="38" spans="1:21" ht="19.5" customHeight="1">
      <c r="A38" s="974" t="s">
        <v>2790</v>
      </c>
      <c r="B38" s="512">
        <v>658</v>
      </c>
      <c r="C38" s="512">
        <f t="shared" si="1"/>
        <v>1309</v>
      </c>
      <c r="D38" s="512">
        <v>653</v>
      </c>
      <c r="E38" s="512">
        <v>656</v>
      </c>
      <c r="F38" s="514">
        <v>28</v>
      </c>
      <c r="G38" s="512">
        <v>24</v>
      </c>
      <c r="H38" s="512">
        <v>51</v>
      </c>
      <c r="I38" s="512">
        <v>68</v>
      </c>
      <c r="J38" s="512">
        <v>64</v>
      </c>
      <c r="K38" s="512">
        <v>76</v>
      </c>
      <c r="L38" s="512">
        <v>79</v>
      </c>
      <c r="M38" s="512">
        <v>91</v>
      </c>
      <c r="N38" s="512">
        <v>91</v>
      </c>
      <c r="O38" s="512">
        <v>71</v>
      </c>
      <c r="P38" s="512">
        <v>91</v>
      </c>
      <c r="Q38" s="512">
        <v>92</v>
      </c>
      <c r="R38" s="512">
        <v>114</v>
      </c>
      <c r="S38" s="512">
        <v>84</v>
      </c>
      <c r="T38" s="512">
        <v>93</v>
      </c>
      <c r="U38" s="512">
        <v>192</v>
      </c>
    </row>
    <row r="39" spans="1:21" ht="19.5" customHeight="1">
      <c r="A39" s="974"/>
      <c r="B39" s="512"/>
      <c r="C39" s="512"/>
      <c r="D39" s="512"/>
      <c r="E39" s="512"/>
      <c r="F39" s="514"/>
      <c r="G39" s="512"/>
      <c r="H39" s="512"/>
      <c r="I39" s="532"/>
      <c r="J39" s="532"/>
      <c r="K39" s="532"/>
      <c r="L39" s="532"/>
      <c r="M39" s="976"/>
      <c r="N39" s="512"/>
      <c r="O39" s="512"/>
      <c r="P39" s="512"/>
      <c r="Q39" s="512"/>
      <c r="R39" s="512"/>
      <c r="S39" s="512"/>
      <c r="T39" s="512"/>
      <c r="U39" s="512"/>
    </row>
    <row r="40" spans="1:21" ht="19.5" customHeight="1">
      <c r="A40" s="974" t="s">
        <v>3232</v>
      </c>
      <c r="B40" s="512">
        <v>931</v>
      </c>
      <c r="C40" s="512">
        <f t="shared" si="1"/>
        <v>1938</v>
      </c>
      <c r="D40" s="512">
        <v>981</v>
      </c>
      <c r="E40" s="512">
        <v>957</v>
      </c>
      <c r="F40" s="514">
        <v>89</v>
      </c>
      <c r="G40" s="512">
        <v>90</v>
      </c>
      <c r="H40" s="512">
        <v>97</v>
      </c>
      <c r="I40" s="512">
        <v>76</v>
      </c>
      <c r="J40" s="512">
        <v>96</v>
      </c>
      <c r="K40" s="512">
        <v>104</v>
      </c>
      <c r="L40" s="512">
        <v>111</v>
      </c>
      <c r="M40" s="512">
        <v>187</v>
      </c>
      <c r="N40" s="512">
        <v>151</v>
      </c>
      <c r="O40" s="512">
        <v>120</v>
      </c>
      <c r="P40" s="512">
        <v>85</v>
      </c>
      <c r="Q40" s="512">
        <v>121</v>
      </c>
      <c r="R40" s="512">
        <v>140</v>
      </c>
      <c r="S40" s="512">
        <v>136</v>
      </c>
      <c r="T40" s="512">
        <v>107</v>
      </c>
      <c r="U40" s="512">
        <v>228</v>
      </c>
    </row>
    <row r="41" spans="1:21" ht="19.5" customHeight="1">
      <c r="A41" s="974"/>
      <c r="B41" s="512"/>
      <c r="C41" s="512"/>
      <c r="D41" s="512"/>
      <c r="E41" s="512"/>
      <c r="F41" s="514"/>
      <c r="G41" s="512"/>
      <c r="H41" s="512"/>
      <c r="I41" s="532"/>
      <c r="J41" s="532"/>
      <c r="K41" s="532"/>
      <c r="L41" s="532"/>
      <c r="M41" s="976"/>
      <c r="N41" s="512"/>
      <c r="O41" s="512"/>
      <c r="P41" s="512"/>
      <c r="Q41" s="512"/>
      <c r="R41" s="512"/>
      <c r="S41" s="512"/>
      <c r="T41" s="512"/>
      <c r="U41" s="512"/>
    </row>
    <row r="42" spans="1:21" ht="19.5" customHeight="1">
      <c r="A42" s="974" t="s">
        <v>3229</v>
      </c>
      <c r="B42" s="512">
        <v>518</v>
      </c>
      <c r="C42" s="512">
        <f t="shared" si="1"/>
        <v>1166</v>
      </c>
      <c r="D42" s="512">
        <v>586</v>
      </c>
      <c r="E42" s="512">
        <v>580</v>
      </c>
      <c r="F42" s="514">
        <v>61</v>
      </c>
      <c r="G42" s="512">
        <v>56</v>
      </c>
      <c r="H42" s="512">
        <v>25</v>
      </c>
      <c r="I42" s="512">
        <v>41</v>
      </c>
      <c r="J42" s="512">
        <v>44</v>
      </c>
      <c r="K42" s="512">
        <v>70</v>
      </c>
      <c r="L42" s="512">
        <v>83</v>
      </c>
      <c r="M42" s="512">
        <v>88</v>
      </c>
      <c r="N42" s="512">
        <v>65</v>
      </c>
      <c r="O42" s="512">
        <v>66</v>
      </c>
      <c r="P42" s="512">
        <v>57</v>
      </c>
      <c r="Q42" s="512">
        <v>66</v>
      </c>
      <c r="R42" s="512">
        <v>112</v>
      </c>
      <c r="S42" s="512">
        <v>108</v>
      </c>
      <c r="T42" s="512">
        <v>86</v>
      </c>
      <c r="U42" s="512">
        <v>138</v>
      </c>
    </row>
    <row r="43" spans="1:21" ht="19.5" customHeight="1">
      <c r="A43" s="974"/>
      <c r="B43" s="512"/>
      <c r="C43" s="512"/>
      <c r="D43" s="512"/>
      <c r="E43" s="512"/>
      <c r="F43" s="514"/>
      <c r="G43" s="512"/>
      <c r="H43" s="512"/>
      <c r="I43" s="532"/>
      <c r="J43" s="532"/>
      <c r="K43" s="532"/>
      <c r="L43" s="532"/>
      <c r="M43" s="976"/>
      <c r="N43" s="512"/>
      <c r="O43" s="512"/>
      <c r="P43" s="512"/>
      <c r="Q43" s="512"/>
      <c r="R43" s="512"/>
      <c r="S43" s="512"/>
      <c r="T43" s="512"/>
      <c r="U43" s="512"/>
    </row>
    <row r="44" spans="1:21" ht="19.5" customHeight="1">
      <c r="A44" s="974" t="s">
        <v>2670</v>
      </c>
      <c r="B44" s="512">
        <v>744</v>
      </c>
      <c r="C44" s="512">
        <f t="shared" si="1"/>
        <v>1511</v>
      </c>
      <c r="D44" s="512">
        <v>761</v>
      </c>
      <c r="E44" s="512">
        <v>750</v>
      </c>
      <c r="F44" s="514">
        <v>118</v>
      </c>
      <c r="G44" s="512">
        <v>49</v>
      </c>
      <c r="H44" s="512">
        <v>53</v>
      </c>
      <c r="I44" s="512">
        <v>60</v>
      </c>
      <c r="J44" s="512">
        <v>88</v>
      </c>
      <c r="K44" s="512">
        <v>159</v>
      </c>
      <c r="L44" s="512">
        <v>130</v>
      </c>
      <c r="M44" s="512">
        <v>152</v>
      </c>
      <c r="N44" s="512">
        <v>121</v>
      </c>
      <c r="O44" s="512">
        <v>100</v>
      </c>
      <c r="P44" s="512">
        <v>88</v>
      </c>
      <c r="Q44" s="512">
        <v>72</v>
      </c>
      <c r="R44" s="512">
        <v>98</v>
      </c>
      <c r="S44" s="512">
        <v>64</v>
      </c>
      <c r="T44" s="512">
        <v>81</v>
      </c>
      <c r="U44" s="512">
        <v>78</v>
      </c>
    </row>
    <row r="45" spans="1:21" ht="19.5" customHeight="1">
      <c r="A45" s="974"/>
      <c r="B45" s="512"/>
      <c r="C45" s="512"/>
      <c r="D45" s="512"/>
      <c r="E45" s="512"/>
      <c r="F45" s="514"/>
      <c r="G45" s="512"/>
      <c r="H45" s="512"/>
      <c r="I45" s="532"/>
      <c r="J45" s="532"/>
      <c r="K45" s="532"/>
      <c r="L45" s="532"/>
      <c r="M45" s="976"/>
      <c r="N45" s="512"/>
      <c r="O45" s="512"/>
      <c r="P45" s="512"/>
      <c r="Q45" s="512"/>
      <c r="R45" s="512"/>
      <c r="S45" s="512"/>
      <c r="T45" s="512"/>
      <c r="U45" s="512"/>
    </row>
    <row r="46" spans="1:21" ht="19.5" customHeight="1">
      <c r="A46" s="974" t="s">
        <v>777</v>
      </c>
      <c r="B46" s="512">
        <v>853</v>
      </c>
      <c r="C46" s="512">
        <f t="shared" si="1"/>
        <v>1851</v>
      </c>
      <c r="D46" s="512">
        <v>965</v>
      </c>
      <c r="E46" s="512">
        <v>886</v>
      </c>
      <c r="F46" s="514">
        <v>71</v>
      </c>
      <c r="G46" s="512">
        <v>81</v>
      </c>
      <c r="H46" s="512">
        <v>103</v>
      </c>
      <c r="I46" s="512">
        <v>82</v>
      </c>
      <c r="J46" s="512">
        <v>95</v>
      </c>
      <c r="K46" s="512">
        <v>131</v>
      </c>
      <c r="L46" s="512">
        <v>98</v>
      </c>
      <c r="M46" s="512">
        <v>142</v>
      </c>
      <c r="N46" s="512">
        <v>178</v>
      </c>
      <c r="O46" s="512">
        <v>124</v>
      </c>
      <c r="P46" s="512">
        <v>92</v>
      </c>
      <c r="Q46" s="512">
        <v>95</v>
      </c>
      <c r="R46" s="512">
        <v>159</v>
      </c>
      <c r="S46" s="512">
        <v>129</v>
      </c>
      <c r="T46" s="512">
        <v>115</v>
      </c>
      <c r="U46" s="512">
        <v>156</v>
      </c>
    </row>
    <row r="47" spans="1:21" ht="19.5" customHeight="1">
      <c r="A47" s="974"/>
      <c r="B47" s="512"/>
      <c r="C47" s="512"/>
      <c r="D47" s="512"/>
      <c r="E47" s="512"/>
      <c r="F47" s="514"/>
      <c r="G47" s="512"/>
      <c r="H47" s="512"/>
      <c r="I47" s="532"/>
      <c r="J47" s="532"/>
      <c r="K47" s="532"/>
      <c r="L47" s="532"/>
      <c r="M47" s="975"/>
      <c r="N47" s="512"/>
      <c r="O47" s="512"/>
      <c r="P47" s="512"/>
      <c r="Q47" s="512"/>
      <c r="R47" s="512"/>
      <c r="S47" s="512"/>
      <c r="T47" s="512"/>
      <c r="U47" s="512"/>
    </row>
    <row r="48" spans="1:21" ht="19.5" customHeight="1">
      <c r="A48" s="974" t="s">
        <v>2791</v>
      </c>
      <c r="B48" s="512">
        <v>912</v>
      </c>
      <c r="C48" s="512">
        <f t="shared" si="1"/>
        <v>1809</v>
      </c>
      <c r="D48" s="512">
        <v>866</v>
      </c>
      <c r="E48" s="512">
        <v>943</v>
      </c>
      <c r="F48" s="514">
        <v>96</v>
      </c>
      <c r="G48" s="512">
        <v>65</v>
      </c>
      <c r="H48" s="512">
        <v>60</v>
      </c>
      <c r="I48" s="512">
        <v>63</v>
      </c>
      <c r="J48" s="512">
        <v>78</v>
      </c>
      <c r="K48" s="512">
        <v>126</v>
      </c>
      <c r="L48" s="512">
        <v>139</v>
      </c>
      <c r="M48" s="512">
        <v>151</v>
      </c>
      <c r="N48" s="512">
        <v>107</v>
      </c>
      <c r="O48" s="512">
        <v>95</v>
      </c>
      <c r="P48" s="512">
        <v>89</v>
      </c>
      <c r="Q48" s="512">
        <v>87</v>
      </c>
      <c r="R48" s="512">
        <v>166</v>
      </c>
      <c r="S48" s="512">
        <v>114</v>
      </c>
      <c r="T48" s="512">
        <v>135</v>
      </c>
      <c r="U48" s="512">
        <v>238</v>
      </c>
    </row>
    <row r="49" spans="1:21" ht="19.5" customHeight="1">
      <c r="A49" s="974" t="s">
        <v>2792</v>
      </c>
      <c r="B49" s="512">
        <v>681</v>
      </c>
      <c r="C49" s="512">
        <f t="shared" si="1"/>
        <v>1337</v>
      </c>
      <c r="D49" s="512">
        <v>624</v>
      </c>
      <c r="E49" s="512">
        <v>713</v>
      </c>
      <c r="F49" s="514">
        <v>44</v>
      </c>
      <c r="G49" s="512">
        <v>33</v>
      </c>
      <c r="H49" s="512">
        <v>41</v>
      </c>
      <c r="I49" s="512">
        <v>43</v>
      </c>
      <c r="J49" s="512">
        <v>65</v>
      </c>
      <c r="K49" s="512">
        <v>54</v>
      </c>
      <c r="L49" s="512">
        <v>67</v>
      </c>
      <c r="M49" s="512">
        <v>85</v>
      </c>
      <c r="N49" s="512">
        <v>87</v>
      </c>
      <c r="O49" s="512">
        <v>83</v>
      </c>
      <c r="P49" s="512">
        <v>71</v>
      </c>
      <c r="Q49" s="512">
        <v>70</v>
      </c>
      <c r="R49" s="512">
        <v>122</v>
      </c>
      <c r="S49" s="512">
        <v>101</v>
      </c>
      <c r="T49" s="512">
        <v>139</v>
      </c>
      <c r="U49" s="512">
        <v>232</v>
      </c>
    </row>
    <row r="50" spans="1:21" ht="19.5" customHeight="1">
      <c r="A50" s="974" t="s">
        <v>2793</v>
      </c>
      <c r="B50" s="512">
        <v>536</v>
      </c>
      <c r="C50" s="512">
        <f t="shared" si="1"/>
        <v>1107</v>
      </c>
      <c r="D50" s="512">
        <v>532</v>
      </c>
      <c r="E50" s="512">
        <v>575</v>
      </c>
      <c r="F50" s="514">
        <v>69</v>
      </c>
      <c r="G50" s="512">
        <v>65</v>
      </c>
      <c r="H50" s="512">
        <v>59</v>
      </c>
      <c r="I50" s="512">
        <v>37</v>
      </c>
      <c r="J50" s="512">
        <v>42</v>
      </c>
      <c r="K50" s="512">
        <v>42</v>
      </c>
      <c r="L50" s="512">
        <v>70</v>
      </c>
      <c r="M50" s="512">
        <v>108</v>
      </c>
      <c r="N50" s="512">
        <v>107</v>
      </c>
      <c r="O50" s="512">
        <v>69</v>
      </c>
      <c r="P50" s="512">
        <v>64</v>
      </c>
      <c r="Q50" s="512">
        <v>44</v>
      </c>
      <c r="R50" s="512">
        <v>73</v>
      </c>
      <c r="S50" s="512">
        <v>61</v>
      </c>
      <c r="T50" s="512">
        <v>52</v>
      </c>
      <c r="U50" s="512">
        <v>145</v>
      </c>
    </row>
    <row r="51" spans="1:21" ht="19.5" customHeight="1">
      <c r="A51" s="974" t="s">
        <v>2794</v>
      </c>
      <c r="B51" s="512">
        <v>35</v>
      </c>
      <c r="C51" s="512">
        <f t="shared" si="1"/>
        <v>36</v>
      </c>
      <c r="D51" s="512">
        <v>35</v>
      </c>
      <c r="E51" s="512">
        <v>1</v>
      </c>
      <c r="F51" s="514">
        <v>0</v>
      </c>
      <c r="G51" s="512">
        <v>0</v>
      </c>
      <c r="H51" s="512">
        <v>0</v>
      </c>
      <c r="I51" s="512">
        <v>0</v>
      </c>
      <c r="J51" s="512">
        <v>7</v>
      </c>
      <c r="K51" s="512">
        <v>3</v>
      </c>
      <c r="L51" s="512">
        <v>11</v>
      </c>
      <c r="M51" s="512">
        <v>7</v>
      </c>
      <c r="N51" s="512">
        <v>6</v>
      </c>
      <c r="O51" s="512">
        <v>0</v>
      </c>
      <c r="P51" s="512">
        <v>0</v>
      </c>
      <c r="Q51" s="512">
        <v>0</v>
      </c>
      <c r="R51" s="512">
        <v>1</v>
      </c>
      <c r="S51" s="512">
        <v>1</v>
      </c>
      <c r="T51" s="512">
        <v>0</v>
      </c>
      <c r="U51" s="512">
        <v>0</v>
      </c>
    </row>
    <row r="52" spans="1:21" ht="19.5" customHeight="1">
      <c r="A52" s="974"/>
      <c r="B52" s="512"/>
      <c r="C52" s="512"/>
      <c r="D52" s="512"/>
      <c r="E52" s="512"/>
      <c r="F52" s="514"/>
      <c r="G52" s="512"/>
      <c r="H52" s="512"/>
      <c r="I52" s="532"/>
      <c r="J52" s="532"/>
      <c r="K52" s="532"/>
      <c r="L52" s="532"/>
      <c r="M52" s="975"/>
      <c r="N52" s="512"/>
      <c r="O52" s="512"/>
      <c r="P52" s="512"/>
      <c r="Q52" s="512"/>
      <c r="R52" s="512"/>
      <c r="S52" s="512"/>
      <c r="T52" s="512"/>
      <c r="U52" s="512"/>
    </row>
    <row r="53" spans="1:21" ht="19.5" customHeight="1">
      <c r="A53" s="974" t="s">
        <v>2795</v>
      </c>
      <c r="B53" s="512">
        <v>862</v>
      </c>
      <c r="C53" s="512">
        <f t="shared" si="1"/>
        <v>1714</v>
      </c>
      <c r="D53" s="512">
        <v>781</v>
      </c>
      <c r="E53" s="512">
        <v>933</v>
      </c>
      <c r="F53" s="514">
        <v>52</v>
      </c>
      <c r="G53" s="512">
        <v>54</v>
      </c>
      <c r="H53" s="512">
        <v>77</v>
      </c>
      <c r="I53" s="512">
        <v>75</v>
      </c>
      <c r="J53" s="512">
        <v>63</v>
      </c>
      <c r="K53" s="512">
        <v>55</v>
      </c>
      <c r="L53" s="512">
        <v>84</v>
      </c>
      <c r="M53" s="512">
        <v>102</v>
      </c>
      <c r="N53" s="512">
        <v>124</v>
      </c>
      <c r="O53" s="512">
        <v>102</v>
      </c>
      <c r="P53" s="512">
        <v>78</v>
      </c>
      <c r="Q53" s="512">
        <v>85</v>
      </c>
      <c r="R53" s="512">
        <v>140</v>
      </c>
      <c r="S53" s="512">
        <v>143</v>
      </c>
      <c r="T53" s="512">
        <v>152</v>
      </c>
      <c r="U53" s="512">
        <v>328</v>
      </c>
    </row>
    <row r="54" spans="1:21" ht="19.5" customHeight="1">
      <c r="A54" s="974" t="s">
        <v>2796</v>
      </c>
      <c r="B54" s="512">
        <v>534</v>
      </c>
      <c r="C54" s="512">
        <f t="shared" si="1"/>
        <v>996</v>
      </c>
      <c r="D54" s="512">
        <v>478</v>
      </c>
      <c r="E54" s="512">
        <v>518</v>
      </c>
      <c r="F54" s="514">
        <v>15</v>
      </c>
      <c r="G54" s="512">
        <v>17</v>
      </c>
      <c r="H54" s="512">
        <v>23</v>
      </c>
      <c r="I54" s="512">
        <v>34</v>
      </c>
      <c r="J54" s="512">
        <v>35</v>
      </c>
      <c r="K54" s="512">
        <v>30</v>
      </c>
      <c r="L54" s="512">
        <v>33</v>
      </c>
      <c r="M54" s="512">
        <v>58</v>
      </c>
      <c r="N54" s="512">
        <v>75</v>
      </c>
      <c r="O54" s="512">
        <v>48</v>
      </c>
      <c r="P54" s="512">
        <v>58</v>
      </c>
      <c r="Q54" s="512">
        <v>72</v>
      </c>
      <c r="R54" s="512">
        <v>120</v>
      </c>
      <c r="S54" s="512">
        <v>71</v>
      </c>
      <c r="T54" s="512">
        <v>102</v>
      </c>
      <c r="U54" s="512">
        <v>205</v>
      </c>
    </row>
    <row r="55" spans="1:21" ht="19.5" customHeight="1">
      <c r="A55" s="974"/>
      <c r="B55" s="512"/>
      <c r="C55" s="512"/>
      <c r="D55" s="512"/>
      <c r="E55" s="512"/>
      <c r="F55" s="514"/>
      <c r="G55" s="512"/>
      <c r="H55" s="512"/>
      <c r="I55" s="512"/>
      <c r="J55" s="512"/>
      <c r="K55" s="512"/>
      <c r="L55" s="512"/>
      <c r="M55" s="512"/>
      <c r="N55" s="512"/>
      <c r="O55" s="512"/>
      <c r="P55" s="512"/>
      <c r="Q55" s="512"/>
      <c r="R55" s="512"/>
      <c r="S55" s="512"/>
      <c r="T55" s="512"/>
      <c r="U55" s="512"/>
    </row>
    <row r="56" spans="1:21" ht="19.5" customHeight="1">
      <c r="A56" s="974" t="s">
        <v>847</v>
      </c>
      <c r="B56" s="512">
        <v>417</v>
      </c>
      <c r="C56" s="512">
        <f t="shared" si="1"/>
        <v>731</v>
      </c>
      <c r="D56" s="512">
        <v>356</v>
      </c>
      <c r="E56" s="512">
        <v>375</v>
      </c>
      <c r="F56" s="514">
        <v>13</v>
      </c>
      <c r="G56" s="512">
        <v>18</v>
      </c>
      <c r="H56" s="512">
        <v>9</v>
      </c>
      <c r="I56" s="512">
        <v>20</v>
      </c>
      <c r="J56" s="512">
        <v>31</v>
      </c>
      <c r="K56" s="512">
        <v>32</v>
      </c>
      <c r="L56" s="512">
        <v>29</v>
      </c>
      <c r="M56" s="512">
        <v>39</v>
      </c>
      <c r="N56" s="512">
        <v>42</v>
      </c>
      <c r="O56" s="512">
        <v>30</v>
      </c>
      <c r="P56" s="512">
        <v>46</v>
      </c>
      <c r="Q56" s="512">
        <v>49</v>
      </c>
      <c r="R56" s="512">
        <v>83</v>
      </c>
      <c r="S56" s="512">
        <v>73</v>
      </c>
      <c r="T56" s="512">
        <v>69</v>
      </c>
      <c r="U56" s="512">
        <v>148</v>
      </c>
    </row>
    <row r="57" spans="1:21" ht="19.5" customHeight="1">
      <c r="A57" s="974"/>
      <c r="B57" s="512"/>
      <c r="C57" s="512"/>
      <c r="D57" s="512"/>
      <c r="E57" s="512"/>
      <c r="F57" s="514"/>
      <c r="G57" s="512"/>
      <c r="H57" s="512"/>
      <c r="I57" s="532"/>
      <c r="J57" s="532"/>
      <c r="K57" s="532"/>
      <c r="L57" s="532"/>
      <c r="M57" s="975"/>
      <c r="N57" s="512"/>
      <c r="O57" s="512"/>
      <c r="P57" s="512"/>
      <c r="Q57" s="512"/>
      <c r="R57" s="512"/>
      <c r="S57" s="512"/>
      <c r="T57" s="512"/>
      <c r="U57" s="512"/>
    </row>
    <row r="58" spans="1:21" ht="19.5" customHeight="1">
      <c r="A58" s="974" t="s">
        <v>2797</v>
      </c>
      <c r="B58" s="512">
        <v>281</v>
      </c>
      <c r="C58" s="512">
        <f t="shared" si="1"/>
        <v>531</v>
      </c>
      <c r="D58" s="512">
        <v>250</v>
      </c>
      <c r="E58" s="512">
        <v>281</v>
      </c>
      <c r="F58" s="514">
        <v>11</v>
      </c>
      <c r="G58" s="512">
        <v>12</v>
      </c>
      <c r="H58" s="512">
        <v>15</v>
      </c>
      <c r="I58" s="512">
        <v>14</v>
      </c>
      <c r="J58" s="512">
        <v>26</v>
      </c>
      <c r="K58" s="512">
        <v>26</v>
      </c>
      <c r="L58" s="512">
        <v>27</v>
      </c>
      <c r="M58" s="512">
        <v>32</v>
      </c>
      <c r="N58" s="512">
        <v>29</v>
      </c>
      <c r="O58" s="512">
        <v>26</v>
      </c>
      <c r="P58" s="512">
        <v>31</v>
      </c>
      <c r="Q58" s="512">
        <v>44</v>
      </c>
      <c r="R58" s="512">
        <v>57</v>
      </c>
      <c r="S58" s="512">
        <v>38</v>
      </c>
      <c r="T58" s="512">
        <v>38</v>
      </c>
      <c r="U58" s="512">
        <v>105</v>
      </c>
    </row>
    <row r="59" spans="1:21" ht="19.5" customHeight="1">
      <c r="A59" s="977" t="s">
        <v>2798</v>
      </c>
      <c r="B59" s="522">
        <v>217</v>
      </c>
      <c r="C59" s="522">
        <f t="shared" si="1"/>
        <v>432</v>
      </c>
      <c r="D59" s="522">
        <v>193</v>
      </c>
      <c r="E59" s="522">
        <v>239</v>
      </c>
      <c r="F59" s="551">
        <v>15</v>
      </c>
      <c r="G59" s="522">
        <v>11</v>
      </c>
      <c r="H59" s="522">
        <v>13</v>
      </c>
      <c r="I59" s="522">
        <v>24</v>
      </c>
      <c r="J59" s="522">
        <v>25</v>
      </c>
      <c r="K59" s="522">
        <v>28</v>
      </c>
      <c r="L59" s="522">
        <v>23</v>
      </c>
      <c r="M59" s="522">
        <v>25</v>
      </c>
      <c r="N59" s="522">
        <v>29</v>
      </c>
      <c r="O59" s="522">
        <v>22</v>
      </c>
      <c r="P59" s="522">
        <v>25</v>
      </c>
      <c r="Q59" s="522">
        <v>18</v>
      </c>
      <c r="R59" s="522">
        <v>41</v>
      </c>
      <c r="S59" s="522">
        <v>27</v>
      </c>
      <c r="T59" s="522">
        <v>34</v>
      </c>
      <c r="U59" s="522">
        <v>72</v>
      </c>
    </row>
    <row r="60" spans="1:21" ht="19.5" customHeight="1">
      <c r="A60" s="974" t="s">
        <v>2799</v>
      </c>
      <c r="B60" s="512">
        <v>522</v>
      </c>
      <c r="C60" s="512">
        <f t="shared" si="1"/>
        <v>998</v>
      </c>
      <c r="D60" s="512">
        <v>489</v>
      </c>
      <c r="E60" s="512">
        <v>509</v>
      </c>
      <c r="F60" s="514">
        <v>21</v>
      </c>
      <c r="G60" s="512">
        <v>27</v>
      </c>
      <c r="H60" s="512">
        <v>29</v>
      </c>
      <c r="I60" s="512">
        <v>36</v>
      </c>
      <c r="J60" s="512">
        <v>48</v>
      </c>
      <c r="K60" s="512">
        <v>52</v>
      </c>
      <c r="L60" s="512">
        <v>48</v>
      </c>
      <c r="M60" s="512">
        <v>63</v>
      </c>
      <c r="N60" s="512">
        <v>78</v>
      </c>
      <c r="O60" s="512">
        <v>39</v>
      </c>
      <c r="P60" s="512">
        <v>74</v>
      </c>
      <c r="Q60" s="512">
        <v>65</v>
      </c>
      <c r="R60" s="512">
        <v>76</v>
      </c>
      <c r="S60" s="512">
        <v>72</v>
      </c>
      <c r="T60" s="512">
        <v>86</v>
      </c>
      <c r="U60" s="512">
        <v>184</v>
      </c>
    </row>
    <row r="61" spans="1:21" s="978" customFormat="1" ht="19.5" customHeight="1">
      <c r="A61" s="974" t="s">
        <v>2800</v>
      </c>
      <c r="B61" s="512">
        <v>249</v>
      </c>
      <c r="C61" s="512">
        <f t="shared" si="1"/>
        <v>438</v>
      </c>
      <c r="D61" s="512">
        <v>228</v>
      </c>
      <c r="E61" s="512">
        <v>210</v>
      </c>
      <c r="F61" s="514">
        <v>12</v>
      </c>
      <c r="G61" s="512">
        <v>13</v>
      </c>
      <c r="H61" s="512">
        <v>20</v>
      </c>
      <c r="I61" s="512">
        <v>25</v>
      </c>
      <c r="J61" s="512">
        <v>19</v>
      </c>
      <c r="K61" s="512">
        <v>30</v>
      </c>
      <c r="L61" s="512">
        <v>36</v>
      </c>
      <c r="M61" s="512">
        <v>26</v>
      </c>
      <c r="N61" s="512">
        <v>44</v>
      </c>
      <c r="O61" s="512">
        <v>29</v>
      </c>
      <c r="P61" s="512">
        <v>20</v>
      </c>
      <c r="Q61" s="512">
        <v>29</v>
      </c>
      <c r="R61" s="512">
        <v>32</v>
      </c>
      <c r="S61" s="512">
        <v>22</v>
      </c>
      <c r="T61" s="512">
        <v>35</v>
      </c>
      <c r="U61" s="512">
        <v>46</v>
      </c>
    </row>
    <row r="62" spans="1:21" ht="19.5" customHeight="1">
      <c r="A62" s="979"/>
      <c r="B62" s="957"/>
      <c r="C62" s="512"/>
      <c r="D62" s="512"/>
      <c r="E62" s="512"/>
      <c r="F62" s="514"/>
      <c r="G62" s="512"/>
      <c r="H62" s="512"/>
      <c r="I62" s="512"/>
      <c r="J62" s="512"/>
      <c r="K62" s="512"/>
      <c r="L62" s="512"/>
      <c r="M62" s="512"/>
      <c r="N62" s="512"/>
      <c r="O62" s="512"/>
      <c r="P62" s="512"/>
      <c r="Q62" s="512"/>
      <c r="R62" s="512"/>
      <c r="S62" s="512"/>
      <c r="T62" s="512"/>
      <c r="U62" s="512"/>
    </row>
    <row r="63" spans="1:21" ht="19.5" customHeight="1">
      <c r="A63" s="974" t="s">
        <v>2801</v>
      </c>
      <c r="B63" s="512">
        <v>609</v>
      </c>
      <c r="C63" s="512">
        <f t="shared" si="1"/>
        <v>1073</v>
      </c>
      <c r="D63" s="512">
        <v>524</v>
      </c>
      <c r="E63" s="512">
        <v>549</v>
      </c>
      <c r="F63" s="514">
        <v>35</v>
      </c>
      <c r="G63" s="512">
        <v>30</v>
      </c>
      <c r="H63" s="512">
        <v>31</v>
      </c>
      <c r="I63" s="512">
        <v>39</v>
      </c>
      <c r="J63" s="512">
        <v>45</v>
      </c>
      <c r="K63" s="512">
        <v>55</v>
      </c>
      <c r="L63" s="512">
        <v>56</v>
      </c>
      <c r="M63" s="512">
        <v>81</v>
      </c>
      <c r="N63" s="512">
        <v>60</v>
      </c>
      <c r="O63" s="512">
        <v>57</v>
      </c>
      <c r="P63" s="512">
        <v>52</v>
      </c>
      <c r="Q63" s="512">
        <v>75</v>
      </c>
      <c r="R63" s="512">
        <v>117</v>
      </c>
      <c r="S63" s="512">
        <v>95</v>
      </c>
      <c r="T63" s="512">
        <v>81</v>
      </c>
      <c r="U63" s="512">
        <v>164</v>
      </c>
    </row>
    <row r="64" spans="1:21" ht="19.5" customHeight="1">
      <c r="A64" s="974" t="s">
        <v>2802</v>
      </c>
      <c r="B64" s="512">
        <v>513</v>
      </c>
      <c r="C64" s="512">
        <f t="shared" si="1"/>
        <v>1022</v>
      </c>
      <c r="D64" s="512">
        <v>513</v>
      </c>
      <c r="E64" s="512">
        <v>509</v>
      </c>
      <c r="F64" s="514">
        <v>36</v>
      </c>
      <c r="G64" s="512">
        <v>37</v>
      </c>
      <c r="H64" s="512">
        <v>29</v>
      </c>
      <c r="I64" s="512">
        <v>57</v>
      </c>
      <c r="J64" s="512">
        <v>71</v>
      </c>
      <c r="K64" s="512">
        <v>67</v>
      </c>
      <c r="L64" s="512">
        <v>58</v>
      </c>
      <c r="M64" s="512">
        <v>63</v>
      </c>
      <c r="N64" s="512">
        <v>60</v>
      </c>
      <c r="O64" s="512">
        <v>73</v>
      </c>
      <c r="P64" s="512">
        <v>69</v>
      </c>
      <c r="Q64" s="512">
        <v>51</v>
      </c>
      <c r="R64" s="512">
        <v>67</v>
      </c>
      <c r="S64" s="512">
        <v>68</v>
      </c>
      <c r="T64" s="512">
        <v>70</v>
      </c>
      <c r="U64" s="512">
        <v>146</v>
      </c>
    </row>
    <row r="65" spans="1:21" ht="19.5" customHeight="1">
      <c r="A65" s="974" t="s">
        <v>1915</v>
      </c>
      <c r="B65" s="512">
        <v>232</v>
      </c>
      <c r="C65" s="512">
        <f t="shared" si="1"/>
        <v>494</v>
      </c>
      <c r="D65" s="512">
        <v>240</v>
      </c>
      <c r="E65" s="512">
        <v>254</v>
      </c>
      <c r="F65" s="514">
        <v>32</v>
      </c>
      <c r="G65" s="512">
        <v>18</v>
      </c>
      <c r="H65" s="512">
        <v>15</v>
      </c>
      <c r="I65" s="512">
        <v>17</v>
      </c>
      <c r="J65" s="512">
        <v>24</v>
      </c>
      <c r="K65" s="512">
        <v>27</v>
      </c>
      <c r="L65" s="512">
        <v>41</v>
      </c>
      <c r="M65" s="512">
        <v>52</v>
      </c>
      <c r="N65" s="512">
        <v>38</v>
      </c>
      <c r="O65" s="512">
        <v>24</v>
      </c>
      <c r="P65" s="512">
        <v>25</v>
      </c>
      <c r="Q65" s="512">
        <v>34</v>
      </c>
      <c r="R65" s="512">
        <v>34</v>
      </c>
      <c r="S65" s="512">
        <v>36</v>
      </c>
      <c r="T65" s="512">
        <v>17</v>
      </c>
      <c r="U65" s="512">
        <v>60</v>
      </c>
    </row>
    <row r="66" spans="1:21" ht="19.5" customHeight="1">
      <c r="A66" s="979"/>
      <c r="B66" s="957"/>
      <c r="C66" s="512"/>
      <c r="D66" s="512"/>
      <c r="E66" s="512"/>
      <c r="F66" s="514"/>
      <c r="G66" s="512"/>
      <c r="H66" s="512"/>
      <c r="I66" s="512"/>
      <c r="J66" s="512"/>
      <c r="K66" s="512"/>
      <c r="L66" s="512"/>
      <c r="M66" s="512"/>
      <c r="N66" s="512"/>
      <c r="O66" s="512"/>
      <c r="P66" s="512"/>
      <c r="Q66" s="512"/>
      <c r="R66" s="512"/>
      <c r="S66" s="512"/>
      <c r="T66" s="512"/>
      <c r="U66" s="512"/>
    </row>
    <row r="67" spans="1:21" ht="19.5" customHeight="1">
      <c r="A67" s="974" t="s">
        <v>1916</v>
      </c>
      <c r="B67" s="512">
        <v>490</v>
      </c>
      <c r="C67" s="512">
        <f t="shared" si="1"/>
        <v>1013</v>
      </c>
      <c r="D67" s="512">
        <v>501</v>
      </c>
      <c r="E67" s="512">
        <v>512</v>
      </c>
      <c r="F67" s="514">
        <v>33</v>
      </c>
      <c r="G67" s="512">
        <v>27</v>
      </c>
      <c r="H67" s="512">
        <v>34</v>
      </c>
      <c r="I67" s="512">
        <v>49</v>
      </c>
      <c r="J67" s="512">
        <v>60</v>
      </c>
      <c r="K67" s="512">
        <v>52</v>
      </c>
      <c r="L67" s="512">
        <v>44</v>
      </c>
      <c r="M67" s="512">
        <v>52</v>
      </c>
      <c r="N67" s="512">
        <v>66</v>
      </c>
      <c r="O67" s="512">
        <v>56</v>
      </c>
      <c r="P67" s="512">
        <v>67</v>
      </c>
      <c r="Q67" s="512">
        <v>72</v>
      </c>
      <c r="R67" s="512">
        <v>81</v>
      </c>
      <c r="S67" s="512">
        <v>67</v>
      </c>
      <c r="T67" s="512">
        <v>75</v>
      </c>
      <c r="U67" s="512">
        <v>178</v>
      </c>
    </row>
    <row r="68" spans="1:21" ht="19.5" customHeight="1">
      <c r="A68" s="979"/>
      <c r="B68" s="957"/>
      <c r="C68" s="512"/>
      <c r="D68" s="512"/>
      <c r="E68" s="512"/>
      <c r="F68" s="514"/>
      <c r="G68" s="512"/>
      <c r="H68" s="512"/>
      <c r="I68" s="512"/>
      <c r="J68" s="512"/>
      <c r="K68" s="512"/>
      <c r="L68" s="512"/>
      <c r="M68" s="512"/>
      <c r="N68" s="512"/>
      <c r="O68" s="512"/>
      <c r="P68" s="512"/>
      <c r="Q68" s="512"/>
      <c r="R68" s="512"/>
      <c r="S68" s="512"/>
      <c r="T68" s="512"/>
      <c r="U68" s="512"/>
    </row>
    <row r="69" spans="1:21" ht="19.5" customHeight="1">
      <c r="A69" s="980" t="s">
        <v>1917</v>
      </c>
      <c r="B69" s="525">
        <v>315</v>
      </c>
      <c r="C69" s="512">
        <f t="shared" si="1"/>
        <v>614</v>
      </c>
      <c r="D69" s="512">
        <v>330</v>
      </c>
      <c r="E69" s="512">
        <v>284</v>
      </c>
      <c r="F69" s="514">
        <v>19</v>
      </c>
      <c r="G69" s="512">
        <v>15</v>
      </c>
      <c r="H69" s="512">
        <v>20</v>
      </c>
      <c r="I69" s="512">
        <v>35</v>
      </c>
      <c r="J69" s="512">
        <v>41</v>
      </c>
      <c r="K69" s="512">
        <v>56</v>
      </c>
      <c r="L69" s="512">
        <v>31</v>
      </c>
      <c r="M69" s="512">
        <v>44</v>
      </c>
      <c r="N69" s="512">
        <v>45</v>
      </c>
      <c r="O69" s="512">
        <v>51</v>
      </c>
      <c r="P69" s="512">
        <v>39</v>
      </c>
      <c r="Q69" s="512">
        <v>54</v>
      </c>
      <c r="R69" s="512">
        <v>39</v>
      </c>
      <c r="S69" s="512">
        <v>23</v>
      </c>
      <c r="T69" s="512">
        <v>36</v>
      </c>
      <c r="U69" s="512">
        <v>66</v>
      </c>
    </row>
    <row r="70" spans="1:21" ht="19.5" customHeight="1">
      <c r="A70" s="980" t="s">
        <v>1918</v>
      </c>
      <c r="B70" s="525">
        <v>521</v>
      </c>
      <c r="C70" s="512">
        <f t="shared" si="1"/>
        <v>969</v>
      </c>
      <c r="D70" s="512">
        <v>473</v>
      </c>
      <c r="E70" s="991">
        <v>496</v>
      </c>
      <c r="F70" s="512">
        <v>26</v>
      </c>
      <c r="G70" s="512">
        <v>34</v>
      </c>
      <c r="H70" s="512">
        <v>43</v>
      </c>
      <c r="I70" s="512">
        <v>21</v>
      </c>
      <c r="J70" s="512">
        <v>34</v>
      </c>
      <c r="K70" s="512">
        <v>42</v>
      </c>
      <c r="L70" s="512">
        <v>64</v>
      </c>
      <c r="M70" s="512">
        <v>57</v>
      </c>
      <c r="N70" s="512">
        <v>67</v>
      </c>
      <c r="O70" s="512">
        <v>57</v>
      </c>
      <c r="P70" s="512">
        <v>39</v>
      </c>
      <c r="Q70" s="512">
        <v>51</v>
      </c>
      <c r="R70" s="512">
        <v>122</v>
      </c>
      <c r="S70" s="512">
        <v>92</v>
      </c>
      <c r="T70" s="512">
        <v>77</v>
      </c>
      <c r="U70" s="512">
        <v>143</v>
      </c>
    </row>
    <row r="71" spans="1:21" ht="19.5" customHeight="1">
      <c r="A71" s="980" t="s">
        <v>1919</v>
      </c>
      <c r="B71" s="525">
        <v>7</v>
      </c>
      <c r="C71" s="512">
        <f t="shared" si="1"/>
        <v>22</v>
      </c>
      <c r="D71" s="512">
        <v>14</v>
      </c>
      <c r="E71" s="991">
        <v>8</v>
      </c>
      <c r="F71" s="512">
        <v>1</v>
      </c>
      <c r="G71" s="512">
        <v>2</v>
      </c>
      <c r="H71" s="512">
        <v>2</v>
      </c>
      <c r="I71" s="512">
        <v>1</v>
      </c>
      <c r="J71" s="512">
        <v>2</v>
      </c>
      <c r="K71" s="512">
        <v>1</v>
      </c>
      <c r="L71" s="512">
        <v>1</v>
      </c>
      <c r="M71" s="512">
        <v>1</v>
      </c>
      <c r="N71" s="512">
        <v>4</v>
      </c>
      <c r="O71" s="512">
        <v>2</v>
      </c>
      <c r="P71" s="512">
        <v>0</v>
      </c>
      <c r="Q71" s="512">
        <v>1</v>
      </c>
      <c r="R71" s="512">
        <v>0</v>
      </c>
      <c r="S71" s="512">
        <v>2</v>
      </c>
      <c r="T71" s="512">
        <v>1</v>
      </c>
      <c r="U71" s="512">
        <v>1</v>
      </c>
    </row>
    <row r="72" spans="1:21" ht="19.5" customHeight="1">
      <c r="A72" s="980" t="s">
        <v>1920</v>
      </c>
      <c r="B72" s="1010">
        <v>1231</v>
      </c>
      <c r="C72" s="1010">
        <v>2646</v>
      </c>
      <c r="D72" s="1010">
        <v>1275</v>
      </c>
      <c r="E72" s="1011">
        <v>1371</v>
      </c>
      <c r="F72" s="1010">
        <v>66</v>
      </c>
      <c r="G72" s="1010">
        <v>70</v>
      </c>
      <c r="H72" s="1010">
        <v>136</v>
      </c>
      <c r="I72" s="1010">
        <v>147</v>
      </c>
      <c r="J72" s="1010">
        <v>174</v>
      </c>
      <c r="K72" s="1010">
        <v>118</v>
      </c>
      <c r="L72" s="1010">
        <v>131</v>
      </c>
      <c r="M72" s="1010">
        <v>149</v>
      </c>
      <c r="N72" s="1010">
        <v>215</v>
      </c>
      <c r="O72" s="1010">
        <v>196</v>
      </c>
      <c r="P72" s="1010">
        <v>168</v>
      </c>
      <c r="Q72" s="1010">
        <v>192</v>
      </c>
      <c r="R72" s="1010">
        <v>280</v>
      </c>
      <c r="S72" s="1010">
        <v>190</v>
      </c>
      <c r="T72" s="1010">
        <v>149</v>
      </c>
      <c r="U72" s="1010">
        <v>265</v>
      </c>
    </row>
    <row r="73" spans="1:21" ht="19.5" customHeight="1">
      <c r="A73" s="974"/>
      <c r="B73" s="512"/>
      <c r="C73" s="512"/>
      <c r="D73" s="512"/>
      <c r="E73" s="991"/>
      <c r="F73" s="512"/>
      <c r="G73" s="512"/>
      <c r="H73" s="512"/>
      <c r="I73" s="532"/>
      <c r="J73" s="532"/>
      <c r="K73" s="532"/>
      <c r="L73" s="532"/>
      <c r="M73" s="975"/>
      <c r="N73" s="512"/>
      <c r="O73" s="512"/>
      <c r="P73" s="512"/>
      <c r="Q73" s="512"/>
      <c r="R73" s="512"/>
      <c r="S73" s="512"/>
      <c r="T73" s="512"/>
      <c r="U73" s="512"/>
    </row>
    <row r="74" spans="1:21" ht="19.5" customHeight="1">
      <c r="A74" s="981" t="s">
        <v>1921</v>
      </c>
      <c r="B74" s="1008" t="s">
        <v>2347</v>
      </c>
      <c r="C74" s="1008" t="s">
        <v>2347</v>
      </c>
      <c r="D74" s="1008" t="s">
        <v>2347</v>
      </c>
      <c r="E74" s="1009" t="s">
        <v>2347</v>
      </c>
      <c r="F74" s="1008" t="s">
        <v>2347</v>
      </c>
      <c r="G74" s="1008" t="s">
        <v>2347</v>
      </c>
      <c r="H74" s="1008" t="s">
        <v>2347</v>
      </c>
      <c r="I74" s="1008" t="s">
        <v>2347</v>
      </c>
      <c r="J74" s="1008" t="s">
        <v>2347</v>
      </c>
      <c r="K74" s="1008" t="s">
        <v>2347</v>
      </c>
      <c r="L74" s="1008" t="s">
        <v>2347</v>
      </c>
      <c r="M74" s="1008" t="s">
        <v>2347</v>
      </c>
      <c r="N74" s="1008" t="s">
        <v>2347</v>
      </c>
      <c r="O74" s="1008" t="s">
        <v>2347</v>
      </c>
      <c r="P74" s="1008" t="s">
        <v>2347</v>
      </c>
      <c r="Q74" s="1008" t="s">
        <v>2347</v>
      </c>
      <c r="R74" s="1008" t="s">
        <v>2347</v>
      </c>
      <c r="S74" s="1008" t="s">
        <v>2347</v>
      </c>
      <c r="T74" s="1008" t="s">
        <v>2347</v>
      </c>
      <c r="U74" s="1008" t="s">
        <v>2347</v>
      </c>
    </row>
    <row r="75" spans="1:21" ht="19.5" customHeight="1">
      <c r="A75" s="974"/>
      <c r="B75" s="512"/>
      <c r="C75" s="512"/>
      <c r="D75" s="512"/>
      <c r="E75" s="991"/>
      <c r="F75" s="512"/>
      <c r="G75" s="512"/>
      <c r="H75" s="512"/>
      <c r="I75" s="512"/>
      <c r="J75" s="512"/>
      <c r="K75" s="512"/>
      <c r="L75" s="512"/>
      <c r="M75" s="512"/>
      <c r="N75" s="512"/>
      <c r="O75" s="512"/>
      <c r="P75" s="512"/>
      <c r="Q75" s="512"/>
      <c r="R75" s="512"/>
      <c r="S75" s="512"/>
      <c r="T75" s="512"/>
      <c r="U75" s="512"/>
    </row>
    <row r="76" spans="1:21" ht="19.5" customHeight="1">
      <c r="A76" s="974" t="s">
        <v>1385</v>
      </c>
      <c r="B76" s="512">
        <v>341</v>
      </c>
      <c r="C76" s="512">
        <f aca="true" t="shared" si="2" ref="C76:C99">SUM(F76:U76)</f>
        <v>736</v>
      </c>
      <c r="D76" s="512">
        <v>370</v>
      </c>
      <c r="E76" s="512">
        <v>366</v>
      </c>
      <c r="F76" s="514">
        <v>26</v>
      </c>
      <c r="G76" s="512">
        <v>29</v>
      </c>
      <c r="H76" s="512">
        <v>37</v>
      </c>
      <c r="I76" s="512">
        <v>30</v>
      </c>
      <c r="J76" s="512">
        <v>28</v>
      </c>
      <c r="K76" s="512">
        <v>42</v>
      </c>
      <c r="L76" s="512">
        <v>40</v>
      </c>
      <c r="M76" s="512">
        <v>44</v>
      </c>
      <c r="N76" s="512">
        <v>56</v>
      </c>
      <c r="O76" s="512">
        <v>35</v>
      </c>
      <c r="P76" s="512">
        <v>48</v>
      </c>
      <c r="Q76" s="512">
        <v>58</v>
      </c>
      <c r="R76" s="512">
        <v>65</v>
      </c>
      <c r="S76" s="512">
        <v>63</v>
      </c>
      <c r="T76" s="512">
        <v>32</v>
      </c>
      <c r="U76" s="512">
        <v>103</v>
      </c>
    </row>
    <row r="77" spans="1:21" ht="19.5" customHeight="1">
      <c r="A77" s="974" t="s">
        <v>1386</v>
      </c>
      <c r="B77" s="512">
        <v>682</v>
      </c>
      <c r="C77" s="512">
        <f t="shared" si="2"/>
        <v>1490</v>
      </c>
      <c r="D77" s="512">
        <v>703</v>
      </c>
      <c r="E77" s="512">
        <v>787</v>
      </c>
      <c r="F77" s="514">
        <v>67</v>
      </c>
      <c r="G77" s="512">
        <v>50</v>
      </c>
      <c r="H77" s="512">
        <v>51</v>
      </c>
      <c r="I77" s="512">
        <v>71</v>
      </c>
      <c r="J77" s="512">
        <v>74</v>
      </c>
      <c r="K77" s="512">
        <v>95</v>
      </c>
      <c r="L77" s="512">
        <v>113</v>
      </c>
      <c r="M77" s="512">
        <v>89</v>
      </c>
      <c r="N77" s="512">
        <v>99</v>
      </c>
      <c r="O77" s="512">
        <v>90</v>
      </c>
      <c r="P77" s="512">
        <v>104</v>
      </c>
      <c r="Q77" s="512">
        <v>124</v>
      </c>
      <c r="R77" s="512">
        <v>133</v>
      </c>
      <c r="S77" s="512">
        <v>91</v>
      </c>
      <c r="T77" s="512">
        <v>103</v>
      </c>
      <c r="U77" s="512">
        <v>136</v>
      </c>
    </row>
    <row r="78" spans="1:21" ht="19.5" customHeight="1">
      <c r="A78" s="974" t="s">
        <v>1387</v>
      </c>
      <c r="B78" s="512">
        <v>533</v>
      </c>
      <c r="C78" s="512">
        <f t="shared" si="2"/>
        <v>1318</v>
      </c>
      <c r="D78" s="512">
        <v>673</v>
      </c>
      <c r="E78" s="512">
        <v>645</v>
      </c>
      <c r="F78" s="514">
        <v>41</v>
      </c>
      <c r="G78" s="512">
        <v>49</v>
      </c>
      <c r="H78" s="512">
        <v>90</v>
      </c>
      <c r="I78" s="512">
        <v>79</v>
      </c>
      <c r="J78" s="512">
        <v>76</v>
      </c>
      <c r="K78" s="512">
        <v>72</v>
      </c>
      <c r="L78" s="512">
        <v>75</v>
      </c>
      <c r="M78" s="512">
        <v>105</v>
      </c>
      <c r="N78" s="512">
        <v>108</v>
      </c>
      <c r="O78" s="512">
        <v>82</v>
      </c>
      <c r="P78" s="512">
        <v>78</v>
      </c>
      <c r="Q78" s="512">
        <v>114</v>
      </c>
      <c r="R78" s="512">
        <v>147</v>
      </c>
      <c r="S78" s="512">
        <v>71</v>
      </c>
      <c r="T78" s="512">
        <v>55</v>
      </c>
      <c r="U78" s="512">
        <v>76</v>
      </c>
    </row>
    <row r="79" spans="1:21" ht="19.5" customHeight="1">
      <c r="A79" s="974"/>
      <c r="B79" s="512"/>
      <c r="C79" s="512"/>
      <c r="D79" s="512"/>
      <c r="E79" s="512"/>
      <c r="F79" s="514"/>
      <c r="G79" s="512"/>
      <c r="H79" s="512"/>
      <c r="I79" s="512"/>
      <c r="J79" s="512"/>
      <c r="K79" s="512"/>
      <c r="L79" s="512"/>
      <c r="M79" s="512"/>
      <c r="N79" s="512"/>
      <c r="O79" s="512"/>
      <c r="P79" s="512"/>
      <c r="Q79" s="512"/>
      <c r="R79" s="512"/>
      <c r="S79" s="512"/>
      <c r="T79" s="512"/>
      <c r="U79" s="512"/>
    </row>
    <row r="80" spans="1:21" ht="19.5" customHeight="1">
      <c r="A80" s="974" t="s">
        <v>1388</v>
      </c>
      <c r="B80" s="512">
        <v>368</v>
      </c>
      <c r="C80" s="512">
        <f t="shared" si="2"/>
        <v>702</v>
      </c>
      <c r="D80" s="512">
        <v>357</v>
      </c>
      <c r="E80" s="512">
        <v>345</v>
      </c>
      <c r="F80" s="514">
        <v>19</v>
      </c>
      <c r="G80" s="512">
        <v>22</v>
      </c>
      <c r="H80" s="512">
        <v>28</v>
      </c>
      <c r="I80" s="512">
        <v>22</v>
      </c>
      <c r="J80" s="512">
        <v>51</v>
      </c>
      <c r="K80" s="512">
        <v>44</v>
      </c>
      <c r="L80" s="512">
        <v>38</v>
      </c>
      <c r="M80" s="512">
        <v>65</v>
      </c>
      <c r="N80" s="512">
        <v>58</v>
      </c>
      <c r="O80" s="512">
        <v>34</v>
      </c>
      <c r="P80" s="512">
        <v>39</v>
      </c>
      <c r="Q80" s="512">
        <v>40</v>
      </c>
      <c r="R80" s="512">
        <v>69</v>
      </c>
      <c r="S80" s="512">
        <v>47</v>
      </c>
      <c r="T80" s="512">
        <v>51</v>
      </c>
      <c r="U80" s="512">
        <v>75</v>
      </c>
    </row>
    <row r="81" spans="1:21" ht="19.5" customHeight="1">
      <c r="A81" s="974" t="s">
        <v>1389</v>
      </c>
      <c r="B81" s="512">
        <v>697</v>
      </c>
      <c r="C81" s="512">
        <f t="shared" si="2"/>
        <v>1592</v>
      </c>
      <c r="D81" s="512">
        <v>798</v>
      </c>
      <c r="E81" s="512">
        <v>794</v>
      </c>
      <c r="F81" s="514">
        <v>65</v>
      </c>
      <c r="G81" s="512">
        <v>95</v>
      </c>
      <c r="H81" s="512">
        <v>92</v>
      </c>
      <c r="I81" s="512">
        <v>89</v>
      </c>
      <c r="J81" s="512">
        <v>68</v>
      </c>
      <c r="K81" s="512">
        <v>87</v>
      </c>
      <c r="L81" s="512">
        <v>109</v>
      </c>
      <c r="M81" s="512">
        <v>136</v>
      </c>
      <c r="N81" s="512">
        <v>121</v>
      </c>
      <c r="O81" s="512">
        <v>89</v>
      </c>
      <c r="P81" s="512">
        <v>95</v>
      </c>
      <c r="Q81" s="512">
        <v>83</v>
      </c>
      <c r="R81" s="512">
        <v>113</v>
      </c>
      <c r="S81" s="512">
        <v>90</v>
      </c>
      <c r="T81" s="512">
        <v>93</v>
      </c>
      <c r="U81" s="512">
        <v>167</v>
      </c>
    </row>
    <row r="82" spans="1:21" ht="19.5" customHeight="1">
      <c r="A82" s="974" t="s">
        <v>1390</v>
      </c>
      <c r="B82" s="512">
        <v>555</v>
      </c>
      <c r="C82" s="512">
        <f t="shared" si="2"/>
        <v>1219</v>
      </c>
      <c r="D82" s="512">
        <v>622</v>
      </c>
      <c r="E82" s="512">
        <v>597</v>
      </c>
      <c r="F82" s="514">
        <v>42</v>
      </c>
      <c r="G82" s="512">
        <v>40</v>
      </c>
      <c r="H82" s="512">
        <v>50</v>
      </c>
      <c r="I82" s="512">
        <v>66</v>
      </c>
      <c r="J82" s="512">
        <v>63</v>
      </c>
      <c r="K82" s="512">
        <v>69</v>
      </c>
      <c r="L82" s="512">
        <v>70</v>
      </c>
      <c r="M82" s="512">
        <v>81</v>
      </c>
      <c r="N82" s="512">
        <v>68</v>
      </c>
      <c r="O82" s="512">
        <v>79</v>
      </c>
      <c r="P82" s="512">
        <v>70</v>
      </c>
      <c r="Q82" s="512">
        <v>76</v>
      </c>
      <c r="R82" s="512">
        <v>108</v>
      </c>
      <c r="S82" s="512">
        <v>84</v>
      </c>
      <c r="T82" s="512">
        <v>84</v>
      </c>
      <c r="U82" s="512">
        <v>169</v>
      </c>
    </row>
    <row r="83" spans="1:21" ht="19.5" customHeight="1">
      <c r="A83" s="974"/>
      <c r="B83" s="512"/>
      <c r="C83" s="512"/>
      <c r="D83" s="512"/>
      <c r="E83" s="512"/>
      <c r="F83" s="514"/>
      <c r="G83" s="512"/>
      <c r="H83" s="512"/>
      <c r="I83" s="532"/>
      <c r="J83" s="532"/>
      <c r="K83" s="532"/>
      <c r="L83" s="532"/>
      <c r="M83" s="975"/>
      <c r="N83" s="512"/>
      <c r="O83" s="512"/>
      <c r="P83" s="512"/>
      <c r="Q83" s="512"/>
      <c r="R83" s="512"/>
      <c r="S83" s="512"/>
      <c r="T83" s="512"/>
      <c r="U83" s="512"/>
    </row>
    <row r="84" spans="1:21" ht="19.5" customHeight="1">
      <c r="A84" s="974" t="s">
        <v>1391</v>
      </c>
      <c r="B84" s="512">
        <v>895</v>
      </c>
      <c r="C84" s="512">
        <f t="shared" si="2"/>
        <v>1744</v>
      </c>
      <c r="D84" s="512">
        <v>842</v>
      </c>
      <c r="E84" s="512">
        <v>902</v>
      </c>
      <c r="F84" s="514">
        <v>79</v>
      </c>
      <c r="G84" s="512">
        <v>55</v>
      </c>
      <c r="H84" s="512">
        <v>56</v>
      </c>
      <c r="I84" s="512">
        <v>61</v>
      </c>
      <c r="J84" s="512">
        <v>112</v>
      </c>
      <c r="K84" s="512">
        <v>150</v>
      </c>
      <c r="L84" s="512">
        <v>170</v>
      </c>
      <c r="M84" s="512">
        <v>151</v>
      </c>
      <c r="N84" s="512">
        <v>133</v>
      </c>
      <c r="O84" s="512">
        <v>100</v>
      </c>
      <c r="P84" s="512">
        <v>111</v>
      </c>
      <c r="Q84" s="512">
        <v>108</v>
      </c>
      <c r="R84" s="512">
        <v>163</v>
      </c>
      <c r="S84" s="512">
        <v>111</v>
      </c>
      <c r="T84" s="512">
        <v>69</v>
      </c>
      <c r="U84" s="512">
        <v>115</v>
      </c>
    </row>
    <row r="85" spans="1:21" ht="19.5" customHeight="1">
      <c r="A85" s="974" t="s">
        <v>1392</v>
      </c>
      <c r="B85" s="512">
        <v>290</v>
      </c>
      <c r="C85" s="512">
        <f t="shared" si="2"/>
        <v>664</v>
      </c>
      <c r="D85" s="512">
        <v>330</v>
      </c>
      <c r="E85" s="512">
        <v>334</v>
      </c>
      <c r="F85" s="514">
        <v>44</v>
      </c>
      <c r="G85" s="512">
        <v>41</v>
      </c>
      <c r="H85" s="512">
        <v>30</v>
      </c>
      <c r="I85" s="512">
        <v>37</v>
      </c>
      <c r="J85" s="512">
        <v>25</v>
      </c>
      <c r="K85" s="512">
        <v>33</v>
      </c>
      <c r="L85" s="512">
        <v>52</v>
      </c>
      <c r="M85" s="512">
        <v>65</v>
      </c>
      <c r="N85" s="512">
        <v>60</v>
      </c>
      <c r="O85" s="512">
        <v>33</v>
      </c>
      <c r="P85" s="512">
        <v>35</v>
      </c>
      <c r="Q85" s="512">
        <v>33</v>
      </c>
      <c r="R85" s="512">
        <v>55</v>
      </c>
      <c r="S85" s="512">
        <v>31</v>
      </c>
      <c r="T85" s="512">
        <v>25</v>
      </c>
      <c r="U85" s="512">
        <v>65</v>
      </c>
    </row>
    <row r="86" spans="1:21" ht="19.5" customHeight="1">
      <c r="A86" s="974" t="s">
        <v>1393</v>
      </c>
      <c r="B86" s="512">
        <v>299</v>
      </c>
      <c r="C86" s="512">
        <f t="shared" si="2"/>
        <v>623</v>
      </c>
      <c r="D86" s="512">
        <v>304</v>
      </c>
      <c r="E86" s="512">
        <v>319</v>
      </c>
      <c r="F86" s="514">
        <v>13</v>
      </c>
      <c r="G86" s="512">
        <v>24</v>
      </c>
      <c r="H86" s="512">
        <v>24</v>
      </c>
      <c r="I86" s="512">
        <v>42</v>
      </c>
      <c r="J86" s="512">
        <v>42</v>
      </c>
      <c r="K86" s="512">
        <v>38</v>
      </c>
      <c r="L86" s="512">
        <v>27</v>
      </c>
      <c r="M86" s="512">
        <v>41</v>
      </c>
      <c r="N86" s="512">
        <v>45</v>
      </c>
      <c r="O86" s="512">
        <v>34</v>
      </c>
      <c r="P86" s="512">
        <v>34</v>
      </c>
      <c r="Q86" s="512">
        <v>33</v>
      </c>
      <c r="R86" s="512">
        <v>50</v>
      </c>
      <c r="S86" s="512">
        <v>43</v>
      </c>
      <c r="T86" s="512">
        <v>42</v>
      </c>
      <c r="U86" s="512">
        <v>91</v>
      </c>
    </row>
    <row r="87" spans="1:21" ht="19.5" customHeight="1">
      <c r="A87" s="974"/>
      <c r="B87" s="512"/>
      <c r="C87" s="512"/>
      <c r="D87" s="512"/>
      <c r="E87" s="512"/>
      <c r="F87" s="514"/>
      <c r="G87" s="512"/>
      <c r="H87" s="512"/>
      <c r="I87" s="532"/>
      <c r="J87" s="532"/>
      <c r="K87" s="532"/>
      <c r="L87" s="532"/>
      <c r="M87" s="976"/>
      <c r="N87" s="512"/>
      <c r="O87" s="512"/>
      <c r="P87" s="512"/>
      <c r="Q87" s="512"/>
      <c r="R87" s="512"/>
      <c r="S87" s="512"/>
      <c r="T87" s="512"/>
      <c r="U87" s="512"/>
    </row>
    <row r="88" spans="1:21" ht="19.5" customHeight="1">
      <c r="A88" s="974" t="s">
        <v>1394</v>
      </c>
      <c r="B88" s="512">
        <v>504</v>
      </c>
      <c r="C88" s="512">
        <f t="shared" si="2"/>
        <v>1131</v>
      </c>
      <c r="D88" s="512">
        <v>536</v>
      </c>
      <c r="E88" s="512">
        <v>595</v>
      </c>
      <c r="F88" s="514">
        <v>64</v>
      </c>
      <c r="G88" s="512">
        <v>94</v>
      </c>
      <c r="H88" s="512">
        <v>50</v>
      </c>
      <c r="I88" s="512">
        <v>42</v>
      </c>
      <c r="J88" s="512">
        <v>43</v>
      </c>
      <c r="K88" s="512">
        <v>42</v>
      </c>
      <c r="L88" s="512">
        <v>85</v>
      </c>
      <c r="M88" s="512">
        <v>118</v>
      </c>
      <c r="N88" s="512">
        <v>129</v>
      </c>
      <c r="O88" s="512">
        <v>112</v>
      </c>
      <c r="P88" s="512">
        <v>59</v>
      </c>
      <c r="Q88" s="512">
        <v>63</v>
      </c>
      <c r="R88" s="512">
        <v>58</v>
      </c>
      <c r="S88" s="512">
        <v>59</v>
      </c>
      <c r="T88" s="512">
        <v>41</v>
      </c>
      <c r="U88" s="512">
        <v>72</v>
      </c>
    </row>
    <row r="89" spans="1:21" ht="19.5" customHeight="1">
      <c r="A89" s="974" t="s">
        <v>1395</v>
      </c>
      <c r="B89" s="512">
        <v>273</v>
      </c>
      <c r="C89" s="512">
        <f t="shared" si="2"/>
        <v>568</v>
      </c>
      <c r="D89" s="512">
        <v>284</v>
      </c>
      <c r="E89" s="512">
        <v>284</v>
      </c>
      <c r="F89" s="514">
        <v>43</v>
      </c>
      <c r="G89" s="512">
        <v>18</v>
      </c>
      <c r="H89" s="512">
        <v>22</v>
      </c>
      <c r="I89" s="512">
        <v>17</v>
      </c>
      <c r="J89" s="512">
        <v>24</v>
      </c>
      <c r="K89" s="512">
        <v>31</v>
      </c>
      <c r="L89" s="512">
        <v>50</v>
      </c>
      <c r="M89" s="512">
        <v>43</v>
      </c>
      <c r="N89" s="512">
        <v>45</v>
      </c>
      <c r="O89" s="512">
        <v>23</v>
      </c>
      <c r="P89" s="512">
        <v>10</v>
      </c>
      <c r="Q89" s="512">
        <v>24</v>
      </c>
      <c r="R89" s="512">
        <v>56</v>
      </c>
      <c r="S89" s="512">
        <v>42</v>
      </c>
      <c r="T89" s="512">
        <v>39</v>
      </c>
      <c r="U89" s="512">
        <v>81</v>
      </c>
    </row>
    <row r="90" spans="1:21" ht="19.5" customHeight="1">
      <c r="A90" s="974"/>
      <c r="B90" s="512"/>
      <c r="C90" s="512"/>
      <c r="D90" s="512"/>
      <c r="E90" s="512"/>
      <c r="F90" s="514"/>
      <c r="G90" s="512"/>
      <c r="H90" s="512"/>
      <c r="I90" s="532"/>
      <c r="J90" s="532"/>
      <c r="K90" s="532"/>
      <c r="L90" s="532"/>
      <c r="M90" s="975"/>
      <c r="N90" s="512"/>
      <c r="O90" s="512"/>
      <c r="P90" s="512"/>
      <c r="Q90" s="512"/>
      <c r="R90" s="512"/>
      <c r="S90" s="512"/>
      <c r="T90" s="512"/>
      <c r="U90" s="512"/>
    </row>
    <row r="91" spans="1:21" ht="19.5" customHeight="1">
      <c r="A91" s="974" t="s">
        <v>1396</v>
      </c>
      <c r="B91" s="512">
        <v>497</v>
      </c>
      <c r="C91" s="512">
        <f t="shared" si="2"/>
        <v>1005</v>
      </c>
      <c r="D91" s="512">
        <v>455</v>
      </c>
      <c r="E91" s="512">
        <v>550</v>
      </c>
      <c r="F91" s="514">
        <v>22</v>
      </c>
      <c r="G91" s="512">
        <v>33</v>
      </c>
      <c r="H91" s="512">
        <v>50</v>
      </c>
      <c r="I91" s="512">
        <v>70</v>
      </c>
      <c r="J91" s="512">
        <v>46</v>
      </c>
      <c r="K91" s="512">
        <v>34</v>
      </c>
      <c r="L91" s="512">
        <v>30</v>
      </c>
      <c r="M91" s="512">
        <v>64</v>
      </c>
      <c r="N91" s="512">
        <v>66</v>
      </c>
      <c r="O91" s="512">
        <v>64</v>
      </c>
      <c r="P91" s="512">
        <v>34</v>
      </c>
      <c r="Q91" s="512">
        <v>63</v>
      </c>
      <c r="R91" s="512">
        <v>102</v>
      </c>
      <c r="S91" s="512">
        <v>86</v>
      </c>
      <c r="T91" s="512">
        <v>100</v>
      </c>
      <c r="U91" s="512">
        <v>141</v>
      </c>
    </row>
    <row r="92" spans="1:21" ht="19.5" customHeight="1">
      <c r="A92" s="974" t="s">
        <v>3378</v>
      </c>
      <c r="B92" s="512">
        <v>1125</v>
      </c>
      <c r="C92" s="512">
        <f t="shared" si="2"/>
        <v>2472</v>
      </c>
      <c r="D92" s="512">
        <v>1200</v>
      </c>
      <c r="E92" s="512">
        <v>1272</v>
      </c>
      <c r="F92" s="514">
        <v>112</v>
      </c>
      <c r="G92" s="512">
        <v>108</v>
      </c>
      <c r="H92" s="512">
        <v>128</v>
      </c>
      <c r="I92" s="512">
        <v>136</v>
      </c>
      <c r="J92" s="512">
        <v>111</v>
      </c>
      <c r="K92" s="512">
        <v>133</v>
      </c>
      <c r="L92" s="512">
        <v>146</v>
      </c>
      <c r="M92" s="512">
        <v>193</v>
      </c>
      <c r="N92" s="512">
        <v>194</v>
      </c>
      <c r="O92" s="512">
        <v>161</v>
      </c>
      <c r="P92" s="512">
        <v>117</v>
      </c>
      <c r="Q92" s="512">
        <v>125</v>
      </c>
      <c r="R92" s="512">
        <v>196</v>
      </c>
      <c r="S92" s="512">
        <v>162</v>
      </c>
      <c r="T92" s="512">
        <v>172</v>
      </c>
      <c r="U92" s="512">
        <v>278</v>
      </c>
    </row>
    <row r="93" spans="1:21" ht="19.5" customHeight="1">
      <c r="A93" s="974"/>
      <c r="B93" s="512"/>
      <c r="C93" s="512"/>
      <c r="D93" s="512"/>
      <c r="E93" s="512"/>
      <c r="F93" s="514"/>
      <c r="G93" s="512"/>
      <c r="H93" s="512"/>
      <c r="I93" s="532"/>
      <c r="J93" s="532"/>
      <c r="K93" s="532"/>
      <c r="L93" s="532"/>
      <c r="M93" s="976"/>
      <c r="N93" s="512"/>
      <c r="O93" s="512"/>
      <c r="P93" s="512"/>
      <c r="Q93" s="512"/>
      <c r="R93" s="512"/>
      <c r="S93" s="512"/>
      <c r="T93" s="512"/>
      <c r="U93" s="512"/>
    </row>
    <row r="94" spans="1:21" ht="19.5" customHeight="1">
      <c r="A94" s="974" t="s">
        <v>3173</v>
      </c>
      <c r="B94" s="512">
        <v>510</v>
      </c>
      <c r="C94" s="512">
        <f t="shared" si="2"/>
        <v>1042</v>
      </c>
      <c r="D94" s="512">
        <v>476</v>
      </c>
      <c r="E94" s="512">
        <v>566</v>
      </c>
      <c r="F94" s="514">
        <v>61</v>
      </c>
      <c r="G94" s="512">
        <v>79</v>
      </c>
      <c r="H94" s="512">
        <v>46</v>
      </c>
      <c r="I94" s="512">
        <v>31</v>
      </c>
      <c r="J94" s="512">
        <v>27</v>
      </c>
      <c r="K94" s="512">
        <v>40</v>
      </c>
      <c r="L94" s="512">
        <v>53</v>
      </c>
      <c r="M94" s="512">
        <v>126</v>
      </c>
      <c r="N94" s="512">
        <v>82</v>
      </c>
      <c r="O94" s="512">
        <v>65</v>
      </c>
      <c r="P94" s="512">
        <v>49</v>
      </c>
      <c r="Q94" s="512">
        <v>60</v>
      </c>
      <c r="R94" s="512">
        <v>77</v>
      </c>
      <c r="S94" s="512">
        <v>72</v>
      </c>
      <c r="T94" s="512">
        <v>53</v>
      </c>
      <c r="U94" s="512">
        <v>121</v>
      </c>
    </row>
    <row r="95" spans="1:21" ht="19.5" customHeight="1">
      <c r="A95" s="974" t="s">
        <v>3174</v>
      </c>
      <c r="B95" s="512">
        <v>1094</v>
      </c>
      <c r="C95" s="512">
        <f t="shared" si="2"/>
        <v>2204</v>
      </c>
      <c r="D95" s="512">
        <v>1107</v>
      </c>
      <c r="E95" s="512">
        <v>1097</v>
      </c>
      <c r="F95" s="514">
        <v>80</v>
      </c>
      <c r="G95" s="512">
        <v>89</v>
      </c>
      <c r="H95" s="512">
        <v>89</v>
      </c>
      <c r="I95" s="512">
        <v>63</v>
      </c>
      <c r="J95" s="512">
        <v>100</v>
      </c>
      <c r="K95" s="512">
        <v>132</v>
      </c>
      <c r="L95" s="512">
        <v>143</v>
      </c>
      <c r="M95" s="512">
        <v>185</v>
      </c>
      <c r="N95" s="512">
        <v>152</v>
      </c>
      <c r="O95" s="512">
        <v>110</v>
      </c>
      <c r="P95" s="512">
        <v>127</v>
      </c>
      <c r="Q95" s="512">
        <v>136</v>
      </c>
      <c r="R95" s="512">
        <v>193</v>
      </c>
      <c r="S95" s="512">
        <v>158</v>
      </c>
      <c r="T95" s="512">
        <v>149</v>
      </c>
      <c r="U95" s="512">
        <v>298</v>
      </c>
    </row>
    <row r="96" spans="1:21" ht="19.5" customHeight="1">
      <c r="A96" s="974"/>
      <c r="B96" s="512"/>
      <c r="C96" s="512"/>
      <c r="D96" s="512"/>
      <c r="E96" s="512"/>
      <c r="F96" s="514"/>
      <c r="G96" s="512"/>
      <c r="H96" s="512"/>
      <c r="I96" s="532"/>
      <c r="J96" s="532"/>
      <c r="K96" s="532"/>
      <c r="L96" s="532"/>
      <c r="M96" s="976"/>
      <c r="N96" s="512"/>
      <c r="O96" s="512"/>
      <c r="P96" s="512"/>
      <c r="Q96" s="512"/>
      <c r="R96" s="512"/>
      <c r="S96" s="512"/>
      <c r="T96" s="512"/>
      <c r="U96" s="512"/>
    </row>
    <row r="97" spans="1:21" ht="19.5" customHeight="1">
      <c r="A97" s="974" t="s">
        <v>3379</v>
      </c>
      <c r="B97" s="512">
        <v>299</v>
      </c>
      <c r="C97" s="512">
        <f t="shared" si="2"/>
        <v>553</v>
      </c>
      <c r="D97" s="512">
        <v>266</v>
      </c>
      <c r="E97" s="512">
        <v>287</v>
      </c>
      <c r="F97" s="514">
        <v>13</v>
      </c>
      <c r="G97" s="512">
        <v>11</v>
      </c>
      <c r="H97" s="512">
        <v>15</v>
      </c>
      <c r="I97" s="512">
        <v>17</v>
      </c>
      <c r="J97" s="512">
        <v>21</v>
      </c>
      <c r="K97" s="512">
        <v>22</v>
      </c>
      <c r="L97" s="512">
        <v>20</v>
      </c>
      <c r="M97" s="512">
        <v>40</v>
      </c>
      <c r="N97" s="512">
        <v>37</v>
      </c>
      <c r="O97" s="512">
        <v>22</v>
      </c>
      <c r="P97" s="512">
        <v>34</v>
      </c>
      <c r="Q97" s="512">
        <v>29</v>
      </c>
      <c r="R97" s="512">
        <v>58</v>
      </c>
      <c r="S97" s="512">
        <v>54</v>
      </c>
      <c r="T97" s="512">
        <v>57</v>
      </c>
      <c r="U97" s="512">
        <v>103</v>
      </c>
    </row>
    <row r="98" spans="1:21" ht="19.5" customHeight="1">
      <c r="A98" s="974" t="s">
        <v>3380</v>
      </c>
      <c r="B98" s="512">
        <v>796</v>
      </c>
      <c r="C98" s="512">
        <f t="shared" si="2"/>
        <v>1693</v>
      </c>
      <c r="D98" s="512">
        <v>841</v>
      </c>
      <c r="E98" s="512">
        <v>852</v>
      </c>
      <c r="F98" s="514">
        <v>74</v>
      </c>
      <c r="G98" s="512">
        <v>78</v>
      </c>
      <c r="H98" s="512">
        <v>75</v>
      </c>
      <c r="I98" s="512">
        <v>66</v>
      </c>
      <c r="J98" s="512">
        <v>74</v>
      </c>
      <c r="K98" s="512">
        <v>114</v>
      </c>
      <c r="L98" s="512">
        <v>117</v>
      </c>
      <c r="M98" s="512">
        <v>155</v>
      </c>
      <c r="N98" s="512">
        <v>115</v>
      </c>
      <c r="O98" s="512">
        <v>86</v>
      </c>
      <c r="P98" s="512">
        <v>93</v>
      </c>
      <c r="Q98" s="512">
        <v>103</v>
      </c>
      <c r="R98" s="512">
        <v>157</v>
      </c>
      <c r="S98" s="512">
        <v>101</v>
      </c>
      <c r="T98" s="512">
        <v>114</v>
      </c>
      <c r="U98" s="512">
        <v>171</v>
      </c>
    </row>
    <row r="99" spans="1:21" ht="19.5" customHeight="1">
      <c r="A99" s="980" t="s">
        <v>3381</v>
      </c>
      <c r="B99" s="525">
        <v>172</v>
      </c>
      <c r="C99" s="512">
        <f t="shared" si="2"/>
        <v>325</v>
      </c>
      <c r="D99" s="512">
        <v>168</v>
      </c>
      <c r="E99" s="512">
        <v>157</v>
      </c>
      <c r="F99" s="514">
        <v>22</v>
      </c>
      <c r="G99" s="512">
        <v>19</v>
      </c>
      <c r="H99" s="512">
        <v>17</v>
      </c>
      <c r="I99" s="512">
        <v>14</v>
      </c>
      <c r="J99" s="512">
        <v>21</v>
      </c>
      <c r="K99" s="512">
        <v>27</v>
      </c>
      <c r="L99" s="512">
        <v>31</v>
      </c>
      <c r="M99" s="512">
        <v>30</v>
      </c>
      <c r="N99" s="512">
        <v>22</v>
      </c>
      <c r="O99" s="512">
        <v>22</v>
      </c>
      <c r="P99" s="512">
        <v>13</v>
      </c>
      <c r="Q99" s="512">
        <v>11</v>
      </c>
      <c r="R99" s="512">
        <v>8</v>
      </c>
      <c r="S99" s="512">
        <v>9</v>
      </c>
      <c r="T99" s="512">
        <v>12</v>
      </c>
      <c r="U99" s="512">
        <v>47</v>
      </c>
    </row>
    <row r="100" spans="1:21" ht="19.5" customHeight="1">
      <c r="A100" s="974"/>
      <c r="B100" s="607"/>
      <c r="C100" s="512"/>
      <c r="D100" s="512"/>
      <c r="E100" s="512"/>
      <c r="F100" s="514"/>
      <c r="G100" s="512"/>
      <c r="H100" s="512"/>
      <c r="I100" s="532"/>
      <c r="J100" s="525"/>
      <c r="K100" s="525"/>
      <c r="L100" s="525"/>
      <c r="M100" s="976"/>
      <c r="N100" s="512"/>
      <c r="O100" s="512"/>
      <c r="P100" s="512"/>
      <c r="Q100" s="512"/>
      <c r="R100" s="512"/>
      <c r="S100" s="512"/>
      <c r="T100" s="512"/>
      <c r="U100" s="512"/>
    </row>
    <row r="101" spans="1:21" s="984" customFormat="1" ht="19.5" customHeight="1">
      <c r="A101" s="1062" t="s">
        <v>3327</v>
      </c>
      <c r="B101" s="1062"/>
      <c r="C101" s="1062"/>
      <c r="D101" s="1062"/>
      <c r="E101" s="1062"/>
      <c r="F101" s="1062"/>
      <c r="G101" s="1062"/>
      <c r="H101" s="1062"/>
      <c r="I101" s="1062"/>
      <c r="J101" s="982"/>
      <c r="K101" s="982"/>
      <c r="L101" s="982"/>
      <c r="M101" s="983"/>
      <c r="N101" s="982"/>
      <c r="O101" s="982"/>
      <c r="P101" s="982"/>
      <c r="Q101" s="982"/>
      <c r="R101" s="982"/>
      <c r="S101" s="982"/>
      <c r="T101" s="982"/>
      <c r="U101" s="982"/>
    </row>
    <row r="102" spans="1:13" s="984" customFormat="1" ht="19.5" customHeight="1">
      <c r="A102" s="607" t="s">
        <v>3454</v>
      </c>
      <c r="B102" s="607"/>
      <c r="C102" s="607"/>
      <c r="D102" s="607"/>
      <c r="E102" s="607"/>
      <c r="F102" s="607"/>
      <c r="G102" s="607"/>
      <c r="H102" s="607"/>
      <c r="I102" s="607"/>
      <c r="M102" s="985"/>
    </row>
    <row r="103" spans="1:13" s="984" customFormat="1" ht="19.5" customHeight="1">
      <c r="A103" s="607" t="s">
        <v>506</v>
      </c>
      <c r="B103" s="607"/>
      <c r="C103" s="607"/>
      <c r="D103" s="607"/>
      <c r="E103" s="607"/>
      <c r="F103" s="607"/>
      <c r="G103" s="607"/>
      <c r="H103" s="607"/>
      <c r="I103" s="607"/>
      <c r="M103" s="985"/>
    </row>
    <row r="104" spans="1:13" s="984" customFormat="1" ht="19.5" customHeight="1">
      <c r="A104" s="607" t="s">
        <v>507</v>
      </c>
      <c r="B104" s="607"/>
      <c r="C104" s="607"/>
      <c r="D104" s="607"/>
      <c r="E104" s="607"/>
      <c r="F104" s="607"/>
      <c r="G104" s="607"/>
      <c r="H104" s="607"/>
      <c r="I104" s="607"/>
      <c r="M104" s="985"/>
    </row>
    <row r="105" spans="6:13" s="978" customFormat="1" ht="19.5" customHeight="1">
      <c r="F105" s="986"/>
      <c r="G105" s="986"/>
      <c r="H105" s="986"/>
      <c r="I105" s="987"/>
      <c r="M105" s="988"/>
    </row>
    <row r="106" spans="1:13" s="978" customFormat="1" ht="19.5" customHeight="1">
      <c r="A106" s="1007"/>
      <c r="B106" s="987"/>
      <c r="C106" s="987"/>
      <c r="D106" s="987"/>
      <c r="E106" s="987"/>
      <c r="F106" s="986"/>
      <c r="G106" s="986"/>
      <c r="H106" s="986"/>
      <c r="I106" s="987"/>
      <c r="M106" s="988"/>
    </row>
    <row r="107" spans="1:13" s="978" customFormat="1" ht="13.5">
      <c r="A107" s="987"/>
      <c r="B107" s="987"/>
      <c r="C107" s="987"/>
      <c r="D107" s="987"/>
      <c r="E107" s="987"/>
      <c r="F107" s="986"/>
      <c r="G107" s="986"/>
      <c r="H107" s="986"/>
      <c r="I107" s="987"/>
      <c r="M107" s="988"/>
    </row>
    <row r="108" spans="1:13" s="978" customFormat="1" ht="13.5">
      <c r="A108" s="987"/>
      <c r="B108" s="987"/>
      <c r="C108" s="987"/>
      <c r="D108" s="987"/>
      <c r="E108" s="987"/>
      <c r="F108" s="986"/>
      <c r="G108" s="986"/>
      <c r="H108" s="986"/>
      <c r="I108" s="987"/>
      <c r="M108" s="988"/>
    </row>
    <row r="109" spans="1:13" s="978" customFormat="1" ht="13.5">
      <c r="A109" s="987"/>
      <c r="B109" s="987"/>
      <c r="C109" s="987"/>
      <c r="D109" s="987"/>
      <c r="E109" s="987"/>
      <c r="F109" s="986"/>
      <c r="G109" s="986"/>
      <c r="H109" s="986"/>
      <c r="I109" s="987"/>
      <c r="M109" s="988"/>
    </row>
    <row r="110" spans="1:13" s="978" customFormat="1" ht="13.5">
      <c r="A110" s="987"/>
      <c r="B110" s="987"/>
      <c r="C110" s="987"/>
      <c r="D110" s="987"/>
      <c r="E110" s="987"/>
      <c r="F110" s="986"/>
      <c r="G110" s="986"/>
      <c r="H110" s="986"/>
      <c r="I110" s="987"/>
      <c r="M110" s="988"/>
    </row>
    <row r="111" s="978" customFormat="1" ht="13.5">
      <c r="M111" s="988"/>
    </row>
    <row r="112" s="978" customFormat="1" ht="13.5">
      <c r="M112" s="988"/>
    </row>
    <row r="113" spans="6:13" s="978" customFormat="1" ht="13.5">
      <c r="F113" s="989"/>
      <c r="G113" s="989"/>
      <c r="H113" s="989"/>
      <c r="M113" s="988"/>
    </row>
    <row r="114" s="978" customFormat="1" ht="13.5">
      <c r="M114" s="988"/>
    </row>
    <row r="115" s="978" customFormat="1" ht="18" customHeight="1">
      <c r="M115" s="988"/>
    </row>
    <row r="116" s="978" customFormat="1" ht="13.5">
      <c r="M116" s="988"/>
    </row>
    <row r="117" s="978" customFormat="1" ht="13.5" customHeight="1">
      <c r="M117" s="988"/>
    </row>
    <row r="118" s="978" customFormat="1" ht="13.5" customHeight="1">
      <c r="M118" s="988"/>
    </row>
    <row r="119" s="978" customFormat="1" ht="13.5">
      <c r="M119" s="988"/>
    </row>
    <row r="120" s="978" customFormat="1" ht="13.5">
      <c r="M120" s="988"/>
    </row>
    <row r="121" s="978" customFormat="1" ht="13.5">
      <c r="M121" s="988"/>
    </row>
    <row r="122" s="978" customFormat="1" ht="13.5">
      <c r="M122" s="988"/>
    </row>
    <row r="123" s="978" customFormat="1" ht="13.5">
      <c r="M123" s="988"/>
    </row>
    <row r="124" s="978" customFormat="1" ht="13.5">
      <c r="M124" s="988"/>
    </row>
    <row r="125" s="978" customFormat="1" ht="13.5">
      <c r="M125" s="988"/>
    </row>
    <row r="126" s="978" customFormat="1" ht="13.5">
      <c r="M126" s="988"/>
    </row>
    <row r="127" s="978" customFormat="1" ht="13.5">
      <c r="M127" s="988"/>
    </row>
    <row r="128" s="978" customFormat="1" ht="13.5">
      <c r="M128" s="988"/>
    </row>
    <row r="129" s="978" customFormat="1" ht="13.5">
      <c r="M129" s="988"/>
    </row>
    <row r="130" s="978" customFormat="1" ht="13.5">
      <c r="M130" s="988"/>
    </row>
    <row r="131" s="978" customFormat="1" ht="13.5">
      <c r="M131" s="988"/>
    </row>
    <row r="132" s="978" customFormat="1" ht="13.5">
      <c r="M132" s="988"/>
    </row>
    <row r="133" s="978" customFormat="1" ht="13.5">
      <c r="M133" s="988"/>
    </row>
    <row r="134" s="978" customFormat="1" ht="13.5">
      <c r="M134" s="988"/>
    </row>
    <row r="135" s="978" customFormat="1" ht="13.5">
      <c r="M135" s="988"/>
    </row>
    <row r="136" s="978" customFormat="1" ht="13.5">
      <c r="M136" s="988"/>
    </row>
    <row r="137" s="978" customFormat="1" ht="13.5">
      <c r="M137" s="988"/>
    </row>
    <row r="138" s="978" customFormat="1" ht="13.5">
      <c r="M138" s="988"/>
    </row>
    <row r="139" s="978" customFormat="1" ht="13.5">
      <c r="M139" s="988"/>
    </row>
    <row r="140" s="978" customFormat="1" ht="13.5">
      <c r="M140" s="988"/>
    </row>
    <row r="141" s="978" customFormat="1" ht="13.5">
      <c r="M141" s="988"/>
    </row>
    <row r="142" s="978" customFormat="1" ht="13.5">
      <c r="M142" s="988"/>
    </row>
    <row r="143" s="978" customFormat="1" ht="13.5">
      <c r="M143" s="988"/>
    </row>
    <row r="144" s="978" customFormat="1" ht="13.5">
      <c r="M144" s="988"/>
    </row>
    <row r="145" s="978" customFormat="1" ht="13.5">
      <c r="M145" s="988"/>
    </row>
    <row r="146" s="978" customFormat="1" ht="13.5">
      <c r="M146" s="988"/>
    </row>
    <row r="147" s="978" customFormat="1" ht="13.5">
      <c r="M147" s="988"/>
    </row>
    <row r="148" s="978" customFormat="1" ht="13.5">
      <c r="M148" s="988"/>
    </row>
    <row r="149" s="978" customFormat="1" ht="13.5">
      <c r="M149" s="988"/>
    </row>
    <row r="150" s="978" customFormat="1" ht="13.5">
      <c r="M150" s="988"/>
    </row>
    <row r="151" s="978" customFormat="1" ht="13.5">
      <c r="M151" s="988"/>
    </row>
    <row r="152" s="978" customFormat="1" ht="13.5">
      <c r="M152" s="988"/>
    </row>
    <row r="153" s="978" customFormat="1" ht="13.5">
      <c r="M153" s="988"/>
    </row>
    <row r="154" s="978" customFormat="1" ht="13.5">
      <c r="M154" s="988"/>
    </row>
    <row r="155" s="978" customFormat="1" ht="13.5">
      <c r="M155" s="988"/>
    </row>
    <row r="156" s="978" customFormat="1" ht="13.5">
      <c r="M156" s="988"/>
    </row>
    <row r="157" s="978" customFormat="1" ht="13.5">
      <c r="M157" s="988"/>
    </row>
    <row r="158" s="978" customFormat="1" ht="13.5">
      <c r="M158" s="988"/>
    </row>
    <row r="159" s="978" customFormat="1" ht="13.5">
      <c r="M159" s="988"/>
    </row>
    <row r="160" s="978" customFormat="1" ht="13.5">
      <c r="M160" s="988"/>
    </row>
    <row r="161" s="978" customFormat="1" ht="13.5">
      <c r="M161" s="988"/>
    </row>
    <row r="162" s="978" customFormat="1" ht="13.5">
      <c r="M162" s="988"/>
    </row>
    <row r="163" s="978" customFormat="1" ht="13.5">
      <c r="M163" s="988"/>
    </row>
    <row r="164" s="978" customFormat="1" ht="13.5">
      <c r="M164" s="988"/>
    </row>
    <row r="165" s="978" customFormat="1" ht="13.5">
      <c r="M165" s="988"/>
    </row>
    <row r="166" s="978" customFormat="1" ht="13.5">
      <c r="M166" s="988"/>
    </row>
    <row r="167" s="978" customFormat="1" ht="13.5">
      <c r="M167" s="988"/>
    </row>
    <row r="168" s="978" customFormat="1" ht="13.5">
      <c r="M168" s="988"/>
    </row>
    <row r="169" s="978" customFormat="1" ht="13.5">
      <c r="M169" s="988"/>
    </row>
    <row r="170" s="978" customFormat="1" ht="13.5">
      <c r="M170" s="988"/>
    </row>
    <row r="171" s="978" customFormat="1" ht="13.5">
      <c r="M171" s="988"/>
    </row>
    <row r="172" s="978" customFormat="1" ht="13.5">
      <c r="M172" s="988"/>
    </row>
    <row r="173" s="978" customFormat="1" ht="13.5">
      <c r="M173" s="988"/>
    </row>
    <row r="174" s="978" customFormat="1" ht="13.5">
      <c r="M174" s="988"/>
    </row>
    <row r="175" s="978" customFormat="1" ht="13.5">
      <c r="M175" s="988"/>
    </row>
    <row r="176" s="978" customFormat="1" ht="13.5">
      <c r="M176" s="988"/>
    </row>
    <row r="177" s="978" customFormat="1" ht="18" customHeight="1">
      <c r="M177" s="988"/>
    </row>
    <row r="178" s="978" customFormat="1" ht="13.5">
      <c r="M178" s="988"/>
    </row>
    <row r="179" s="978" customFormat="1" ht="13.5">
      <c r="M179" s="988"/>
    </row>
    <row r="180" s="978" customFormat="1" ht="13.5">
      <c r="M180" s="988"/>
    </row>
    <row r="181" s="978" customFormat="1" ht="13.5">
      <c r="M181" s="988"/>
    </row>
    <row r="182" s="978" customFormat="1" ht="13.5">
      <c r="M182" s="988"/>
    </row>
    <row r="183" s="978" customFormat="1" ht="13.5">
      <c r="M183" s="988"/>
    </row>
    <row r="184" s="978" customFormat="1" ht="13.5">
      <c r="M184" s="988"/>
    </row>
    <row r="185" s="978" customFormat="1" ht="13.5">
      <c r="M185" s="988"/>
    </row>
    <row r="186" s="978" customFormat="1" ht="13.5">
      <c r="M186" s="988"/>
    </row>
    <row r="187" s="978" customFormat="1" ht="13.5">
      <c r="M187" s="988"/>
    </row>
    <row r="188" s="978" customFormat="1" ht="13.5">
      <c r="M188" s="988"/>
    </row>
    <row r="189" s="978" customFormat="1" ht="13.5">
      <c r="M189" s="988"/>
    </row>
    <row r="190" s="978" customFormat="1" ht="13.5">
      <c r="M190" s="988"/>
    </row>
    <row r="191" s="978" customFormat="1" ht="13.5">
      <c r="M191" s="988"/>
    </row>
    <row r="192" s="978" customFormat="1" ht="13.5">
      <c r="M192" s="988"/>
    </row>
    <row r="193" s="978" customFormat="1" ht="13.5">
      <c r="M193" s="988"/>
    </row>
    <row r="194" s="978" customFormat="1" ht="13.5">
      <c r="M194" s="988"/>
    </row>
    <row r="195" s="978" customFormat="1" ht="13.5">
      <c r="M195" s="988"/>
    </row>
    <row r="196" s="978" customFormat="1" ht="13.5">
      <c r="M196" s="988"/>
    </row>
    <row r="197" s="978" customFormat="1" ht="13.5">
      <c r="M197" s="988"/>
    </row>
    <row r="198" s="978" customFormat="1" ht="13.5">
      <c r="M198" s="988"/>
    </row>
    <row r="199" s="978" customFormat="1" ht="13.5">
      <c r="M199" s="988"/>
    </row>
    <row r="200" s="978" customFormat="1" ht="13.5">
      <c r="M200" s="988"/>
    </row>
    <row r="201" s="978" customFormat="1" ht="13.5">
      <c r="M201" s="988"/>
    </row>
    <row r="202" s="978" customFormat="1" ht="13.5">
      <c r="M202" s="988"/>
    </row>
    <row r="203" s="978" customFormat="1" ht="13.5">
      <c r="M203" s="988"/>
    </row>
    <row r="204" s="978" customFormat="1" ht="13.5">
      <c r="M204" s="988"/>
    </row>
    <row r="205" s="978" customFormat="1" ht="13.5">
      <c r="M205" s="988"/>
    </row>
    <row r="206" s="978" customFormat="1" ht="13.5">
      <c r="M206" s="988"/>
    </row>
    <row r="207" s="978" customFormat="1" ht="13.5">
      <c r="M207" s="988"/>
    </row>
    <row r="208" s="978" customFormat="1" ht="13.5">
      <c r="M208" s="988"/>
    </row>
    <row r="209" s="978" customFormat="1" ht="13.5">
      <c r="M209" s="988"/>
    </row>
    <row r="210" s="978" customFormat="1" ht="13.5">
      <c r="M210" s="988"/>
    </row>
    <row r="211" s="978" customFormat="1" ht="13.5">
      <c r="M211" s="988"/>
    </row>
    <row r="212" s="978" customFormat="1" ht="13.5">
      <c r="M212" s="988"/>
    </row>
    <row r="213" s="978" customFormat="1" ht="13.5">
      <c r="M213" s="988"/>
    </row>
    <row r="214" s="978" customFormat="1" ht="13.5">
      <c r="M214" s="988"/>
    </row>
    <row r="215" s="978" customFormat="1" ht="13.5">
      <c r="M215" s="988"/>
    </row>
    <row r="216" s="978" customFormat="1" ht="13.5">
      <c r="M216" s="988"/>
    </row>
    <row r="217" s="978" customFormat="1" ht="13.5">
      <c r="M217" s="988"/>
    </row>
    <row r="218" s="978" customFormat="1" ht="13.5">
      <c r="M218" s="988"/>
    </row>
    <row r="219" s="978" customFormat="1" ht="13.5">
      <c r="M219" s="988"/>
    </row>
    <row r="220" s="978" customFormat="1" ht="13.5">
      <c r="M220" s="988"/>
    </row>
    <row r="221" s="978" customFormat="1" ht="13.5">
      <c r="M221" s="988"/>
    </row>
    <row r="222" s="978" customFormat="1" ht="13.5">
      <c r="M222" s="988"/>
    </row>
    <row r="223" s="978" customFormat="1" ht="13.5">
      <c r="M223" s="988"/>
    </row>
    <row r="224" s="978" customFormat="1" ht="13.5">
      <c r="M224" s="988"/>
    </row>
    <row r="225" s="978" customFormat="1" ht="13.5">
      <c r="M225" s="988"/>
    </row>
    <row r="226" s="978" customFormat="1" ht="13.5">
      <c r="M226" s="988"/>
    </row>
    <row r="227" s="978" customFormat="1" ht="13.5">
      <c r="M227" s="988"/>
    </row>
    <row r="228" s="978" customFormat="1" ht="13.5">
      <c r="M228" s="988"/>
    </row>
    <row r="229" s="978" customFormat="1" ht="13.5">
      <c r="M229" s="988"/>
    </row>
    <row r="230" s="978" customFormat="1" ht="13.5">
      <c r="M230" s="988"/>
    </row>
    <row r="231" s="978" customFormat="1" ht="13.5">
      <c r="M231" s="988"/>
    </row>
    <row r="232" s="978" customFormat="1" ht="13.5">
      <c r="M232" s="988"/>
    </row>
    <row r="233" s="978" customFormat="1" ht="13.5">
      <c r="M233" s="988"/>
    </row>
    <row r="234" s="978" customFormat="1" ht="13.5">
      <c r="M234" s="988"/>
    </row>
    <row r="235" s="978" customFormat="1" ht="13.5">
      <c r="M235" s="988"/>
    </row>
    <row r="236" s="978" customFormat="1" ht="13.5">
      <c r="M236" s="988"/>
    </row>
    <row r="237" s="978" customFormat="1" ht="13.5">
      <c r="M237" s="988"/>
    </row>
    <row r="238" s="978" customFormat="1" ht="18" customHeight="1">
      <c r="M238" s="988"/>
    </row>
    <row r="239" s="978" customFormat="1" ht="13.5">
      <c r="M239" s="988"/>
    </row>
    <row r="240" s="978" customFormat="1" ht="13.5" customHeight="1">
      <c r="M240" s="988"/>
    </row>
    <row r="241" s="978" customFormat="1" ht="13.5" customHeight="1">
      <c r="M241" s="988"/>
    </row>
    <row r="242" s="978" customFormat="1" ht="13.5">
      <c r="M242" s="988"/>
    </row>
    <row r="243" s="978" customFormat="1" ht="13.5">
      <c r="M243" s="988"/>
    </row>
    <row r="244" s="978" customFormat="1" ht="13.5">
      <c r="M244" s="988"/>
    </row>
    <row r="245" s="978" customFormat="1" ht="13.5">
      <c r="M245" s="988"/>
    </row>
    <row r="246" s="978" customFormat="1" ht="13.5">
      <c r="M246" s="988"/>
    </row>
    <row r="247" s="978" customFormat="1" ht="13.5">
      <c r="M247" s="988"/>
    </row>
    <row r="248" s="978" customFormat="1" ht="13.5">
      <c r="M248" s="988"/>
    </row>
    <row r="249" s="978" customFormat="1" ht="13.5">
      <c r="M249" s="988"/>
    </row>
    <row r="250" s="978" customFormat="1" ht="13.5">
      <c r="M250" s="988"/>
    </row>
    <row r="251" s="978" customFormat="1" ht="13.5">
      <c r="M251" s="988"/>
    </row>
    <row r="252" s="978" customFormat="1" ht="13.5">
      <c r="M252" s="988"/>
    </row>
    <row r="253" s="978" customFormat="1" ht="13.5">
      <c r="M253" s="988"/>
    </row>
    <row r="254" s="978" customFormat="1" ht="13.5">
      <c r="M254" s="988"/>
    </row>
    <row r="255" s="978" customFormat="1" ht="13.5">
      <c r="M255" s="988"/>
    </row>
    <row r="256" s="978" customFormat="1" ht="13.5">
      <c r="M256" s="988"/>
    </row>
    <row r="257" s="978" customFormat="1" ht="13.5">
      <c r="M257" s="988"/>
    </row>
    <row r="258" s="978" customFormat="1" ht="13.5">
      <c r="M258" s="988"/>
    </row>
    <row r="259" s="978" customFormat="1" ht="13.5">
      <c r="M259" s="988"/>
    </row>
    <row r="260" s="978" customFormat="1" ht="13.5">
      <c r="M260" s="988"/>
    </row>
    <row r="261" s="978" customFormat="1" ht="13.5">
      <c r="M261" s="988"/>
    </row>
    <row r="262" s="978" customFormat="1" ht="13.5">
      <c r="M262" s="988"/>
    </row>
    <row r="263" s="978" customFormat="1" ht="13.5">
      <c r="M263" s="988"/>
    </row>
    <row r="264" s="978" customFormat="1" ht="13.5">
      <c r="M264" s="988"/>
    </row>
    <row r="265" s="978" customFormat="1" ht="13.5">
      <c r="M265" s="988"/>
    </row>
    <row r="266" s="978" customFormat="1" ht="13.5">
      <c r="M266" s="988"/>
    </row>
    <row r="267" s="978" customFormat="1" ht="13.5">
      <c r="M267" s="988"/>
    </row>
    <row r="268" s="978" customFormat="1" ht="13.5">
      <c r="M268" s="988"/>
    </row>
    <row r="269" s="978" customFormat="1" ht="13.5">
      <c r="M269" s="988"/>
    </row>
    <row r="270" s="978" customFormat="1" ht="13.5">
      <c r="M270" s="988"/>
    </row>
    <row r="271" s="978" customFormat="1" ht="13.5">
      <c r="M271" s="988"/>
    </row>
    <row r="272" s="978" customFormat="1" ht="13.5">
      <c r="M272" s="988"/>
    </row>
    <row r="273" s="978" customFormat="1" ht="13.5">
      <c r="M273" s="988"/>
    </row>
    <row r="274" s="978" customFormat="1" ht="13.5">
      <c r="M274" s="988"/>
    </row>
    <row r="275" s="978" customFormat="1" ht="13.5">
      <c r="M275" s="988"/>
    </row>
    <row r="276" s="978" customFormat="1" ht="13.5">
      <c r="M276" s="988"/>
    </row>
    <row r="277" s="978" customFormat="1" ht="13.5">
      <c r="M277" s="988"/>
    </row>
    <row r="278" s="978" customFormat="1" ht="13.5">
      <c r="M278" s="988"/>
    </row>
    <row r="279" s="978" customFormat="1" ht="13.5">
      <c r="M279" s="988"/>
    </row>
    <row r="280" s="978" customFormat="1" ht="13.5">
      <c r="M280" s="988"/>
    </row>
    <row r="281" s="978" customFormat="1" ht="13.5">
      <c r="M281" s="988"/>
    </row>
    <row r="282" s="978" customFormat="1" ht="13.5">
      <c r="M282" s="988"/>
    </row>
    <row r="283" s="978" customFormat="1" ht="13.5">
      <c r="M283" s="988"/>
    </row>
    <row r="284" s="978" customFormat="1" ht="13.5">
      <c r="M284" s="988"/>
    </row>
    <row r="285" s="978" customFormat="1" ht="13.5">
      <c r="M285" s="988"/>
    </row>
    <row r="286" s="978" customFormat="1" ht="13.5">
      <c r="M286" s="988"/>
    </row>
    <row r="287" s="978" customFormat="1" ht="13.5">
      <c r="M287" s="988"/>
    </row>
    <row r="288" s="978" customFormat="1" ht="13.5">
      <c r="M288" s="988"/>
    </row>
    <row r="289" s="978" customFormat="1" ht="13.5">
      <c r="M289" s="988"/>
    </row>
    <row r="290" s="978" customFormat="1" ht="13.5">
      <c r="M290" s="988"/>
    </row>
    <row r="291" s="978" customFormat="1" ht="13.5">
      <c r="M291" s="988"/>
    </row>
    <row r="292" s="978" customFormat="1" ht="13.5">
      <c r="M292" s="988"/>
    </row>
    <row r="293" s="978" customFormat="1" ht="13.5">
      <c r="M293" s="988"/>
    </row>
    <row r="295" ht="13.5" customHeight="1"/>
    <row r="297" spans="6:8" ht="13.5">
      <c r="F297" s="990"/>
      <c r="G297" s="990"/>
      <c r="H297" s="990"/>
    </row>
    <row r="300" ht="18" customHeight="1"/>
    <row r="302" ht="13.5" customHeight="1"/>
    <row r="303" ht="13.5" customHeight="1"/>
    <row r="362" ht="18" customHeight="1"/>
    <row r="364" ht="13.5" customHeight="1"/>
    <row r="365" ht="13.5" customHeight="1"/>
    <row r="423" ht="18" customHeight="1"/>
    <row r="425" ht="13.5" customHeight="1"/>
    <row r="426" ht="13.5" customHeight="1"/>
    <row r="484" ht="18" customHeight="1"/>
    <row r="486" ht="13.5" customHeight="1"/>
    <row r="487" ht="13.5" customHeight="1"/>
    <row r="546" ht="18" customHeight="1"/>
    <row r="548" ht="13.5" customHeight="1"/>
    <row r="549" ht="13.5" customHeight="1"/>
    <row r="605" ht="18" customHeight="1"/>
    <row r="607" ht="18" customHeight="1"/>
    <row r="609" ht="13.5" customHeight="1"/>
    <row r="610" ht="13.5" customHeight="1"/>
    <row r="669" ht="18" customHeight="1"/>
    <row r="671" ht="13.5" customHeight="1"/>
    <row r="672" ht="13.5" customHeight="1"/>
  </sheetData>
  <mergeCells count="22">
    <mergeCell ref="A101:I101"/>
    <mergeCell ref="U4:U5"/>
    <mergeCell ref="Q4:Q5"/>
    <mergeCell ref="R4:R5"/>
    <mergeCell ref="S4:S5"/>
    <mergeCell ref="T4:T5"/>
    <mergeCell ref="M4:M5"/>
    <mergeCell ref="N4:N5"/>
    <mergeCell ref="O4:O5"/>
    <mergeCell ref="P4:P5"/>
    <mergeCell ref="I4:I5"/>
    <mergeCell ref="J4:J5"/>
    <mergeCell ref="K4:K5"/>
    <mergeCell ref="L4:L5"/>
    <mergeCell ref="A4:A5"/>
    <mergeCell ref="B4:B5"/>
    <mergeCell ref="C4:C5"/>
    <mergeCell ref="D4:D5"/>
    <mergeCell ref="E4:E5"/>
    <mergeCell ref="F4:F5"/>
    <mergeCell ref="G4:G5"/>
    <mergeCell ref="H4:H5"/>
  </mergeCells>
  <printOptions/>
  <pageMargins left="0.5118110236220472" right="0.3937007874015748" top="0.3937007874015748" bottom="0.7480314960629921" header="0.5118110236220472" footer="0.5511811023622047"/>
  <pageSetup firstPageNumber="8" useFirstPageNumber="1" horizontalDpi="600" verticalDpi="600" orientation="portrait" pageOrder="overThenDown" paperSize="9" scale="70" r:id="rId1"/>
  <rowBreaks count="1" manualBreakCount="1">
    <brk id="59" max="255" man="1"/>
  </rowBreaks>
  <colBreaks count="1" manualBreakCount="1">
    <brk id="10" max="65535" man="1"/>
  </colBreaks>
</worksheet>
</file>

<file path=xl/worksheets/sheet7.xml><?xml version="1.0" encoding="utf-8"?>
<worksheet xmlns="http://schemas.openxmlformats.org/spreadsheetml/2006/main" xmlns:r="http://schemas.openxmlformats.org/officeDocument/2006/relationships">
  <sheetPr>
    <tabColor indexed="13"/>
  </sheetPr>
  <dimension ref="A1:W309"/>
  <sheetViews>
    <sheetView zoomScale="50" zoomScaleNormal="50" zoomScaleSheetLayoutView="50" workbookViewId="0" topLeftCell="A1">
      <selection activeCell="A3" sqref="A3"/>
    </sheetView>
  </sheetViews>
  <sheetFormatPr defaultColWidth="9.00390625" defaultRowHeight="13.5"/>
  <cols>
    <col min="1" max="1" width="25.625" style="5" customWidth="1"/>
    <col min="2" max="5" width="12.625" style="5" customWidth="1"/>
    <col min="6" max="12" width="12.125" style="5" customWidth="1"/>
    <col min="13" max="13" width="12.125" style="591" customWidth="1"/>
    <col min="14" max="20" width="12.125" style="5" customWidth="1"/>
    <col min="21" max="21" width="12.125" style="116" customWidth="1"/>
    <col min="22" max="22" width="9.00390625" style="5" customWidth="1"/>
    <col min="23" max="23" width="18.625" style="5" customWidth="1"/>
    <col min="24" max="16384" width="9.00390625" style="5" customWidth="1"/>
  </cols>
  <sheetData>
    <row r="1" spans="5:23" s="897" customFormat="1" ht="30" customHeight="1">
      <c r="E1" s="895" t="s">
        <v>39</v>
      </c>
      <c r="I1" s="898"/>
      <c r="K1" s="898"/>
      <c r="L1" s="898"/>
      <c r="M1" s="899"/>
      <c r="N1" s="895"/>
      <c r="O1" s="895"/>
      <c r="P1" s="895"/>
      <c r="Q1" s="895"/>
      <c r="R1" s="895"/>
      <c r="S1" s="900"/>
      <c r="T1" s="900"/>
      <c r="U1" s="900"/>
      <c r="V1" s="900"/>
      <c r="W1" s="900"/>
    </row>
    <row r="2" spans="6:23" ht="12.75" customHeight="1">
      <c r="F2" s="22"/>
      <c r="G2" s="22"/>
      <c r="H2" s="22"/>
      <c r="I2" s="508"/>
      <c r="J2" s="508"/>
      <c r="K2" s="508"/>
      <c r="L2" s="508"/>
      <c r="M2" s="508"/>
      <c r="N2" s="508"/>
      <c r="O2" s="116"/>
      <c r="P2" s="585"/>
      <c r="Q2" s="116"/>
      <c r="R2" s="116"/>
      <c r="S2" s="116"/>
      <c r="T2" s="116"/>
      <c r="V2" s="116"/>
      <c r="W2" s="116"/>
    </row>
    <row r="3" spans="1:21" ht="24" customHeight="1">
      <c r="A3" s="590" t="s">
        <v>508</v>
      </c>
      <c r="B3" s="590"/>
      <c r="C3" s="590"/>
      <c r="D3" s="590"/>
      <c r="E3" s="509" t="s">
        <v>1926</v>
      </c>
      <c r="F3" s="505"/>
      <c r="H3" s="22"/>
      <c r="I3" s="22"/>
      <c r="J3" s="509"/>
      <c r="K3" s="22"/>
      <c r="L3" s="13"/>
      <c r="P3" s="592"/>
      <c r="U3" s="586"/>
    </row>
    <row r="4" spans="1:23" ht="22.5" customHeight="1">
      <c r="A4" s="1086" t="s">
        <v>2218</v>
      </c>
      <c r="B4" s="1084" t="s">
        <v>2219</v>
      </c>
      <c r="C4" s="1084" t="s">
        <v>41</v>
      </c>
      <c r="D4" s="1084" t="s">
        <v>1313</v>
      </c>
      <c r="E4" s="1065" t="s">
        <v>1314</v>
      </c>
      <c r="F4" s="1084" t="s">
        <v>2220</v>
      </c>
      <c r="G4" s="1084" t="s">
        <v>2221</v>
      </c>
      <c r="H4" s="1084" t="s">
        <v>2222</v>
      </c>
      <c r="I4" s="1084" t="s">
        <v>2223</v>
      </c>
      <c r="J4" s="1084" t="s">
        <v>2224</v>
      </c>
      <c r="K4" s="1084" t="s">
        <v>2225</v>
      </c>
      <c r="L4" s="1084" t="s">
        <v>2226</v>
      </c>
      <c r="M4" s="1084" t="s">
        <v>2227</v>
      </c>
      <c r="N4" s="1084" t="s">
        <v>2228</v>
      </c>
      <c r="O4" s="1070" t="s">
        <v>2229</v>
      </c>
      <c r="P4" s="1074" t="s">
        <v>2230</v>
      </c>
      <c r="Q4" s="1070" t="s">
        <v>2231</v>
      </c>
      <c r="R4" s="1070" t="s">
        <v>2232</v>
      </c>
      <c r="S4" s="1070" t="s">
        <v>2233</v>
      </c>
      <c r="T4" s="1070" t="s">
        <v>2234</v>
      </c>
      <c r="U4" s="1072" t="s">
        <v>2327</v>
      </c>
      <c r="V4" s="530"/>
      <c r="W4" s="530"/>
    </row>
    <row r="5" spans="1:23" ht="16.5" customHeight="1">
      <c r="A5" s="1087"/>
      <c r="B5" s="1085"/>
      <c r="C5" s="1085"/>
      <c r="D5" s="1085"/>
      <c r="E5" s="1066"/>
      <c r="F5" s="1085"/>
      <c r="G5" s="1085"/>
      <c r="H5" s="1085"/>
      <c r="I5" s="1085"/>
      <c r="J5" s="1085"/>
      <c r="K5" s="1085"/>
      <c r="L5" s="1085"/>
      <c r="M5" s="1085"/>
      <c r="N5" s="1085"/>
      <c r="O5" s="1071"/>
      <c r="P5" s="1075"/>
      <c r="Q5" s="1071"/>
      <c r="R5" s="1071"/>
      <c r="S5" s="1071"/>
      <c r="T5" s="1071"/>
      <c r="U5" s="1073"/>
      <c r="V5" s="530"/>
      <c r="W5" s="530"/>
    </row>
    <row r="6" spans="1:12" ht="21.75" customHeight="1">
      <c r="A6" s="9"/>
      <c r="B6" s="111"/>
      <c r="C6" s="111"/>
      <c r="D6" s="111"/>
      <c r="E6" s="9"/>
      <c r="F6" s="14"/>
      <c r="G6" s="14"/>
      <c r="H6" s="14"/>
      <c r="I6" s="12"/>
      <c r="J6" s="138"/>
      <c r="K6" s="138"/>
      <c r="L6" s="138"/>
    </row>
    <row r="7" spans="1:21" s="893" customFormat="1" ht="24.75" customHeight="1">
      <c r="A7" s="889" t="s">
        <v>509</v>
      </c>
      <c r="B7" s="905">
        <f>SUM(B9:B85)</f>
        <v>26681</v>
      </c>
      <c r="C7" s="905">
        <f>SUM(F7:U7)</f>
        <v>55645</v>
      </c>
      <c r="D7" s="905">
        <f>SUM(D9:D159)</f>
        <v>27646</v>
      </c>
      <c r="E7" s="906">
        <f>SUM(E9:E159)</f>
        <v>27999</v>
      </c>
      <c r="F7" s="891">
        <f>SUM(F9:F85)</f>
        <v>2230</v>
      </c>
      <c r="G7" s="891">
        <f aca="true" t="shared" si="0" ref="G7:U7">SUM(G9:G85)</f>
        <v>2163</v>
      </c>
      <c r="H7" s="891">
        <f t="shared" si="0"/>
        <v>2290</v>
      </c>
      <c r="I7" s="891">
        <f t="shared" si="0"/>
        <v>2367</v>
      </c>
      <c r="J7" s="891">
        <f t="shared" si="0"/>
        <v>2619</v>
      </c>
      <c r="K7" s="891">
        <f t="shared" si="0"/>
        <v>3092</v>
      </c>
      <c r="L7" s="891">
        <f t="shared" si="0"/>
        <v>3521</v>
      </c>
      <c r="M7" s="891">
        <f t="shared" si="0"/>
        <v>4241</v>
      </c>
      <c r="N7" s="891">
        <f t="shared" si="0"/>
        <v>4059</v>
      </c>
      <c r="O7" s="891">
        <f t="shared" si="0"/>
        <v>3169</v>
      </c>
      <c r="P7" s="891">
        <f t="shared" si="0"/>
        <v>2867</v>
      </c>
      <c r="Q7" s="891">
        <f t="shared" si="0"/>
        <v>3285</v>
      </c>
      <c r="R7" s="891">
        <f t="shared" si="0"/>
        <v>4875</v>
      </c>
      <c r="S7" s="891">
        <f t="shared" si="0"/>
        <v>3860</v>
      </c>
      <c r="T7" s="891">
        <f t="shared" si="0"/>
        <v>3963</v>
      </c>
      <c r="U7" s="891">
        <f t="shared" si="0"/>
        <v>7044</v>
      </c>
    </row>
    <row r="8" spans="1:21" s="26" customFormat="1" ht="21.75" customHeight="1">
      <c r="A8" s="576"/>
      <c r="B8" s="88"/>
      <c r="C8" s="88"/>
      <c r="D8" s="88"/>
      <c r="E8" s="540"/>
      <c r="F8" s="593"/>
      <c r="G8" s="593"/>
      <c r="H8" s="593"/>
      <c r="I8" s="593"/>
      <c r="J8" s="593"/>
      <c r="K8" s="593"/>
      <c r="L8" s="593"/>
      <c r="M8" s="593"/>
      <c r="N8" s="593"/>
      <c r="O8" s="593"/>
      <c r="P8" s="593"/>
      <c r="Q8" s="593"/>
      <c r="R8" s="593"/>
      <c r="S8" s="593"/>
      <c r="T8" s="593"/>
      <c r="U8" s="594"/>
    </row>
    <row r="9" spans="1:21" ht="19.5" customHeight="1">
      <c r="A9" s="510" t="s">
        <v>3382</v>
      </c>
      <c r="B9" s="202">
        <v>172</v>
      </c>
      <c r="C9" s="596">
        <f>SUM(F9:U9)</f>
        <v>441</v>
      </c>
      <c r="D9" s="520">
        <v>218</v>
      </c>
      <c r="E9" s="597">
        <v>223</v>
      </c>
      <c r="F9" s="513">
        <v>28</v>
      </c>
      <c r="G9" s="513">
        <v>28</v>
      </c>
      <c r="H9" s="513">
        <v>27</v>
      </c>
      <c r="I9" s="513">
        <v>23</v>
      </c>
      <c r="J9" s="513">
        <v>20</v>
      </c>
      <c r="K9" s="513">
        <v>36</v>
      </c>
      <c r="L9" s="513">
        <v>32</v>
      </c>
      <c r="M9" s="513">
        <v>26</v>
      </c>
      <c r="N9" s="513">
        <v>34</v>
      </c>
      <c r="O9" s="513">
        <v>26</v>
      </c>
      <c r="P9" s="513">
        <v>30</v>
      </c>
      <c r="Q9" s="513">
        <v>16</v>
      </c>
      <c r="R9" s="513">
        <v>27</v>
      </c>
      <c r="S9" s="513">
        <v>26</v>
      </c>
      <c r="T9" s="513">
        <v>24</v>
      </c>
      <c r="U9" s="512">
        <v>38</v>
      </c>
    </row>
    <row r="10" spans="1:21" ht="19.5" customHeight="1">
      <c r="A10" s="510" t="s">
        <v>3383</v>
      </c>
      <c r="B10" s="202">
        <v>422</v>
      </c>
      <c r="C10" s="596">
        <f aca="true" t="shared" si="1" ref="C10:C73">SUM(F10:U10)</f>
        <v>952</v>
      </c>
      <c r="D10" s="520">
        <v>456</v>
      </c>
      <c r="E10" s="597">
        <v>496</v>
      </c>
      <c r="F10" s="513">
        <v>50</v>
      </c>
      <c r="G10" s="513">
        <v>32</v>
      </c>
      <c r="H10" s="513">
        <v>35</v>
      </c>
      <c r="I10" s="513">
        <v>55</v>
      </c>
      <c r="J10" s="513">
        <v>45</v>
      </c>
      <c r="K10" s="513">
        <v>83</v>
      </c>
      <c r="L10" s="513">
        <v>86</v>
      </c>
      <c r="M10" s="513">
        <v>67</v>
      </c>
      <c r="N10" s="513">
        <v>49</v>
      </c>
      <c r="O10" s="513">
        <v>55</v>
      </c>
      <c r="P10" s="513">
        <v>46</v>
      </c>
      <c r="Q10" s="513">
        <v>54</v>
      </c>
      <c r="R10" s="513">
        <v>73</v>
      </c>
      <c r="S10" s="513">
        <v>64</v>
      </c>
      <c r="T10" s="513">
        <v>48</v>
      </c>
      <c r="U10" s="512">
        <v>110</v>
      </c>
    </row>
    <row r="11" spans="1:21" ht="19.5" customHeight="1">
      <c r="A11" s="510" t="s">
        <v>3384</v>
      </c>
      <c r="B11" s="202">
        <v>542</v>
      </c>
      <c r="C11" s="596">
        <f t="shared" si="1"/>
        <v>1100</v>
      </c>
      <c r="D11" s="520">
        <v>539</v>
      </c>
      <c r="E11" s="597">
        <v>561</v>
      </c>
      <c r="F11" s="513">
        <v>51</v>
      </c>
      <c r="G11" s="513">
        <v>39</v>
      </c>
      <c r="H11" s="513">
        <v>43</v>
      </c>
      <c r="I11" s="513">
        <v>44</v>
      </c>
      <c r="J11" s="513">
        <v>48</v>
      </c>
      <c r="K11" s="513">
        <v>68</v>
      </c>
      <c r="L11" s="513">
        <v>88</v>
      </c>
      <c r="M11" s="513">
        <v>80</v>
      </c>
      <c r="N11" s="513">
        <v>79</v>
      </c>
      <c r="O11" s="513">
        <v>51</v>
      </c>
      <c r="P11" s="513">
        <v>57</v>
      </c>
      <c r="Q11" s="513">
        <v>78</v>
      </c>
      <c r="R11" s="513">
        <v>80</v>
      </c>
      <c r="S11" s="513">
        <v>86</v>
      </c>
      <c r="T11" s="513">
        <v>77</v>
      </c>
      <c r="U11" s="512">
        <v>131</v>
      </c>
    </row>
    <row r="12" spans="1:21" ht="19.5" customHeight="1">
      <c r="A12" s="510" t="s">
        <v>3385</v>
      </c>
      <c r="B12" s="202">
        <v>486</v>
      </c>
      <c r="C12" s="596">
        <f t="shared" si="1"/>
        <v>979</v>
      </c>
      <c r="D12" s="520">
        <v>497</v>
      </c>
      <c r="E12" s="597">
        <v>482</v>
      </c>
      <c r="F12" s="513">
        <v>23</v>
      </c>
      <c r="G12" s="513">
        <v>22</v>
      </c>
      <c r="H12" s="513">
        <v>16</v>
      </c>
      <c r="I12" s="513">
        <v>40</v>
      </c>
      <c r="J12" s="513">
        <v>61</v>
      </c>
      <c r="K12" s="513">
        <v>50</v>
      </c>
      <c r="L12" s="513">
        <v>58</v>
      </c>
      <c r="M12" s="513">
        <v>63</v>
      </c>
      <c r="N12" s="513">
        <v>60</v>
      </c>
      <c r="O12" s="513">
        <v>55</v>
      </c>
      <c r="P12" s="513">
        <v>49</v>
      </c>
      <c r="Q12" s="513">
        <v>63</v>
      </c>
      <c r="R12" s="513">
        <v>107</v>
      </c>
      <c r="S12" s="513">
        <v>77</v>
      </c>
      <c r="T12" s="513">
        <v>82</v>
      </c>
      <c r="U12" s="512">
        <v>153</v>
      </c>
    </row>
    <row r="13" spans="1:21" ht="19.5" customHeight="1">
      <c r="A13" s="510" t="s">
        <v>3386</v>
      </c>
      <c r="B13" s="202">
        <v>450</v>
      </c>
      <c r="C13" s="596">
        <f t="shared" si="1"/>
        <v>925</v>
      </c>
      <c r="D13" s="520">
        <v>458</v>
      </c>
      <c r="E13" s="597">
        <v>467</v>
      </c>
      <c r="F13" s="513">
        <v>29</v>
      </c>
      <c r="G13" s="513">
        <v>29</v>
      </c>
      <c r="H13" s="513">
        <v>28</v>
      </c>
      <c r="I13" s="513">
        <v>31</v>
      </c>
      <c r="J13" s="513">
        <v>51</v>
      </c>
      <c r="K13" s="513">
        <v>66</v>
      </c>
      <c r="L13" s="513">
        <v>71</v>
      </c>
      <c r="M13" s="513">
        <v>56</v>
      </c>
      <c r="N13" s="513">
        <v>62</v>
      </c>
      <c r="O13" s="513">
        <v>47</v>
      </c>
      <c r="P13" s="513">
        <v>43</v>
      </c>
      <c r="Q13" s="513">
        <v>66</v>
      </c>
      <c r="R13" s="513">
        <v>85</v>
      </c>
      <c r="S13" s="513">
        <v>65</v>
      </c>
      <c r="T13" s="513">
        <v>67</v>
      </c>
      <c r="U13" s="512">
        <v>129</v>
      </c>
    </row>
    <row r="14" spans="1:21" ht="19.5" customHeight="1">
      <c r="A14" s="510"/>
      <c r="B14" s="202"/>
      <c r="C14" s="596"/>
      <c r="D14" s="520"/>
      <c r="E14" s="597"/>
      <c r="F14" s="513"/>
      <c r="G14" s="513"/>
      <c r="H14" s="513"/>
      <c r="I14" s="513"/>
      <c r="J14" s="513"/>
      <c r="K14" s="513"/>
      <c r="L14" s="513"/>
      <c r="M14" s="513"/>
      <c r="N14" s="513"/>
      <c r="O14" s="513"/>
      <c r="P14" s="513"/>
      <c r="Q14" s="513"/>
      <c r="R14" s="513"/>
      <c r="S14" s="513"/>
      <c r="T14" s="513"/>
      <c r="U14" s="512"/>
    </row>
    <row r="15" spans="1:21" ht="19.5" customHeight="1">
      <c r="A15" s="510" t="s">
        <v>3387</v>
      </c>
      <c r="B15" s="202">
        <v>194</v>
      </c>
      <c r="C15" s="596">
        <f t="shared" si="1"/>
        <v>399</v>
      </c>
      <c r="D15" s="520">
        <v>190</v>
      </c>
      <c r="E15" s="597">
        <v>209</v>
      </c>
      <c r="F15" s="513">
        <v>13</v>
      </c>
      <c r="G15" s="513">
        <v>10</v>
      </c>
      <c r="H15" s="513">
        <v>17</v>
      </c>
      <c r="I15" s="513">
        <v>20</v>
      </c>
      <c r="J15" s="513">
        <v>19</v>
      </c>
      <c r="K15" s="513">
        <v>15</v>
      </c>
      <c r="L15" s="513">
        <v>23</v>
      </c>
      <c r="M15" s="513">
        <v>21</v>
      </c>
      <c r="N15" s="513">
        <v>38</v>
      </c>
      <c r="O15" s="513">
        <v>21</v>
      </c>
      <c r="P15" s="513">
        <v>13</v>
      </c>
      <c r="Q15" s="513">
        <v>11</v>
      </c>
      <c r="R15" s="513">
        <v>44</v>
      </c>
      <c r="S15" s="513">
        <v>31</v>
      </c>
      <c r="T15" s="513">
        <v>33</v>
      </c>
      <c r="U15" s="512">
        <v>70</v>
      </c>
    </row>
    <row r="16" spans="1:21" ht="19.5" customHeight="1">
      <c r="A16" s="510" t="s">
        <v>3316</v>
      </c>
      <c r="B16" s="202">
        <v>669</v>
      </c>
      <c r="C16" s="596">
        <f t="shared" si="1"/>
        <v>1328</v>
      </c>
      <c r="D16" s="520">
        <v>695</v>
      </c>
      <c r="E16" s="597">
        <v>633</v>
      </c>
      <c r="F16" s="513">
        <v>75</v>
      </c>
      <c r="G16" s="513">
        <v>54</v>
      </c>
      <c r="H16" s="513">
        <v>61</v>
      </c>
      <c r="I16" s="513">
        <v>48</v>
      </c>
      <c r="J16" s="513">
        <v>51</v>
      </c>
      <c r="K16" s="513">
        <v>90</v>
      </c>
      <c r="L16" s="513">
        <v>110</v>
      </c>
      <c r="M16" s="513">
        <v>106</v>
      </c>
      <c r="N16" s="513">
        <v>111</v>
      </c>
      <c r="O16" s="513">
        <v>81</v>
      </c>
      <c r="P16" s="513">
        <v>67</v>
      </c>
      <c r="Q16" s="513">
        <v>73</v>
      </c>
      <c r="R16" s="513">
        <v>106</v>
      </c>
      <c r="S16" s="513">
        <v>70</v>
      </c>
      <c r="T16" s="513">
        <v>103</v>
      </c>
      <c r="U16" s="512">
        <v>122</v>
      </c>
    </row>
    <row r="17" spans="1:21" ht="19.5" customHeight="1">
      <c r="A17" s="510" t="s">
        <v>3317</v>
      </c>
      <c r="B17" s="202">
        <v>660</v>
      </c>
      <c r="C17" s="596">
        <f t="shared" si="1"/>
        <v>1462</v>
      </c>
      <c r="D17" s="520">
        <v>712</v>
      </c>
      <c r="E17" s="597">
        <v>750</v>
      </c>
      <c r="F17" s="513">
        <v>44</v>
      </c>
      <c r="G17" s="513">
        <v>84</v>
      </c>
      <c r="H17" s="513">
        <v>69</v>
      </c>
      <c r="I17" s="513">
        <v>56</v>
      </c>
      <c r="J17" s="513">
        <v>70</v>
      </c>
      <c r="K17" s="513">
        <v>71</v>
      </c>
      <c r="L17" s="513">
        <v>64</v>
      </c>
      <c r="M17" s="513">
        <v>116</v>
      </c>
      <c r="N17" s="513">
        <v>110</v>
      </c>
      <c r="O17" s="513">
        <v>69</v>
      </c>
      <c r="P17" s="513">
        <v>61</v>
      </c>
      <c r="Q17" s="513">
        <v>79</v>
      </c>
      <c r="R17" s="513">
        <v>130</v>
      </c>
      <c r="S17" s="513">
        <v>129</v>
      </c>
      <c r="T17" s="513">
        <v>106</v>
      </c>
      <c r="U17" s="512">
        <v>204</v>
      </c>
    </row>
    <row r="18" spans="1:21" ht="19.5" customHeight="1">
      <c r="A18" s="510"/>
      <c r="B18" s="202"/>
      <c r="C18" s="596"/>
      <c r="D18" s="520"/>
      <c r="E18" s="597"/>
      <c r="F18" s="513"/>
      <c r="G18" s="513"/>
      <c r="H18" s="513"/>
      <c r="I18" s="515"/>
      <c r="J18" s="516"/>
      <c r="K18" s="516"/>
      <c r="L18" s="516"/>
      <c r="M18" s="507"/>
      <c r="N18" s="202"/>
      <c r="O18" s="202"/>
      <c r="P18" s="202"/>
      <c r="Q18" s="202"/>
      <c r="R18" s="202"/>
      <c r="S18" s="202"/>
      <c r="T18" s="202"/>
      <c r="U18" s="518"/>
    </row>
    <row r="19" spans="1:21" ht="19.5" customHeight="1">
      <c r="A19" s="510" t="s">
        <v>1666</v>
      </c>
      <c r="B19" s="202">
        <v>973</v>
      </c>
      <c r="C19" s="596">
        <f t="shared" si="1"/>
        <v>2084</v>
      </c>
      <c r="D19" s="520">
        <v>996</v>
      </c>
      <c r="E19" s="597">
        <v>1088</v>
      </c>
      <c r="F19" s="513">
        <v>200</v>
      </c>
      <c r="G19" s="513">
        <v>122</v>
      </c>
      <c r="H19" s="513">
        <v>56</v>
      </c>
      <c r="I19" s="513">
        <v>47</v>
      </c>
      <c r="J19" s="513">
        <v>71</v>
      </c>
      <c r="K19" s="513">
        <v>106</v>
      </c>
      <c r="L19" s="513">
        <v>200</v>
      </c>
      <c r="M19" s="513">
        <v>222</v>
      </c>
      <c r="N19" s="513">
        <v>135</v>
      </c>
      <c r="O19" s="513">
        <v>113</v>
      </c>
      <c r="P19" s="513">
        <v>84</v>
      </c>
      <c r="Q19" s="513">
        <v>108</v>
      </c>
      <c r="R19" s="513">
        <v>143</v>
      </c>
      <c r="S19" s="513">
        <v>102</v>
      </c>
      <c r="T19" s="513">
        <v>121</v>
      </c>
      <c r="U19" s="512">
        <v>254</v>
      </c>
    </row>
    <row r="20" spans="1:21" ht="19.5" customHeight="1">
      <c r="A20" s="510"/>
      <c r="B20" s="202"/>
      <c r="C20" s="596"/>
      <c r="D20" s="520"/>
      <c r="E20" s="597"/>
      <c r="F20" s="513"/>
      <c r="G20" s="513"/>
      <c r="H20" s="513"/>
      <c r="I20" s="513"/>
      <c r="J20" s="513"/>
      <c r="K20" s="513"/>
      <c r="L20" s="513"/>
      <c r="M20" s="513"/>
      <c r="N20" s="513"/>
      <c r="O20" s="513"/>
      <c r="P20" s="513"/>
      <c r="Q20" s="513"/>
      <c r="R20" s="513"/>
      <c r="S20" s="513"/>
      <c r="T20" s="513"/>
      <c r="U20" s="512"/>
    </row>
    <row r="21" spans="1:21" ht="19.5" customHeight="1">
      <c r="A21" s="510" t="s">
        <v>510</v>
      </c>
      <c r="B21" s="202">
        <v>494</v>
      </c>
      <c r="C21" s="596">
        <f t="shared" si="1"/>
        <v>1085</v>
      </c>
      <c r="D21" s="520">
        <v>533</v>
      </c>
      <c r="E21" s="597">
        <v>552</v>
      </c>
      <c r="F21" s="513">
        <v>68</v>
      </c>
      <c r="G21" s="513">
        <v>46</v>
      </c>
      <c r="H21" s="513">
        <v>35</v>
      </c>
      <c r="I21" s="513">
        <v>47</v>
      </c>
      <c r="J21" s="513">
        <v>46</v>
      </c>
      <c r="K21" s="513">
        <v>72</v>
      </c>
      <c r="L21" s="513">
        <v>89</v>
      </c>
      <c r="M21" s="513">
        <v>87</v>
      </c>
      <c r="N21" s="513">
        <v>105</v>
      </c>
      <c r="O21" s="513">
        <v>38</v>
      </c>
      <c r="P21" s="513">
        <v>40</v>
      </c>
      <c r="Q21" s="513">
        <v>58</v>
      </c>
      <c r="R21" s="513">
        <v>102</v>
      </c>
      <c r="S21" s="513">
        <v>79</v>
      </c>
      <c r="T21" s="513">
        <v>69</v>
      </c>
      <c r="U21" s="512">
        <v>104</v>
      </c>
    </row>
    <row r="22" spans="1:21" ht="19.5" customHeight="1">
      <c r="A22" s="528"/>
      <c r="B22" s="208"/>
      <c r="C22" s="596"/>
      <c r="D22" s="520"/>
      <c r="E22" s="597"/>
      <c r="F22" s="513"/>
      <c r="G22" s="513"/>
      <c r="H22" s="513"/>
      <c r="I22" s="513"/>
      <c r="J22" s="513"/>
      <c r="K22" s="513"/>
      <c r="L22" s="513"/>
      <c r="M22" s="513"/>
      <c r="N22" s="513"/>
      <c r="O22" s="513"/>
      <c r="P22" s="513"/>
      <c r="Q22" s="513"/>
      <c r="R22" s="513"/>
      <c r="S22" s="513"/>
      <c r="T22" s="513"/>
      <c r="U22" s="512"/>
    </row>
    <row r="23" spans="1:21" ht="19.5" customHeight="1">
      <c r="A23" s="510" t="s">
        <v>511</v>
      </c>
      <c r="B23" s="202">
        <v>132</v>
      </c>
      <c r="C23" s="596">
        <f t="shared" si="1"/>
        <v>287</v>
      </c>
      <c r="D23" s="520">
        <v>143</v>
      </c>
      <c r="E23" s="597">
        <v>144</v>
      </c>
      <c r="F23" s="513">
        <v>8</v>
      </c>
      <c r="G23" s="513">
        <v>15</v>
      </c>
      <c r="H23" s="513">
        <v>11</v>
      </c>
      <c r="I23" s="513">
        <v>14</v>
      </c>
      <c r="J23" s="513">
        <v>7</v>
      </c>
      <c r="K23" s="513">
        <v>15</v>
      </c>
      <c r="L23" s="513">
        <v>16</v>
      </c>
      <c r="M23" s="513">
        <v>19</v>
      </c>
      <c r="N23" s="513">
        <v>25</v>
      </c>
      <c r="O23" s="513">
        <v>17</v>
      </c>
      <c r="P23" s="513">
        <v>25</v>
      </c>
      <c r="Q23" s="513">
        <v>18</v>
      </c>
      <c r="R23" s="513">
        <v>20</v>
      </c>
      <c r="S23" s="513">
        <v>21</v>
      </c>
      <c r="T23" s="513">
        <v>23</v>
      </c>
      <c r="U23" s="512">
        <v>33</v>
      </c>
    </row>
    <row r="24" spans="1:21" ht="19.5" customHeight="1">
      <c r="A24" s="528"/>
      <c r="B24" s="208"/>
      <c r="C24" s="596"/>
      <c r="D24" s="520"/>
      <c r="E24" s="597"/>
      <c r="F24" s="513"/>
      <c r="G24" s="513"/>
      <c r="H24" s="513"/>
      <c r="I24" s="513"/>
      <c r="J24" s="513"/>
      <c r="K24" s="513"/>
      <c r="L24" s="513"/>
      <c r="M24" s="513"/>
      <c r="N24" s="513"/>
      <c r="O24" s="513"/>
      <c r="P24" s="513"/>
      <c r="Q24" s="513"/>
      <c r="R24" s="513"/>
      <c r="S24" s="513"/>
      <c r="T24" s="513"/>
      <c r="U24" s="512"/>
    </row>
    <row r="25" spans="1:21" ht="19.5" customHeight="1">
      <c r="A25" s="510" t="s">
        <v>512</v>
      </c>
      <c r="B25" s="202">
        <v>282</v>
      </c>
      <c r="C25" s="596">
        <f t="shared" si="1"/>
        <v>585</v>
      </c>
      <c r="D25" s="520">
        <v>294</v>
      </c>
      <c r="E25" s="597">
        <v>291</v>
      </c>
      <c r="F25" s="513">
        <v>24</v>
      </c>
      <c r="G25" s="513">
        <v>26</v>
      </c>
      <c r="H25" s="513">
        <v>20</v>
      </c>
      <c r="I25" s="513">
        <v>15</v>
      </c>
      <c r="J25" s="513">
        <v>21</v>
      </c>
      <c r="K25" s="513">
        <v>33</v>
      </c>
      <c r="L25" s="513">
        <v>34</v>
      </c>
      <c r="M25" s="513">
        <v>55</v>
      </c>
      <c r="N25" s="513">
        <v>46</v>
      </c>
      <c r="O25" s="513">
        <v>35</v>
      </c>
      <c r="P25" s="513">
        <v>30</v>
      </c>
      <c r="Q25" s="513">
        <v>37</v>
      </c>
      <c r="R25" s="513">
        <v>57</v>
      </c>
      <c r="S25" s="513">
        <v>55</v>
      </c>
      <c r="T25" s="513">
        <v>40</v>
      </c>
      <c r="U25" s="512">
        <v>57</v>
      </c>
    </row>
    <row r="26" spans="1:21" ht="19.5" customHeight="1">
      <c r="A26" s="510"/>
      <c r="B26" s="202"/>
      <c r="C26" s="596"/>
      <c r="D26" s="520"/>
      <c r="E26" s="597"/>
      <c r="F26" s="513"/>
      <c r="G26" s="513"/>
      <c r="H26" s="513"/>
      <c r="I26" s="515"/>
      <c r="J26" s="516"/>
      <c r="K26" s="516"/>
      <c r="L26" s="516"/>
      <c r="M26" s="507"/>
      <c r="N26" s="202"/>
      <c r="O26" s="202"/>
      <c r="P26" s="202"/>
      <c r="Q26" s="202"/>
      <c r="R26" s="202"/>
      <c r="S26" s="202"/>
      <c r="T26" s="202"/>
      <c r="U26" s="518"/>
    </row>
    <row r="27" spans="1:21" ht="19.5" customHeight="1">
      <c r="A27" s="510" t="s">
        <v>1670</v>
      </c>
      <c r="B27" s="202">
        <v>142</v>
      </c>
      <c r="C27" s="596">
        <f t="shared" si="1"/>
        <v>235</v>
      </c>
      <c r="D27" s="520">
        <v>129</v>
      </c>
      <c r="E27" s="597">
        <v>106</v>
      </c>
      <c r="F27" s="513">
        <v>7</v>
      </c>
      <c r="G27" s="513">
        <v>9</v>
      </c>
      <c r="H27" s="513">
        <v>7</v>
      </c>
      <c r="I27" s="513">
        <v>9</v>
      </c>
      <c r="J27" s="513">
        <v>8</v>
      </c>
      <c r="K27" s="513">
        <v>5</v>
      </c>
      <c r="L27" s="513">
        <v>9</v>
      </c>
      <c r="M27" s="513">
        <v>16</v>
      </c>
      <c r="N27" s="513">
        <v>18</v>
      </c>
      <c r="O27" s="513">
        <v>19</v>
      </c>
      <c r="P27" s="513">
        <v>11</v>
      </c>
      <c r="Q27" s="513">
        <v>11</v>
      </c>
      <c r="R27" s="513">
        <v>26</v>
      </c>
      <c r="S27" s="513">
        <v>25</v>
      </c>
      <c r="T27" s="513">
        <v>24</v>
      </c>
      <c r="U27" s="512">
        <v>31</v>
      </c>
    </row>
    <row r="28" spans="1:21" ht="19.5" customHeight="1">
      <c r="A28" s="510"/>
      <c r="B28" s="202"/>
      <c r="C28" s="596"/>
      <c r="D28" s="520"/>
      <c r="E28" s="597"/>
      <c r="F28" s="513"/>
      <c r="G28" s="513"/>
      <c r="H28" s="513"/>
      <c r="I28" s="513"/>
      <c r="J28" s="513"/>
      <c r="K28" s="513"/>
      <c r="L28" s="513"/>
      <c r="M28" s="513"/>
      <c r="N28" s="513"/>
      <c r="O28" s="513"/>
      <c r="P28" s="513"/>
      <c r="Q28" s="513"/>
      <c r="R28" s="513"/>
      <c r="S28" s="513"/>
      <c r="T28" s="513"/>
      <c r="U28" s="512"/>
    </row>
    <row r="29" spans="1:21" ht="19.5" customHeight="1">
      <c r="A29" s="510" t="s">
        <v>3432</v>
      </c>
      <c r="B29" s="202">
        <v>617</v>
      </c>
      <c r="C29" s="596">
        <f t="shared" si="1"/>
        <v>1387</v>
      </c>
      <c r="D29" s="520">
        <v>720</v>
      </c>
      <c r="E29" s="597">
        <v>667</v>
      </c>
      <c r="F29" s="513">
        <v>75</v>
      </c>
      <c r="G29" s="513">
        <v>65</v>
      </c>
      <c r="H29" s="513">
        <v>59</v>
      </c>
      <c r="I29" s="513">
        <v>59</v>
      </c>
      <c r="J29" s="513">
        <v>56</v>
      </c>
      <c r="K29" s="513">
        <v>87</v>
      </c>
      <c r="L29" s="513">
        <v>115</v>
      </c>
      <c r="M29" s="513">
        <v>142</v>
      </c>
      <c r="N29" s="513">
        <v>91</v>
      </c>
      <c r="O29" s="513">
        <v>76</v>
      </c>
      <c r="P29" s="513">
        <v>68</v>
      </c>
      <c r="Q29" s="513">
        <v>62</v>
      </c>
      <c r="R29" s="513">
        <v>108</v>
      </c>
      <c r="S29" s="513">
        <v>85</v>
      </c>
      <c r="T29" s="513">
        <v>75</v>
      </c>
      <c r="U29" s="512">
        <v>164</v>
      </c>
    </row>
    <row r="30" spans="1:21" ht="19.5" customHeight="1">
      <c r="A30" s="510" t="s">
        <v>3433</v>
      </c>
      <c r="B30" s="202">
        <v>519</v>
      </c>
      <c r="C30" s="596">
        <f t="shared" si="1"/>
        <v>919</v>
      </c>
      <c r="D30" s="520">
        <v>522</v>
      </c>
      <c r="E30" s="597">
        <v>397</v>
      </c>
      <c r="F30" s="513">
        <v>27</v>
      </c>
      <c r="G30" s="513">
        <v>23</v>
      </c>
      <c r="H30" s="513">
        <v>37</v>
      </c>
      <c r="I30" s="513">
        <v>37</v>
      </c>
      <c r="J30" s="513">
        <v>50</v>
      </c>
      <c r="K30" s="513">
        <v>52</v>
      </c>
      <c r="L30" s="513">
        <v>57</v>
      </c>
      <c r="M30" s="513">
        <v>71</v>
      </c>
      <c r="N30" s="513">
        <v>47</v>
      </c>
      <c r="O30" s="513">
        <v>68</v>
      </c>
      <c r="P30" s="513">
        <v>53</v>
      </c>
      <c r="Q30" s="513">
        <v>58</v>
      </c>
      <c r="R30" s="513">
        <v>73</v>
      </c>
      <c r="S30" s="513">
        <v>70</v>
      </c>
      <c r="T30" s="513">
        <v>72</v>
      </c>
      <c r="U30" s="512">
        <v>124</v>
      </c>
    </row>
    <row r="31" spans="1:21" ht="19.5" customHeight="1">
      <c r="A31" s="510" t="s">
        <v>3434</v>
      </c>
      <c r="B31" s="202">
        <v>408</v>
      </c>
      <c r="C31" s="596">
        <f t="shared" si="1"/>
        <v>823</v>
      </c>
      <c r="D31" s="520">
        <v>423</v>
      </c>
      <c r="E31" s="597">
        <v>400</v>
      </c>
      <c r="F31" s="513">
        <v>22</v>
      </c>
      <c r="G31" s="513">
        <v>35</v>
      </c>
      <c r="H31" s="513">
        <v>35</v>
      </c>
      <c r="I31" s="513">
        <v>30</v>
      </c>
      <c r="J31" s="513">
        <v>27</v>
      </c>
      <c r="K31" s="513">
        <v>33</v>
      </c>
      <c r="L31" s="513">
        <v>35</v>
      </c>
      <c r="M31" s="513">
        <v>68</v>
      </c>
      <c r="N31" s="513">
        <v>69</v>
      </c>
      <c r="O31" s="513">
        <v>40</v>
      </c>
      <c r="P31" s="513">
        <v>40</v>
      </c>
      <c r="Q31" s="513">
        <v>44</v>
      </c>
      <c r="R31" s="513">
        <v>90</v>
      </c>
      <c r="S31" s="513">
        <v>76</v>
      </c>
      <c r="T31" s="513">
        <v>72</v>
      </c>
      <c r="U31" s="512">
        <v>107</v>
      </c>
    </row>
    <row r="32" spans="1:21" ht="19.5" customHeight="1">
      <c r="A32" s="510" t="s">
        <v>3435</v>
      </c>
      <c r="B32" s="202">
        <v>126</v>
      </c>
      <c r="C32" s="596">
        <f t="shared" si="1"/>
        <v>244</v>
      </c>
      <c r="D32" s="520">
        <v>130</v>
      </c>
      <c r="E32" s="597">
        <v>114</v>
      </c>
      <c r="F32" s="513">
        <v>10</v>
      </c>
      <c r="G32" s="513">
        <v>12</v>
      </c>
      <c r="H32" s="513">
        <v>10</v>
      </c>
      <c r="I32" s="513">
        <v>12</v>
      </c>
      <c r="J32" s="513">
        <v>17</v>
      </c>
      <c r="K32" s="513">
        <v>13</v>
      </c>
      <c r="L32" s="513">
        <v>19</v>
      </c>
      <c r="M32" s="513">
        <v>21</v>
      </c>
      <c r="N32" s="513">
        <v>15</v>
      </c>
      <c r="O32" s="513">
        <v>15</v>
      </c>
      <c r="P32" s="513">
        <v>7</v>
      </c>
      <c r="Q32" s="513">
        <v>9</v>
      </c>
      <c r="R32" s="513">
        <v>18</v>
      </c>
      <c r="S32" s="513">
        <v>18</v>
      </c>
      <c r="T32" s="513">
        <v>22</v>
      </c>
      <c r="U32" s="512">
        <v>26</v>
      </c>
    </row>
    <row r="33" spans="1:21" ht="19.5" customHeight="1">
      <c r="A33" s="510" t="s">
        <v>3436</v>
      </c>
      <c r="B33" s="202">
        <v>203</v>
      </c>
      <c r="C33" s="596">
        <f t="shared" si="1"/>
        <v>393</v>
      </c>
      <c r="D33" s="520">
        <v>191</v>
      </c>
      <c r="E33" s="597">
        <v>202</v>
      </c>
      <c r="F33" s="513">
        <v>6</v>
      </c>
      <c r="G33" s="513">
        <v>9</v>
      </c>
      <c r="H33" s="513">
        <v>15</v>
      </c>
      <c r="I33" s="513">
        <v>23</v>
      </c>
      <c r="J33" s="513">
        <v>19</v>
      </c>
      <c r="K33" s="513">
        <v>16</v>
      </c>
      <c r="L33" s="513">
        <v>13</v>
      </c>
      <c r="M33" s="513">
        <v>20</v>
      </c>
      <c r="N33" s="513">
        <v>24</v>
      </c>
      <c r="O33" s="513">
        <v>15</v>
      </c>
      <c r="P33" s="513">
        <v>28</v>
      </c>
      <c r="Q33" s="513">
        <v>18</v>
      </c>
      <c r="R33" s="513">
        <v>46</v>
      </c>
      <c r="S33" s="513">
        <v>33</v>
      </c>
      <c r="T33" s="513">
        <v>40</v>
      </c>
      <c r="U33" s="512">
        <v>68</v>
      </c>
    </row>
    <row r="34" spans="1:21" ht="19.5" customHeight="1">
      <c r="A34" s="510"/>
      <c r="B34" s="202"/>
      <c r="C34" s="596"/>
      <c r="D34" s="520"/>
      <c r="E34" s="597"/>
      <c r="F34" s="202"/>
      <c r="G34" s="202"/>
      <c r="H34" s="202"/>
      <c r="I34" s="515"/>
      <c r="J34" s="516"/>
      <c r="K34" s="516"/>
      <c r="L34" s="516"/>
      <c r="M34" s="507"/>
      <c r="N34" s="202"/>
      <c r="O34" s="202"/>
      <c r="P34" s="202"/>
      <c r="Q34" s="202"/>
      <c r="R34" s="202"/>
      <c r="S34" s="202"/>
      <c r="T34" s="202"/>
      <c r="U34" s="518"/>
    </row>
    <row r="35" spans="1:21" ht="19.5" customHeight="1">
      <c r="A35" s="510" t="s">
        <v>3437</v>
      </c>
      <c r="B35" s="202">
        <v>205</v>
      </c>
      <c r="C35" s="596">
        <f t="shared" si="1"/>
        <v>377</v>
      </c>
      <c r="D35" s="520">
        <v>199</v>
      </c>
      <c r="E35" s="597">
        <v>178</v>
      </c>
      <c r="F35" s="513">
        <v>9</v>
      </c>
      <c r="G35" s="513">
        <v>11</v>
      </c>
      <c r="H35" s="513">
        <v>11</v>
      </c>
      <c r="I35" s="513">
        <v>10</v>
      </c>
      <c r="J35" s="513">
        <v>15</v>
      </c>
      <c r="K35" s="513">
        <v>25</v>
      </c>
      <c r="L35" s="513">
        <v>17</v>
      </c>
      <c r="M35" s="513">
        <v>13</v>
      </c>
      <c r="N35" s="513">
        <v>25</v>
      </c>
      <c r="O35" s="513">
        <v>26</v>
      </c>
      <c r="P35" s="513">
        <v>23</v>
      </c>
      <c r="Q35" s="513">
        <v>32</v>
      </c>
      <c r="R35" s="513">
        <v>38</v>
      </c>
      <c r="S35" s="513">
        <v>34</v>
      </c>
      <c r="T35" s="513">
        <v>26</v>
      </c>
      <c r="U35" s="512">
        <v>62</v>
      </c>
    </row>
    <row r="36" spans="1:21" ht="19.5" customHeight="1">
      <c r="A36" s="510" t="s">
        <v>3463</v>
      </c>
      <c r="B36" s="202">
        <v>129</v>
      </c>
      <c r="C36" s="596">
        <f t="shared" si="1"/>
        <v>204</v>
      </c>
      <c r="D36" s="520">
        <v>105</v>
      </c>
      <c r="E36" s="597">
        <v>99</v>
      </c>
      <c r="F36" s="513">
        <v>5</v>
      </c>
      <c r="G36" s="513">
        <v>1</v>
      </c>
      <c r="H36" s="513">
        <v>4</v>
      </c>
      <c r="I36" s="513">
        <v>8</v>
      </c>
      <c r="J36" s="513">
        <v>5</v>
      </c>
      <c r="K36" s="513">
        <v>10</v>
      </c>
      <c r="L36" s="513">
        <v>6</v>
      </c>
      <c r="M36" s="513">
        <v>5</v>
      </c>
      <c r="N36" s="513">
        <v>20</v>
      </c>
      <c r="O36" s="513">
        <v>6</v>
      </c>
      <c r="P36" s="513">
        <v>15</v>
      </c>
      <c r="Q36" s="513">
        <v>17</v>
      </c>
      <c r="R36" s="513">
        <v>13</v>
      </c>
      <c r="S36" s="513">
        <v>25</v>
      </c>
      <c r="T36" s="513">
        <v>21</v>
      </c>
      <c r="U36" s="512">
        <v>43</v>
      </c>
    </row>
    <row r="37" spans="1:21" ht="19.5" customHeight="1">
      <c r="A37" s="510" t="s">
        <v>3464</v>
      </c>
      <c r="B37" s="202">
        <v>203</v>
      </c>
      <c r="C37" s="596">
        <f t="shared" si="1"/>
        <v>332</v>
      </c>
      <c r="D37" s="520">
        <v>198</v>
      </c>
      <c r="E37" s="597">
        <v>134</v>
      </c>
      <c r="F37" s="513">
        <v>2</v>
      </c>
      <c r="G37" s="513">
        <v>8</v>
      </c>
      <c r="H37" s="513">
        <v>6</v>
      </c>
      <c r="I37" s="513">
        <v>17</v>
      </c>
      <c r="J37" s="513">
        <v>16</v>
      </c>
      <c r="K37" s="513">
        <v>24</v>
      </c>
      <c r="L37" s="513">
        <v>17</v>
      </c>
      <c r="M37" s="513">
        <v>25</v>
      </c>
      <c r="N37" s="513">
        <v>30</v>
      </c>
      <c r="O37" s="513">
        <v>25</v>
      </c>
      <c r="P37" s="513">
        <v>22</v>
      </c>
      <c r="Q37" s="513">
        <v>22</v>
      </c>
      <c r="R37" s="513">
        <v>31</v>
      </c>
      <c r="S37" s="513">
        <v>27</v>
      </c>
      <c r="T37" s="513">
        <v>20</v>
      </c>
      <c r="U37" s="512">
        <v>40</v>
      </c>
    </row>
    <row r="38" spans="1:21" ht="19.5" customHeight="1">
      <c r="A38" s="510" t="s">
        <v>3465</v>
      </c>
      <c r="B38" s="202">
        <v>302</v>
      </c>
      <c r="C38" s="596">
        <f t="shared" si="1"/>
        <v>517</v>
      </c>
      <c r="D38" s="520">
        <v>268</v>
      </c>
      <c r="E38" s="597">
        <v>249</v>
      </c>
      <c r="F38" s="513">
        <v>15</v>
      </c>
      <c r="G38" s="513">
        <v>11</v>
      </c>
      <c r="H38" s="513">
        <v>16</v>
      </c>
      <c r="I38" s="513">
        <v>13</v>
      </c>
      <c r="J38" s="513">
        <v>28</v>
      </c>
      <c r="K38" s="513">
        <v>45</v>
      </c>
      <c r="L38" s="513">
        <v>46</v>
      </c>
      <c r="M38" s="513">
        <v>30</v>
      </c>
      <c r="N38" s="513">
        <v>29</v>
      </c>
      <c r="O38" s="513">
        <v>32</v>
      </c>
      <c r="P38" s="513">
        <v>23</v>
      </c>
      <c r="Q38" s="513">
        <v>42</v>
      </c>
      <c r="R38" s="513">
        <v>49</v>
      </c>
      <c r="S38" s="513">
        <v>35</v>
      </c>
      <c r="T38" s="513">
        <v>35</v>
      </c>
      <c r="U38" s="512">
        <v>68</v>
      </c>
    </row>
    <row r="39" spans="1:21" ht="19.5" customHeight="1">
      <c r="A39" s="510" t="s">
        <v>3466</v>
      </c>
      <c r="B39" s="202">
        <v>289</v>
      </c>
      <c r="C39" s="596">
        <f t="shared" si="1"/>
        <v>589</v>
      </c>
      <c r="D39" s="520">
        <v>302</v>
      </c>
      <c r="E39" s="597">
        <v>287</v>
      </c>
      <c r="F39" s="513">
        <v>27</v>
      </c>
      <c r="G39" s="513">
        <v>23</v>
      </c>
      <c r="H39" s="513">
        <v>18</v>
      </c>
      <c r="I39" s="513">
        <v>32</v>
      </c>
      <c r="J39" s="513">
        <v>28</v>
      </c>
      <c r="K39" s="513">
        <v>49</v>
      </c>
      <c r="L39" s="513">
        <v>38</v>
      </c>
      <c r="M39" s="513">
        <v>33</v>
      </c>
      <c r="N39" s="513">
        <v>43</v>
      </c>
      <c r="O39" s="513">
        <v>35</v>
      </c>
      <c r="P39" s="513">
        <v>31</v>
      </c>
      <c r="Q39" s="513">
        <v>25</v>
      </c>
      <c r="R39" s="513">
        <v>51</v>
      </c>
      <c r="S39" s="513">
        <v>35</v>
      </c>
      <c r="T39" s="513">
        <v>53</v>
      </c>
      <c r="U39" s="512">
        <v>68</v>
      </c>
    </row>
    <row r="40" spans="1:21" ht="19.5" customHeight="1">
      <c r="A40" s="510" t="s">
        <v>3467</v>
      </c>
      <c r="B40" s="202">
        <v>1002</v>
      </c>
      <c r="C40" s="596">
        <f t="shared" si="1"/>
        <v>2045</v>
      </c>
      <c r="D40" s="520">
        <v>1060</v>
      </c>
      <c r="E40" s="597">
        <v>985</v>
      </c>
      <c r="F40" s="513">
        <v>71</v>
      </c>
      <c r="G40" s="513">
        <v>56</v>
      </c>
      <c r="H40" s="513">
        <v>111</v>
      </c>
      <c r="I40" s="513">
        <v>125</v>
      </c>
      <c r="J40" s="513">
        <v>123</v>
      </c>
      <c r="K40" s="513">
        <v>98</v>
      </c>
      <c r="L40" s="513">
        <v>84</v>
      </c>
      <c r="M40" s="513">
        <v>140</v>
      </c>
      <c r="N40" s="513">
        <v>200</v>
      </c>
      <c r="O40" s="513">
        <v>139</v>
      </c>
      <c r="P40" s="513">
        <v>132</v>
      </c>
      <c r="Q40" s="513">
        <v>136</v>
      </c>
      <c r="R40" s="513">
        <v>180</v>
      </c>
      <c r="S40" s="513">
        <v>120</v>
      </c>
      <c r="T40" s="513">
        <v>136</v>
      </c>
      <c r="U40" s="512">
        <v>194</v>
      </c>
    </row>
    <row r="41" spans="1:21" ht="19.5" customHeight="1">
      <c r="A41" s="510" t="s">
        <v>3468</v>
      </c>
      <c r="B41" s="202">
        <v>13</v>
      </c>
      <c r="C41" s="596">
        <f t="shared" si="1"/>
        <v>18</v>
      </c>
      <c r="D41" s="520">
        <v>13</v>
      </c>
      <c r="E41" s="597">
        <v>5</v>
      </c>
      <c r="F41" s="513">
        <v>0</v>
      </c>
      <c r="G41" s="513">
        <v>0</v>
      </c>
      <c r="H41" s="513">
        <v>0</v>
      </c>
      <c r="I41" s="513">
        <v>0</v>
      </c>
      <c r="J41" s="513">
        <v>1</v>
      </c>
      <c r="K41" s="513">
        <v>3</v>
      </c>
      <c r="L41" s="513">
        <v>0</v>
      </c>
      <c r="M41" s="513">
        <v>1</v>
      </c>
      <c r="N41" s="513">
        <v>1</v>
      </c>
      <c r="O41" s="513">
        <v>2</v>
      </c>
      <c r="P41" s="513">
        <v>3</v>
      </c>
      <c r="Q41" s="513">
        <v>0</v>
      </c>
      <c r="R41" s="513">
        <v>1</v>
      </c>
      <c r="S41" s="513">
        <v>1</v>
      </c>
      <c r="T41" s="513">
        <v>2</v>
      </c>
      <c r="U41" s="512">
        <v>3</v>
      </c>
    </row>
    <row r="42" spans="1:21" ht="19.5" customHeight="1">
      <c r="A42" s="510"/>
      <c r="B42" s="202"/>
      <c r="C42" s="596"/>
      <c r="D42" s="520"/>
      <c r="E42" s="597"/>
      <c r="F42" s="202"/>
      <c r="G42" s="202"/>
      <c r="H42" s="202"/>
      <c r="I42" s="515"/>
      <c r="J42" s="516"/>
      <c r="K42" s="516"/>
      <c r="L42" s="516"/>
      <c r="M42" s="507"/>
      <c r="N42" s="202"/>
      <c r="O42" s="202"/>
      <c r="P42" s="202"/>
      <c r="Q42" s="202"/>
      <c r="R42" s="202"/>
      <c r="S42" s="202"/>
      <c r="T42" s="202"/>
      <c r="U42" s="518"/>
    </row>
    <row r="43" spans="1:21" ht="19.5" customHeight="1">
      <c r="A43" s="510" t="s">
        <v>1590</v>
      </c>
      <c r="B43" s="202">
        <v>184</v>
      </c>
      <c r="C43" s="596">
        <f t="shared" si="1"/>
        <v>365</v>
      </c>
      <c r="D43" s="520">
        <v>187</v>
      </c>
      <c r="E43" s="597">
        <v>178</v>
      </c>
      <c r="F43" s="513">
        <v>19</v>
      </c>
      <c r="G43" s="513">
        <v>16</v>
      </c>
      <c r="H43" s="513">
        <v>22</v>
      </c>
      <c r="I43" s="513">
        <v>14</v>
      </c>
      <c r="J43" s="513">
        <v>19</v>
      </c>
      <c r="K43" s="513">
        <v>18</v>
      </c>
      <c r="L43" s="513">
        <v>29</v>
      </c>
      <c r="M43" s="513">
        <v>40</v>
      </c>
      <c r="N43" s="513">
        <v>27</v>
      </c>
      <c r="O43" s="513">
        <v>20</v>
      </c>
      <c r="P43" s="513">
        <v>11</v>
      </c>
      <c r="Q43" s="513">
        <v>8</v>
      </c>
      <c r="R43" s="513">
        <v>21</v>
      </c>
      <c r="S43" s="513">
        <v>17</v>
      </c>
      <c r="T43" s="513">
        <v>31</v>
      </c>
      <c r="U43" s="512">
        <v>53</v>
      </c>
    </row>
    <row r="44" spans="1:21" ht="19.5" customHeight="1">
      <c r="A44" s="510" t="s">
        <v>1591</v>
      </c>
      <c r="B44" s="202">
        <v>348</v>
      </c>
      <c r="C44" s="596">
        <f t="shared" si="1"/>
        <v>673</v>
      </c>
      <c r="D44" s="520">
        <v>366</v>
      </c>
      <c r="E44" s="597">
        <v>307</v>
      </c>
      <c r="F44" s="513">
        <v>23</v>
      </c>
      <c r="G44" s="513">
        <v>25</v>
      </c>
      <c r="H44" s="513">
        <v>38</v>
      </c>
      <c r="I44" s="513">
        <v>29</v>
      </c>
      <c r="J44" s="513">
        <v>23</v>
      </c>
      <c r="K44" s="513">
        <v>32</v>
      </c>
      <c r="L44" s="513">
        <v>34</v>
      </c>
      <c r="M44" s="513">
        <v>55</v>
      </c>
      <c r="N44" s="513">
        <v>73</v>
      </c>
      <c r="O44" s="513">
        <v>49</v>
      </c>
      <c r="P44" s="513">
        <v>31</v>
      </c>
      <c r="Q44" s="513">
        <v>47</v>
      </c>
      <c r="R44" s="513">
        <v>46</v>
      </c>
      <c r="S44" s="513">
        <v>45</v>
      </c>
      <c r="T44" s="513">
        <v>41</v>
      </c>
      <c r="U44" s="512">
        <v>82</v>
      </c>
    </row>
    <row r="45" spans="1:21" ht="19.5" customHeight="1">
      <c r="A45" s="510" t="s">
        <v>1592</v>
      </c>
      <c r="B45" s="202">
        <v>320</v>
      </c>
      <c r="C45" s="596">
        <f t="shared" si="1"/>
        <v>693</v>
      </c>
      <c r="D45" s="520">
        <v>329</v>
      </c>
      <c r="E45" s="597">
        <v>364</v>
      </c>
      <c r="F45" s="513">
        <v>30</v>
      </c>
      <c r="G45" s="513">
        <v>26</v>
      </c>
      <c r="H45" s="513">
        <v>34</v>
      </c>
      <c r="I45" s="513">
        <v>26</v>
      </c>
      <c r="J45" s="513">
        <v>28</v>
      </c>
      <c r="K45" s="513">
        <v>41</v>
      </c>
      <c r="L45" s="513">
        <v>44</v>
      </c>
      <c r="M45" s="513">
        <v>65</v>
      </c>
      <c r="N45" s="513">
        <v>70</v>
      </c>
      <c r="O45" s="513">
        <v>42</v>
      </c>
      <c r="P45" s="513">
        <v>42</v>
      </c>
      <c r="Q45" s="513">
        <v>32</v>
      </c>
      <c r="R45" s="513">
        <v>61</v>
      </c>
      <c r="S45" s="513">
        <v>42</v>
      </c>
      <c r="T45" s="513">
        <v>44</v>
      </c>
      <c r="U45" s="512">
        <v>66</v>
      </c>
    </row>
    <row r="46" spans="1:21" ht="19.5" customHeight="1">
      <c r="A46" s="510" t="s">
        <v>1593</v>
      </c>
      <c r="B46" s="202">
        <v>389</v>
      </c>
      <c r="C46" s="596">
        <f t="shared" si="1"/>
        <v>771</v>
      </c>
      <c r="D46" s="520">
        <v>397</v>
      </c>
      <c r="E46" s="597">
        <v>374</v>
      </c>
      <c r="F46" s="513">
        <v>11</v>
      </c>
      <c r="G46" s="513">
        <v>15</v>
      </c>
      <c r="H46" s="513">
        <v>47</v>
      </c>
      <c r="I46" s="513">
        <v>45</v>
      </c>
      <c r="J46" s="513">
        <v>33</v>
      </c>
      <c r="K46" s="513">
        <v>52</v>
      </c>
      <c r="L46" s="513">
        <v>40</v>
      </c>
      <c r="M46" s="513">
        <v>56</v>
      </c>
      <c r="N46" s="513">
        <v>62</v>
      </c>
      <c r="O46" s="513">
        <v>57</v>
      </c>
      <c r="P46" s="513">
        <v>56</v>
      </c>
      <c r="Q46" s="513">
        <v>42</v>
      </c>
      <c r="R46" s="513">
        <v>60</v>
      </c>
      <c r="S46" s="513">
        <v>40</v>
      </c>
      <c r="T46" s="513">
        <v>54</v>
      </c>
      <c r="U46" s="512">
        <v>101</v>
      </c>
    </row>
    <row r="47" spans="1:21" ht="19.5" customHeight="1">
      <c r="A47" s="510"/>
      <c r="B47" s="202"/>
      <c r="C47" s="596"/>
      <c r="D47" s="520"/>
      <c r="E47" s="597"/>
      <c r="F47" s="202"/>
      <c r="G47" s="202"/>
      <c r="H47" s="202"/>
      <c r="I47" s="515"/>
      <c r="J47" s="516"/>
      <c r="K47" s="516"/>
      <c r="L47" s="516"/>
      <c r="M47" s="517"/>
      <c r="N47" s="202"/>
      <c r="O47" s="202"/>
      <c r="P47" s="202"/>
      <c r="Q47" s="202"/>
      <c r="R47" s="202"/>
      <c r="S47" s="202"/>
      <c r="T47" s="202"/>
      <c r="U47" s="518"/>
    </row>
    <row r="48" spans="1:21" ht="19.5" customHeight="1">
      <c r="A48" s="510" t="s">
        <v>1594</v>
      </c>
      <c r="B48" s="202">
        <v>713</v>
      </c>
      <c r="C48" s="596">
        <f t="shared" si="1"/>
        <v>1475</v>
      </c>
      <c r="D48" s="520">
        <v>789</v>
      </c>
      <c r="E48" s="597">
        <v>686</v>
      </c>
      <c r="F48" s="513">
        <v>69</v>
      </c>
      <c r="G48" s="513">
        <v>84</v>
      </c>
      <c r="H48" s="513">
        <v>86</v>
      </c>
      <c r="I48" s="513">
        <v>67</v>
      </c>
      <c r="J48" s="513">
        <v>110</v>
      </c>
      <c r="K48" s="513">
        <v>106</v>
      </c>
      <c r="L48" s="513">
        <v>97</v>
      </c>
      <c r="M48" s="513">
        <v>163</v>
      </c>
      <c r="N48" s="513">
        <v>134</v>
      </c>
      <c r="O48" s="513">
        <v>76</v>
      </c>
      <c r="P48" s="513">
        <v>65</v>
      </c>
      <c r="Q48" s="513">
        <v>73</v>
      </c>
      <c r="R48" s="513">
        <v>98</v>
      </c>
      <c r="S48" s="513">
        <v>73</v>
      </c>
      <c r="T48" s="513">
        <v>79</v>
      </c>
      <c r="U48" s="512">
        <v>95</v>
      </c>
    </row>
    <row r="49" spans="1:21" ht="19.5" customHeight="1">
      <c r="A49" s="510" t="s">
        <v>1595</v>
      </c>
      <c r="B49" s="202">
        <v>550</v>
      </c>
      <c r="C49" s="596">
        <f t="shared" si="1"/>
        <v>1155</v>
      </c>
      <c r="D49" s="520">
        <v>585</v>
      </c>
      <c r="E49" s="597">
        <v>570</v>
      </c>
      <c r="F49" s="513">
        <v>42</v>
      </c>
      <c r="G49" s="513">
        <v>42</v>
      </c>
      <c r="H49" s="513">
        <v>46</v>
      </c>
      <c r="I49" s="513">
        <v>61</v>
      </c>
      <c r="J49" s="513">
        <v>63</v>
      </c>
      <c r="K49" s="513">
        <v>47</v>
      </c>
      <c r="L49" s="513">
        <v>67</v>
      </c>
      <c r="M49" s="513">
        <v>84</v>
      </c>
      <c r="N49" s="513">
        <v>82</v>
      </c>
      <c r="O49" s="513">
        <v>74</v>
      </c>
      <c r="P49" s="513">
        <v>55</v>
      </c>
      <c r="Q49" s="513">
        <v>65</v>
      </c>
      <c r="R49" s="513">
        <v>98</v>
      </c>
      <c r="S49" s="513">
        <v>83</v>
      </c>
      <c r="T49" s="513">
        <v>96</v>
      </c>
      <c r="U49" s="512">
        <v>150</v>
      </c>
    </row>
    <row r="50" spans="1:21" ht="19.5" customHeight="1">
      <c r="A50" s="510" t="s">
        <v>1596</v>
      </c>
      <c r="B50" s="202">
        <v>462</v>
      </c>
      <c r="C50" s="596">
        <f t="shared" si="1"/>
        <v>931</v>
      </c>
      <c r="D50" s="520">
        <v>460</v>
      </c>
      <c r="E50" s="597">
        <v>471</v>
      </c>
      <c r="F50" s="513">
        <v>23</v>
      </c>
      <c r="G50" s="513">
        <v>33</v>
      </c>
      <c r="H50" s="513">
        <v>42</v>
      </c>
      <c r="I50" s="513">
        <v>32</v>
      </c>
      <c r="J50" s="513">
        <v>49</v>
      </c>
      <c r="K50" s="513">
        <v>51</v>
      </c>
      <c r="L50" s="513">
        <v>38</v>
      </c>
      <c r="M50" s="513">
        <v>76</v>
      </c>
      <c r="N50" s="513">
        <v>66</v>
      </c>
      <c r="O50" s="513">
        <v>52</v>
      </c>
      <c r="P50" s="513">
        <v>64</v>
      </c>
      <c r="Q50" s="513">
        <v>55</v>
      </c>
      <c r="R50" s="513">
        <v>101</v>
      </c>
      <c r="S50" s="513">
        <v>69</v>
      </c>
      <c r="T50" s="513">
        <v>58</v>
      </c>
      <c r="U50" s="512">
        <v>122</v>
      </c>
    </row>
    <row r="51" spans="1:21" ht="19.5" customHeight="1">
      <c r="A51" s="510" t="s">
        <v>1597</v>
      </c>
      <c r="B51" s="202">
        <v>406</v>
      </c>
      <c r="C51" s="596">
        <f t="shared" si="1"/>
        <v>846</v>
      </c>
      <c r="D51" s="520">
        <v>409</v>
      </c>
      <c r="E51" s="597">
        <v>437</v>
      </c>
      <c r="F51" s="513">
        <v>30</v>
      </c>
      <c r="G51" s="513">
        <v>28</v>
      </c>
      <c r="H51" s="513">
        <v>36</v>
      </c>
      <c r="I51" s="513">
        <v>36</v>
      </c>
      <c r="J51" s="513">
        <v>34</v>
      </c>
      <c r="K51" s="513">
        <v>38</v>
      </c>
      <c r="L51" s="513">
        <v>37</v>
      </c>
      <c r="M51" s="513">
        <v>52</v>
      </c>
      <c r="N51" s="513">
        <v>52</v>
      </c>
      <c r="O51" s="513">
        <v>65</v>
      </c>
      <c r="P51" s="513">
        <v>47</v>
      </c>
      <c r="Q51" s="513">
        <v>42</v>
      </c>
      <c r="R51" s="513">
        <v>83</v>
      </c>
      <c r="S51" s="513">
        <v>56</v>
      </c>
      <c r="T51" s="513">
        <v>75</v>
      </c>
      <c r="U51" s="512">
        <v>135</v>
      </c>
    </row>
    <row r="52" spans="1:21" ht="19.5" customHeight="1">
      <c r="A52" s="510" t="s">
        <v>1598</v>
      </c>
      <c r="B52" s="202">
        <v>228</v>
      </c>
      <c r="C52" s="596">
        <f t="shared" si="1"/>
        <v>514</v>
      </c>
      <c r="D52" s="520">
        <v>272</v>
      </c>
      <c r="E52" s="597">
        <v>242</v>
      </c>
      <c r="F52" s="513">
        <v>17</v>
      </c>
      <c r="G52" s="513">
        <v>15</v>
      </c>
      <c r="H52" s="513">
        <v>21</v>
      </c>
      <c r="I52" s="513">
        <v>27</v>
      </c>
      <c r="J52" s="513">
        <v>30</v>
      </c>
      <c r="K52" s="513">
        <v>20</v>
      </c>
      <c r="L52" s="513">
        <v>32</v>
      </c>
      <c r="M52" s="513">
        <v>33</v>
      </c>
      <c r="N52" s="513">
        <v>42</v>
      </c>
      <c r="O52" s="513">
        <v>40</v>
      </c>
      <c r="P52" s="513">
        <v>21</v>
      </c>
      <c r="Q52" s="513">
        <v>39</v>
      </c>
      <c r="R52" s="513">
        <v>44</v>
      </c>
      <c r="S52" s="513">
        <v>31</v>
      </c>
      <c r="T52" s="513">
        <v>40</v>
      </c>
      <c r="U52" s="512">
        <v>62</v>
      </c>
    </row>
    <row r="53" spans="1:23" ht="19.5" customHeight="1">
      <c r="A53" s="510"/>
      <c r="B53" s="202"/>
      <c r="C53" s="596"/>
      <c r="D53" s="520"/>
      <c r="E53" s="597"/>
      <c r="F53" s="513"/>
      <c r="G53" s="513"/>
      <c r="H53" s="513"/>
      <c r="I53" s="515"/>
      <c r="J53" s="515"/>
      <c r="K53" s="515"/>
      <c r="L53" s="515"/>
      <c r="M53" s="517"/>
      <c r="N53" s="202"/>
      <c r="O53" s="202"/>
      <c r="P53" s="202"/>
      <c r="Q53" s="202"/>
      <c r="R53" s="202"/>
      <c r="S53" s="202"/>
      <c r="T53" s="202"/>
      <c r="U53" s="518"/>
      <c r="W53" s="116"/>
    </row>
    <row r="54" spans="1:21" ht="19.5" customHeight="1">
      <c r="A54" s="510" t="s">
        <v>1599</v>
      </c>
      <c r="B54" s="202">
        <v>9</v>
      </c>
      <c r="C54" s="596">
        <f t="shared" si="1"/>
        <v>10</v>
      </c>
      <c r="D54" s="520">
        <v>8</v>
      </c>
      <c r="E54" s="597">
        <v>2</v>
      </c>
      <c r="F54" s="513">
        <v>0</v>
      </c>
      <c r="G54" s="513">
        <v>0</v>
      </c>
      <c r="H54" s="513">
        <v>0</v>
      </c>
      <c r="I54" s="513">
        <v>0</v>
      </c>
      <c r="J54" s="513">
        <v>0</v>
      </c>
      <c r="K54" s="513">
        <v>1</v>
      </c>
      <c r="L54" s="513">
        <v>0</v>
      </c>
      <c r="M54" s="513">
        <v>0</v>
      </c>
      <c r="N54" s="513">
        <v>0</v>
      </c>
      <c r="O54" s="513">
        <v>0</v>
      </c>
      <c r="P54" s="513">
        <v>2</v>
      </c>
      <c r="Q54" s="513">
        <v>1</v>
      </c>
      <c r="R54" s="513">
        <v>1</v>
      </c>
      <c r="S54" s="513">
        <v>5</v>
      </c>
      <c r="T54" s="513">
        <v>0</v>
      </c>
      <c r="U54" s="512">
        <v>0</v>
      </c>
    </row>
    <row r="55" spans="1:21" ht="19.5" customHeight="1">
      <c r="A55" s="528"/>
      <c r="B55" s="208"/>
      <c r="C55" s="596"/>
      <c r="D55" s="520"/>
      <c r="E55" s="597"/>
      <c r="F55" s="513"/>
      <c r="G55" s="513"/>
      <c r="H55" s="513"/>
      <c r="I55" s="513"/>
      <c r="J55" s="513"/>
      <c r="K55" s="513"/>
      <c r="L55" s="513"/>
      <c r="M55" s="513"/>
      <c r="N55" s="513"/>
      <c r="O55" s="513"/>
      <c r="P55" s="513"/>
      <c r="Q55" s="513"/>
      <c r="R55" s="513"/>
      <c r="S55" s="513"/>
      <c r="T55" s="513"/>
      <c r="U55" s="512"/>
    </row>
    <row r="56" spans="1:21" ht="19.5" customHeight="1">
      <c r="A56" s="510" t="s">
        <v>1677</v>
      </c>
      <c r="B56" s="202">
        <v>64</v>
      </c>
      <c r="C56" s="596">
        <f t="shared" si="1"/>
        <v>110</v>
      </c>
      <c r="D56" s="520">
        <v>62</v>
      </c>
      <c r="E56" s="597">
        <v>48</v>
      </c>
      <c r="F56" s="513">
        <v>0</v>
      </c>
      <c r="G56" s="513">
        <v>1</v>
      </c>
      <c r="H56" s="513">
        <v>4</v>
      </c>
      <c r="I56" s="513">
        <v>5</v>
      </c>
      <c r="J56" s="513">
        <v>0</v>
      </c>
      <c r="K56" s="513">
        <v>0</v>
      </c>
      <c r="L56" s="513">
        <v>5</v>
      </c>
      <c r="M56" s="513">
        <v>7</v>
      </c>
      <c r="N56" s="513">
        <v>7</v>
      </c>
      <c r="O56" s="513">
        <v>9</v>
      </c>
      <c r="P56" s="513">
        <v>6</v>
      </c>
      <c r="Q56" s="513">
        <v>8</v>
      </c>
      <c r="R56" s="513">
        <v>12</v>
      </c>
      <c r="S56" s="513">
        <v>11</v>
      </c>
      <c r="T56" s="513">
        <v>6</v>
      </c>
      <c r="U56" s="512">
        <v>29</v>
      </c>
    </row>
    <row r="57" spans="1:21" ht="19.5" customHeight="1">
      <c r="A57" s="510"/>
      <c r="B57" s="202"/>
      <c r="C57" s="596"/>
      <c r="D57" s="520"/>
      <c r="E57" s="597"/>
      <c r="F57" s="513"/>
      <c r="G57" s="513"/>
      <c r="H57" s="513"/>
      <c r="I57" s="513"/>
      <c r="J57" s="513"/>
      <c r="K57" s="513"/>
      <c r="L57" s="513"/>
      <c r="M57" s="513"/>
      <c r="N57" s="513"/>
      <c r="O57" s="513"/>
      <c r="P57" s="513"/>
      <c r="Q57" s="513"/>
      <c r="R57" s="513"/>
      <c r="S57" s="513"/>
      <c r="T57" s="513"/>
      <c r="U57" s="512"/>
    </row>
    <row r="58" spans="1:21" ht="19.5" customHeight="1">
      <c r="A58" s="510" t="s">
        <v>1600</v>
      </c>
      <c r="B58" s="202">
        <v>765</v>
      </c>
      <c r="C58" s="596">
        <f t="shared" si="1"/>
        <v>1658</v>
      </c>
      <c r="D58" s="520">
        <v>830</v>
      </c>
      <c r="E58" s="597">
        <v>828</v>
      </c>
      <c r="F58" s="513">
        <v>63</v>
      </c>
      <c r="G58" s="513">
        <v>60</v>
      </c>
      <c r="H58" s="513">
        <v>69</v>
      </c>
      <c r="I58" s="513">
        <v>79</v>
      </c>
      <c r="J58" s="513">
        <v>98</v>
      </c>
      <c r="K58" s="513">
        <v>120</v>
      </c>
      <c r="L58" s="513">
        <v>103</v>
      </c>
      <c r="M58" s="513">
        <v>114</v>
      </c>
      <c r="N58" s="513">
        <v>131</v>
      </c>
      <c r="O58" s="513">
        <v>98</v>
      </c>
      <c r="P58" s="513">
        <v>94</v>
      </c>
      <c r="Q58" s="513">
        <v>99</v>
      </c>
      <c r="R58" s="513">
        <v>141</v>
      </c>
      <c r="S58" s="513">
        <v>99</v>
      </c>
      <c r="T58" s="513">
        <v>107</v>
      </c>
      <c r="U58" s="512">
        <v>183</v>
      </c>
    </row>
    <row r="59" spans="1:21" ht="19.5" customHeight="1">
      <c r="A59" s="511" t="s">
        <v>1601</v>
      </c>
      <c r="B59" s="524">
        <v>899</v>
      </c>
      <c r="C59" s="598">
        <f t="shared" si="1"/>
        <v>2004</v>
      </c>
      <c r="D59" s="552">
        <v>966</v>
      </c>
      <c r="E59" s="599">
        <v>1038</v>
      </c>
      <c r="F59" s="523">
        <v>80</v>
      </c>
      <c r="G59" s="523">
        <v>76</v>
      </c>
      <c r="H59" s="523">
        <v>98</v>
      </c>
      <c r="I59" s="523">
        <v>86</v>
      </c>
      <c r="J59" s="523">
        <v>100</v>
      </c>
      <c r="K59" s="523">
        <v>128</v>
      </c>
      <c r="L59" s="523">
        <v>134</v>
      </c>
      <c r="M59" s="523">
        <v>137</v>
      </c>
      <c r="N59" s="523">
        <v>141</v>
      </c>
      <c r="O59" s="523">
        <v>100</v>
      </c>
      <c r="P59" s="523">
        <v>96</v>
      </c>
      <c r="Q59" s="523">
        <v>135</v>
      </c>
      <c r="R59" s="523">
        <v>167</v>
      </c>
      <c r="S59" s="523">
        <v>133</v>
      </c>
      <c r="T59" s="523">
        <v>137</v>
      </c>
      <c r="U59" s="522">
        <v>256</v>
      </c>
    </row>
    <row r="60" spans="1:21" ht="19.5" customHeight="1">
      <c r="A60" s="510" t="s">
        <v>1602</v>
      </c>
      <c r="B60" s="202">
        <v>165</v>
      </c>
      <c r="C60" s="596">
        <f t="shared" si="1"/>
        <v>339</v>
      </c>
      <c r="D60" s="520">
        <v>169</v>
      </c>
      <c r="E60" s="597">
        <v>170</v>
      </c>
      <c r="F60" s="513">
        <v>16</v>
      </c>
      <c r="G60" s="513">
        <v>17</v>
      </c>
      <c r="H60" s="513">
        <v>12</v>
      </c>
      <c r="I60" s="513">
        <v>16</v>
      </c>
      <c r="J60" s="513">
        <v>14</v>
      </c>
      <c r="K60" s="513">
        <v>21</v>
      </c>
      <c r="L60" s="513">
        <v>25</v>
      </c>
      <c r="M60" s="513">
        <v>23</v>
      </c>
      <c r="N60" s="513">
        <v>23</v>
      </c>
      <c r="O60" s="513">
        <v>24</v>
      </c>
      <c r="P60" s="513">
        <v>15</v>
      </c>
      <c r="Q60" s="513">
        <v>21</v>
      </c>
      <c r="R60" s="513">
        <v>26</v>
      </c>
      <c r="S60" s="513">
        <v>17</v>
      </c>
      <c r="T60" s="513">
        <v>19</v>
      </c>
      <c r="U60" s="512">
        <v>50</v>
      </c>
    </row>
    <row r="61" spans="1:21" s="6" customFormat="1" ht="19.5" customHeight="1">
      <c r="A61" s="510" t="s">
        <v>1603</v>
      </c>
      <c r="B61" s="202">
        <v>833</v>
      </c>
      <c r="C61" s="596">
        <f t="shared" si="1"/>
        <v>1889</v>
      </c>
      <c r="D61" s="520">
        <v>881</v>
      </c>
      <c r="E61" s="597">
        <v>1008</v>
      </c>
      <c r="F61" s="513">
        <v>81</v>
      </c>
      <c r="G61" s="513">
        <v>105</v>
      </c>
      <c r="H61" s="513">
        <v>98</v>
      </c>
      <c r="I61" s="513">
        <v>96</v>
      </c>
      <c r="J61" s="513">
        <v>62</v>
      </c>
      <c r="K61" s="513">
        <v>76</v>
      </c>
      <c r="L61" s="513">
        <v>113</v>
      </c>
      <c r="M61" s="513">
        <v>177</v>
      </c>
      <c r="N61" s="513">
        <v>162</v>
      </c>
      <c r="O61" s="513">
        <v>83</v>
      </c>
      <c r="P61" s="513">
        <v>96</v>
      </c>
      <c r="Q61" s="513">
        <v>118</v>
      </c>
      <c r="R61" s="513">
        <v>160</v>
      </c>
      <c r="S61" s="513">
        <v>116</v>
      </c>
      <c r="T61" s="513">
        <v>123</v>
      </c>
      <c r="U61" s="512">
        <v>223</v>
      </c>
    </row>
    <row r="62" spans="1:21" ht="19.5" customHeight="1">
      <c r="A62" s="528"/>
      <c r="B62" s="208"/>
      <c r="C62" s="596"/>
      <c r="D62" s="520"/>
      <c r="E62" s="597"/>
      <c r="F62" s="513"/>
      <c r="G62" s="513"/>
      <c r="H62" s="513"/>
      <c r="I62" s="513"/>
      <c r="J62" s="513"/>
      <c r="K62" s="513"/>
      <c r="L62" s="513"/>
      <c r="M62" s="513"/>
      <c r="N62" s="513"/>
      <c r="O62" s="513"/>
      <c r="P62" s="513"/>
      <c r="Q62" s="513"/>
      <c r="R62" s="513"/>
      <c r="S62" s="513"/>
      <c r="T62" s="513"/>
      <c r="U62" s="512"/>
    </row>
    <row r="63" spans="1:21" ht="19.5" customHeight="1">
      <c r="A63" s="510" t="s">
        <v>1604</v>
      </c>
      <c r="B63" s="202">
        <v>304</v>
      </c>
      <c r="C63" s="596">
        <f t="shared" si="1"/>
        <v>723</v>
      </c>
      <c r="D63" s="520">
        <v>360</v>
      </c>
      <c r="E63" s="597">
        <v>363</v>
      </c>
      <c r="F63" s="513">
        <v>58</v>
      </c>
      <c r="G63" s="513">
        <v>54</v>
      </c>
      <c r="H63" s="513">
        <v>49</v>
      </c>
      <c r="I63" s="513">
        <v>28</v>
      </c>
      <c r="J63" s="513">
        <v>20</v>
      </c>
      <c r="K63" s="513">
        <v>41</v>
      </c>
      <c r="L63" s="513">
        <v>77</v>
      </c>
      <c r="M63" s="513">
        <v>92</v>
      </c>
      <c r="N63" s="513">
        <v>77</v>
      </c>
      <c r="O63" s="513">
        <v>48</v>
      </c>
      <c r="P63" s="513">
        <v>35</v>
      </c>
      <c r="Q63" s="513">
        <v>21</v>
      </c>
      <c r="R63" s="513">
        <v>44</v>
      </c>
      <c r="S63" s="513">
        <v>19</v>
      </c>
      <c r="T63" s="513">
        <v>18</v>
      </c>
      <c r="U63" s="512">
        <v>42</v>
      </c>
    </row>
    <row r="64" spans="1:21" ht="19.5" customHeight="1">
      <c r="A64" s="510" t="s">
        <v>1605</v>
      </c>
      <c r="B64" s="202">
        <v>397</v>
      </c>
      <c r="C64" s="596">
        <f t="shared" si="1"/>
        <v>909</v>
      </c>
      <c r="D64" s="520">
        <v>444</v>
      </c>
      <c r="E64" s="597">
        <v>465</v>
      </c>
      <c r="F64" s="513">
        <v>43</v>
      </c>
      <c r="G64" s="513">
        <v>42</v>
      </c>
      <c r="H64" s="513">
        <v>45</v>
      </c>
      <c r="I64" s="513">
        <v>38</v>
      </c>
      <c r="J64" s="513">
        <v>38</v>
      </c>
      <c r="K64" s="513">
        <v>52</v>
      </c>
      <c r="L64" s="513">
        <v>75</v>
      </c>
      <c r="M64" s="513">
        <v>81</v>
      </c>
      <c r="N64" s="513">
        <v>69</v>
      </c>
      <c r="O64" s="513">
        <v>64</v>
      </c>
      <c r="P64" s="513">
        <v>42</v>
      </c>
      <c r="Q64" s="513">
        <v>49</v>
      </c>
      <c r="R64" s="513">
        <v>76</v>
      </c>
      <c r="S64" s="513">
        <v>50</v>
      </c>
      <c r="T64" s="513">
        <v>62</v>
      </c>
      <c r="U64" s="512">
        <v>83</v>
      </c>
    </row>
    <row r="65" spans="1:21" ht="19.5" customHeight="1">
      <c r="A65" s="510" t="s">
        <v>1606</v>
      </c>
      <c r="B65" s="202">
        <v>412</v>
      </c>
      <c r="C65" s="596">
        <f t="shared" si="1"/>
        <v>828</v>
      </c>
      <c r="D65" s="520">
        <v>367</v>
      </c>
      <c r="E65" s="597">
        <v>461</v>
      </c>
      <c r="F65" s="513">
        <v>38</v>
      </c>
      <c r="G65" s="513">
        <v>30</v>
      </c>
      <c r="H65" s="513">
        <v>39</v>
      </c>
      <c r="I65" s="513">
        <v>61</v>
      </c>
      <c r="J65" s="513">
        <v>69</v>
      </c>
      <c r="K65" s="513">
        <v>33</v>
      </c>
      <c r="L65" s="513">
        <v>43</v>
      </c>
      <c r="M65" s="513">
        <v>42</v>
      </c>
      <c r="N65" s="513">
        <v>69</v>
      </c>
      <c r="O65" s="513">
        <v>40</v>
      </c>
      <c r="P65" s="513">
        <v>47</v>
      </c>
      <c r="Q65" s="513">
        <v>52</v>
      </c>
      <c r="R65" s="513">
        <v>74</v>
      </c>
      <c r="S65" s="513">
        <v>52</v>
      </c>
      <c r="T65" s="513">
        <v>66</v>
      </c>
      <c r="U65" s="512">
        <v>73</v>
      </c>
    </row>
    <row r="66" spans="1:21" ht="19.5" customHeight="1">
      <c r="A66" s="528"/>
      <c r="B66" s="208"/>
      <c r="C66" s="596"/>
      <c r="D66" s="520"/>
      <c r="E66" s="597"/>
      <c r="F66" s="513"/>
      <c r="G66" s="513"/>
      <c r="H66" s="513"/>
      <c r="I66" s="513"/>
      <c r="J66" s="513"/>
      <c r="K66" s="513"/>
      <c r="L66" s="513"/>
      <c r="M66" s="513"/>
      <c r="N66" s="513"/>
      <c r="O66" s="513"/>
      <c r="P66" s="513"/>
      <c r="Q66" s="513"/>
      <c r="R66" s="513"/>
      <c r="S66" s="513"/>
      <c r="T66" s="513"/>
      <c r="U66" s="512"/>
    </row>
    <row r="67" spans="1:21" ht="19.5" customHeight="1">
      <c r="A67" s="365" t="s">
        <v>1607</v>
      </c>
      <c r="B67" s="520">
        <v>1080</v>
      </c>
      <c r="C67" s="596">
        <f t="shared" si="1"/>
        <v>2236</v>
      </c>
      <c r="D67" s="520">
        <v>1104</v>
      </c>
      <c r="E67" s="597">
        <v>1132</v>
      </c>
      <c r="F67" s="513">
        <v>88</v>
      </c>
      <c r="G67" s="513">
        <v>81</v>
      </c>
      <c r="H67" s="513">
        <v>72</v>
      </c>
      <c r="I67" s="513">
        <v>91</v>
      </c>
      <c r="J67" s="513">
        <v>87</v>
      </c>
      <c r="K67" s="513">
        <v>121</v>
      </c>
      <c r="L67" s="513">
        <v>170</v>
      </c>
      <c r="M67" s="513">
        <v>157</v>
      </c>
      <c r="N67" s="513">
        <v>166</v>
      </c>
      <c r="O67" s="513">
        <v>130</v>
      </c>
      <c r="P67" s="513">
        <v>121</v>
      </c>
      <c r="Q67" s="513">
        <v>127</v>
      </c>
      <c r="R67" s="513">
        <v>213</v>
      </c>
      <c r="S67" s="513">
        <v>148</v>
      </c>
      <c r="T67" s="513">
        <v>163</v>
      </c>
      <c r="U67" s="512">
        <v>301</v>
      </c>
    </row>
    <row r="68" spans="1:21" ht="19.5" customHeight="1">
      <c r="A68" s="365" t="s">
        <v>1608</v>
      </c>
      <c r="B68" s="520">
        <v>899</v>
      </c>
      <c r="C68" s="596">
        <f t="shared" si="1"/>
        <v>1862</v>
      </c>
      <c r="D68" s="520">
        <v>903</v>
      </c>
      <c r="E68" s="597">
        <v>959</v>
      </c>
      <c r="F68" s="513">
        <v>30</v>
      </c>
      <c r="G68" s="513">
        <v>48</v>
      </c>
      <c r="H68" s="513">
        <v>70</v>
      </c>
      <c r="I68" s="513">
        <v>90</v>
      </c>
      <c r="J68" s="513">
        <v>90</v>
      </c>
      <c r="K68" s="513">
        <v>67</v>
      </c>
      <c r="L68" s="513">
        <v>96</v>
      </c>
      <c r="M68" s="513">
        <v>122</v>
      </c>
      <c r="N68" s="513">
        <v>111</v>
      </c>
      <c r="O68" s="513">
        <v>101</v>
      </c>
      <c r="P68" s="513">
        <v>102</v>
      </c>
      <c r="Q68" s="513">
        <v>116</v>
      </c>
      <c r="R68" s="513">
        <v>243</v>
      </c>
      <c r="S68" s="513">
        <v>150</v>
      </c>
      <c r="T68" s="513">
        <v>151</v>
      </c>
      <c r="U68" s="512">
        <v>275</v>
      </c>
    </row>
    <row r="69" spans="1:21" ht="19.5" customHeight="1">
      <c r="A69" s="365" t="s">
        <v>1609</v>
      </c>
      <c r="B69" s="520">
        <v>576</v>
      </c>
      <c r="C69" s="596">
        <f t="shared" si="1"/>
        <v>1186</v>
      </c>
      <c r="D69" s="520">
        <v>591</v>
      </c>
      <c r="E69" s="597">
        <v>595</v>
      </c>
      <c r="F69" s="513">
        <v>36</v>
      </c>
      <c r="G69" s="513">
        <v>50</v>
      </c>
      <c r="H69" s="513">
        <v>43</v>
      </c>
      <c r="I69" s="513">
        <v>43</v>
      </c>
      <c r="J69" s="513">
        <v>49</v>
      </c>
      <c r="K69" s="513">
        <v>59</v>
      </c>
      <c r="L69" s="513">
        <v>66</v>
      </c>
      <c r="M69" s="513">
        <v>95</v>
      </c>
      <c r="N69" s="513">
        <v>55</v>
      </c>
      <c r="O69" s="513">
        <v>63</v>
      </c>
      <c r="P69" s="513">
        <v>65</v>
      </c>
      <c r="Q69" s="513">
        <v>81</v>
      </c>
      <c r="R69" s="513">
        <v>93</v>
      </c>
      <c r="S69" s="513">
        <v>100</v>
      </c>
      <c r="T69" s="513">
        <v>103</v>
      </c>
      <c r="U69" s="512">
        <v>185</v>
      </c>
    </row>
    <row r="70" spans="1:21" ht="19.5" customHeight="1">
      <c r="A70" s="365" t="s">
        <v>1610</v>
      </c>
      <c r="B70" s="520">
        <v>786</v>
      </c>
      <c r="C70" s="596">
        <f t="shared" si="1"/>
        <v>1532</v>
      </c>
      <c r="D70" s="520">
        <v>768</v>
      </c>
      <c r="E70" s="597">
        <v>764</v>
      </c>
      <c r="F70" s="513">
        <v>67</v>
      </c>
      <c r="G70" s="513">
        <v>42</v>
      </c>
      <c r="H70" s="513">
        <v>54</v>
      </c>
      <c r="I70" s="513">
        <v>53</v>
      </c>
      <c r="J70" s="513">
        <v>65</v>
      </c>
      <c r="K70" s="513">
        <v>101</v>
      </c>
      <c r="L70" s="513">
        <v>87</v>
      </c>
      <c r="M70" s="513">
        <v>105</v>
      </c>
      <c r="N70" s="513">
        <v>129</v>
      </c>
      <c r="O70" s="513">
        <v>97</v>
      </c>
      <c r="P70" s="513">
        <v>84</v>
      </c>
      <c r="Q70" s="513">
        <v>89</v>
      </c>
      <c r="R70" s="513">
        <v>119</v>
      </c>
      <c r="S70" s="513">
        <v>104</v>
      </c>
      <c r="T70" s="513">
        <v>108</v>
      </c>
      <c r="U70" s="512">
        <v>228</v>
      </c>
    </row>
    <row r="71" spans="1:21" ht="19.5" customHeight="1">
      <c r="A71" s="510"/>
      <c r="B71" s="202"/>
      <c r="C71" s="596"/>
      <c r="D71" s="520"/>
      <c r="E71" s="597"/>
      <c r="F71" s="513"/>
      <c r="G71" s="513"/>
      <c r="H71" s="513"/>
      <c r="I71" s="515"/>
      <c r="J71" s="515"/>
      <c r="K71" s="515"/>
      <c r="L71" s="515"/>
      <c r="M71" s="517"/>
      <c r="N71" s="202"/>
      <c r="O71" s="202"/>
      <c r="P71" s="202"/>
      <c r="Q71" s="202"/>
      <c r="R71" s="202"/>
      <c r="S71" s="202"/>
      <c r="T71" s="202"/>
      <c r="U71" s="518"/>
    </row>
    <row r="72" spans="1:21" ht="19.5" customHeight="1">
      <c r="A72" s="510" t="s">
        <v>1611</v>
      </c>
      <c r="B72" s="202">
        <v>523</v>
      </c>
      <c r="C72" s="596">
        <f t="shared" si="1"/>
        <v>1192</v>
      </c>
      <c r="D72" s="520">
        <v>571</v>
      </c>
      <c r="E72" s="597">
        <v>621</v>
      </c>
      <c r="F72" s="513">
        <v>50</v>
      </c>
      <c r="G72" s="513">
        <v>90</v>
      </c>
      <c r="H72" s="513">
        <v>56</v>
      </c>
      <c r="I72" s="513">
        <v>46</v>
      </c>
      <c r="J72" s="513">
        <v>49</v>
      </c>
      <c r="K72" s="513">
        <v>51</v>
      </c>
      <c r="L72" s="513">
        <v>74</v>
      </c>
      <c r="M72" s="513">
        <v>127</v>
      </c>
      <c r="N72" s="513">
        <v>101</v>
      </c>
      <c r="O72" s="513">
        <v>64</v>
      </c>
      <c r="P72" s="513">
        <v>50</v>
      </c>
      <c r="Q72" s="513">
        <v>70</v>
      </c>
      <c r="R72" s="513">
        <v>94</v>
      </c>
      <c r="S72" s="513">
        <v>77</v>
      </c>
      <c r="T72" s="513">
        <v>63</v>
      </c>
      <c r="U72" s="512">
        <v>130</v>
      </c>
    </row>
    <row r="73" spans="1:21" ht="19.5" customHeight="1">
      <c r="A73" s="510" t="s">
        <v>1612</v>
      </c>
      <c r="B73" s="202">
        <v>322</v>
      </c>
      <c r="C73" s="596">
        <f t="shared" si="1"/>
        <v>650</v>
      </c>
      <c r="D73" s="520">
        <v>313</v>
      </c>
      <c r="E73" s="597">
        <v>337</v>
      </c>
      <c r="F73" s="513">
        <v>23</v>
      </c>
      <c r="G73" s="513">
        <v>10</v>
      </c>
      <c r="H73" s="513">
        <v>17</v>
      </c>
      <c r="I73" s="513">
        <v>24</v>
      </c>
      <c r="J73" s="513">
        <v>23</v>
      </c>
      <c r="K73" s="513">
        <v>58</v>
      </c>
      <c r="L73" s="513">
        <v>35</v>
      </c>
      <c r="M73" s="513">
        <v>43</v>
      </c>
      <c r="N73" s="513">
        <v>30</v>
      </c>
      <c r="O73" s="513">
        <v>28</v>
      </c>
      <c r="P73" s="513">
        <v>40</v>
      </c>
      <c r="Q73" s="513">
        <v>55</v>
      </c>
      <c r="R73" s="513">
        <v>59</v>
      </c>
      <c r="S73" s="513">
        <v>54</v>
      </c>
      <c r="T73" s="513">
        <v>46</v>
      </c>
      <c r="U73" s="512">
        <v>105</v>
      </c>
    </row>
    <row r="74" spans="1:21" ht="19.5" customHeight="1">
      <c r="A74" s="510" t="s">
        <v>1613</v>
      </c>
      <c r="B74" s="202">
        <v>631</v>
      </c>
      <c r="C74" s="596">
        <f aca="true" t="shared" si="2" ref="C74:C85">SUM(F74:U74)</f>
        <v>1355</v>
      </c>
      <c r="D74" s="520">
        <v>642</v>
      </c>
      <c r="E74" s="597">
        <v>713</v>
      </c>
      <c r="F74" s="513">
        <v>40</v>
      </c>
      <c r="G74" s="513">
        <v>52</v>
      </c>
      <c r="H74" s="513">
        <v>53</v>
      </c>
      <c r="I74" s="513">
        <v>56</v>
      </c>
      <c r="J74" s="513">
        <v>73</v>
      </c>
      <c r="K74" s="513">
        <v>62</v>
      </c>
      <c r="L74" s="513">
        <v>56</v>
      </c>
      <c r="M74" s="513">
        <v>98</v>
      </c>
      <c r="N74" s="513">
        <v>97</v>
      </c>
      <c r="O74" s="513">
        <v>75</v>
      </c>
      <c r="P74" s="513">
        <v>73</v>
      </c>
      <c r="Q74" s="513">
        <v>77</v>
      </c>
      <c r="R74" s="513">
        <v>100</v>
      </c>
      <c r="S74" s="513">
        <v>98</v>
      </c>
      <c r="T74" s="513">
        <v>119</v>
      </c>
      <c r="U74" s="512">
        <v>226</v>
      </c>
    </row>
    <row r="75" spans="1:21" ht="19.5" customHeight="1">
      <c r="A75" s="510" t="s">
        <v>1614</v>
      </c>
      <c r="B75" s="202">
        <v>625</v>
      </c>
      <c r="C75" s="596">
        <f t="shared" si="2"/>
        <v>1337</v>
      </c>
      <c r="D75" s="520">
        <v>656</v>
      </c>
      <c r="E75" s="597">
        <v>681</v>
      </c>
      <c r="F75" s="513">
        <v>26</v>
      </c>
      <c r="G75" s="513">
        <v>35</v>
      </c>
      <c r="H75" s="513">
        <v>43</v>
      </c>
      <c r="I75" s="513">
        <v>45</v>
      </c>
      <c r="J75" s="513">
        <v>66</v>
      </c>
      <c r="K75" s="513">
        <v>64</v>
      </c>
      <c r="L75" s="513">
        <v>79</v>
      </c>
      <c r="M75" s="513">
        <v>84</v>
      </c>
      <c r="N75" s="513">
        <v>71</v>
      </c>
      <c r="O75" s="513">
        <v>79</v>
      </c>
      <c r="P75" s="513">
        <v>70</v>
      </c>
      <c r="Q75" s="513">
        <v>112</v>
      </c>
      <c r="R75" s="513">
        <v>171</v>
      </c>
      <c r="S75" s="513">
        <v>121</v>
      </c>
      <c r="T75" s="513">
        <v>91</v>
      </c>
      <c r="U75" s="512">
        <v>180</v>
      </c>
    </row>
    <row r="76" spans="1:21" ht="19.5" customHeight="1">
      <c r="A76" s="510" t="s">
        <v>1615</v>
      </c>
      <c r="B76" s="202">
        <v>606</v>
      </c>
      <c r="C76" s="596">
        <f t="shared" si="2"/>
        <v>1195</v>
      </c>
      <c r="D76" s="520">
        <v>563</v>
      </c>
      <c r="E76" s="597">
        <v>632</v>
      </c>
      <c r="F76" s="513">
        <v>29</v>
      </c>
      <c r="G76" s="513">
        <v>27</v>
      </c>
      <c r="H76" s="513">
        <v>44</v>
      </c>
      <c r="I76" s="513">
        <v>39</v>
      </c>
      <c r="J76" s="513">
        <v>54</v>
      </c>
      <c r="K76" s="513">
        <v>53</v>
      </c>
      <c r="L76" s="513">
        <v>45</v>
      </c>
      <c r="M76" s="513">
        <v>80</v>
      </c>
      <c r="N76" s="513">
        <v>68</v>
      </c>
      <c r="O76" s="513">
        <v>57</v>
      </c>
      <c r="P76" s="513">
        <v>54</v>
      </c>
      <c r="Q76" s="513">
        <v>65</v>
      </c>
      <c r="R76" s="513">
        <v>112</v>
      </c>
      <c r="S76" s="513">
        <v>119</v>
      </c>
      <c r="T76" s="513">
        <v>128</v>
      </c>
      <c r="U76" s="512">
        <v>221</v>
      </c>
    </row>
    <row r="77" spans="1:21" ht="19.5" customHeight="1">
      <c r="A77" s="510"/>
      <c r="B77" s="202"/>
      <c r="C77" s="596"/>
      <c r="D77" s="520"/>
      <c r="E77" s="597"/>
      <c r="F77" s="513"/>
      <c r="G77" s="513"/>
      <c r="H77" s="513"/>
      <c r="I77" s="513"/>
      <c r="J77" s="513"/>
      <c r="K77" s="513"/>
      <c r="L77" s="513"/>
      <c r="M77" s="513"/>
      <c r="N77" s="513"/>
      <c r="O77" s="513"/>
      <c r="P77" s="513"/>
      <c r="Q77" s="513"/>
      <c r="R77" s="513"/>
      <c r="S77" s="513"/>
      <c r="T77" s="513"/>
      <c r="U77" s="512"/>
    </row>
    <row r="78" spans="1:21" ht="19.5" customHeight="1">
      <c r="A78" s="510" t="s">
        <v>1616</v>
      </c>
      <c r="B78" s="202">
        <v>829</v>
      </c>
      <c r="C78" s="596">
        <f t="shared" si="2"/>
        <v>1816</v>
      </c>
      <c r="D78" s="520">
        <v>897</v>
      </c>
      <c r="E78" s="597">
        <v>919</v>
      </c>
      <c r="F78" s="513">
        <v>77</v>
      </c>
      <c r="G78" s="513">
        <v>59</v>
      </c>
      <c r="H78" s="513">
        <v>75</v>
      </c>
      <c r="I78" s="513">
        <v>79</v>
      </c>
      <c r="J78" s="513">
        <v>70</v>
      </c>
      <c r="K78" s="513">
        <v>101</v>
      </c>
      <c r="L78" s="513">
        <v>105</v>
      </c>
      <c r="M78" s="513">
        <v>123</v>
      </c>
      <c r="N78" s="513">
        <v>134</v>
      </c>
      <c r="O78" s="513">
        <v>113</v>
      </c>
      <c r="P78" s="513">
        <v>82</v>
      </c>
      <c r="Q78" s="513">
        <v>103</v>
      </c>
      <c r="R78" s="513">
        <v>156</v>
      </c>
      <c r="S78" s="513">
        <v>150</v>
      </c>
      <c r="T78" s="513">
        <v>125</v>
      </c>
      <c r="U78" s="512">
        <v>264</v>
      </c>
    </row>
    <row r="79" spans="1:21" ht="19.5" customHeight="1">
      <c r="A79" s="510" t="s">
        <v>1617</v>
      </c>
      <c r="B79" s="202">
        <v>739</v>
      </c>
      <c r="C79" s="596">
        <f t="shared" si="2"/>
        <v>1593</v>
      </c>
      <c r="D79" s="520">
        <v>776</v>
      </c>
      <c r="E79" s="597">
        <v>817</v>
      </c>
      <c r="F79" s="513">
        <v>57</v>
      </c>
      <c r="G79" s="513">
        <v>57</v>
      </c>
      <c r="H79" s="513">
        <v>68</v>
      </c>
      <c r="I79" s="513">
        <v>79</v>
      </c>
      <c r="J79" s="513">
        <v>98</v>
      </c>
      <c r="K79" s="513">
        <v>92</v>
      </c>
      <c r="L79" s="513">
        <v>106</v>
      </c>
      <c r="M79" s="513">
        <v>103</v>
      </c>
      <c r="N79" s="513">
        <v>104</v>
      </c>
      <c r="O79" s="513">
        <v>90</v>
      </c>
      <c r="P79" s="513">
        <v>83</v>
      </c>
      <c r="Q79" s="513">
        <v>102</v>
      </c>
      <c r="R79" s="513">
        <v>146</v>
      </c>
      <c r="S79" s="513">
        <v>104</v>
      </c>
      <c r="T79" s="513">
        <v>101</v>
      </c>
      <c r="U79" s="512">
        <v>203</v>
      </c>
    </row>
    <row r="80" spans="1:21" ht="19.5" customHeight="1">
      <c r="A80" s="510" t="s">
        <v>1618</v>
      </c>
      <c r="B80" s="202">
        <v>625</v>
      </c>
      <c r="C80" s="596">
        <f t="shared" si="2"/>
        <v>1258</v>
      </c>
      <c r="D80" s="520">
        <v>614</v>
      </c>
      <c r="E80" s="597">
        <v>644</v>
      </c>
      <c r="F80" s="513">
        <v>46</v>
      </c>
      <c r="G80" s="513">
        <v>38</v>
      </c>
      <c r="H80" s="513">
        <v>46</v>
      </c>
      <c r="I80" s="513">
        <v>45</v>
      </c>
      <c r="J80" s="513">
        <v>49</v>
      </c>
      <c r="K80" s="513">
        <v>65</v>
      </c>
      <c r="L80" s="513">
        <v>76</v>
      </c>
      <c r="M80" s="513">
        <v>91</v>
      </c>
      <c r="N80" s="513">
        <v>70</v>
      </c>
      <c r="O80" s="513">
        <v>70</v>
      </c>
      <c r="P80" s="513">
        <v>56</v>
      </c>
      <c r="Q80" s="513">
        <v>77</v>
      </c>
      <c r="R80" s="513">
        <v>135</v>
      </c>
      <c r="S80" s="513">
        <v>112</v>
      </c>
      <c r="T80" s="513">
        <v>95</v>
      </c>
      <c r="U80" s="512">
        <v>187</v>
      </c>
    </row>
    <row r="81" spans="1:21" ht="19.5" customHeight="1">
      <c r="A81" s="510"/>
      <c r="B81" s="202"/>
      <c r="C81" s="596"/>
      <c r="D81" s="520"/>
      <c r="E81" s="597"/>
      <c r="F81" s="513"/>
      <c r="G81" s="513"/>
      <c r="H81" s="513"/>
      <c r="I81" s="515"/>
      <c r="J81" s="515"/>
      <c r="K81" s="515"/>
      <c r="L81" s="515"/>
      <c r="M81" s="517"/>
      <c r="N81" s="202"/>
      <c r="O81" s="202"/>
      <c r="P81" s="202"/>
      <c r="Q81" s="202"/>
      <c r="R81" s="202"/>
      <c r="S81" s="202"/>
      <c r="T81" s="202"/>
      <c r="U81" s="518"/>
    </row>
    <row r="82" spans="1:21" ht="19.5" customHeight="1">
      <c r="A82" s="579" t="s">
        <v>1619</v>
      </c>
      <c r="B82" s="202">
        <v>218</v>
      </c>
      <c r="C82" s="596">
        <f t="shared" si="2"/>
        <v>458</v>
      </c>
      <c r="D82" s="520">
        <v>222</v>
      </c>
      <c r="E82" s="597">
        <v>236</v>
      </c>
      <c r="F82" s="513">
        <v>13</v>
      </c>
      <c r="G82" s="513">
        <v>19</v>
      </c>
      <c r="H82" s="513">
        <v>18</v>
      </c>
      <c r="I82" s="513">
        <v>20</v>
      </c>
      <c r="J82" s="513">
        <v>21</v>
      </c>
      <c r="K82" s="513">
        <v>22</v>
      </c>
      <c r="L82" s="513">
        <v>29</v>
      </c>
      <c r="M82" s="513">
        <v>32</v>
      </c>
      <c r="N82" s="513">
        <v>29</v>
      </c>
      <c r="O82" s="513">
        <v>24</v>
      </c>
      <c r="P82" s="513">
        <v>23</v>
      </c>
      <c r="Q82" s="513">
        <v>29</v>
      </c>
      <c r="R82" s="513">
        <v>49</v>
      </c>
      <c r="S82" s="513">
        <v>31</v>
      </c>
      <c r="T82" s="513">
        <v>36</v>
      </c>
      <c r="U82" s="512">
        <v>63</v>
      </c>
    </row>
    <row r="83" spans="1:21" ht="19.5" customHeight="1">
      <c r="A83" s="510" t="s">
        <v>1620</v>
      </c>
      <c r="B83" s="202">
        <v>392</v>
      </c>
      <c r="C83" s="596">
        <f t="shared" si="2"/>
        <v>752</v>
      </c>
      <c r="D83" s="520">
        <v>354</v>
      </c>
      <c r="E83" s="597">
        <v>398</v>
      </c>
      <c r="F83" s="513">
        <v>26</v>
      </c>
      <c r="G83" s="513">
        <v>23</v>
      </c>
      <c r="H83" s="513">
        <v>46</v>
      </c>
      <c r="I83" s="513">
        <v>24</v>
      </c>
      <c r="J83" s="513">
        <v>31</v>
      </c>
      <c r="K83" s="513">
        <v>35</v>
      </c>
      <c r="L83" s="513">
        <v>40</v>
      </c>
      <c r="M83" s="513">
        <v>44</v>
      </c>
      <c r="N83" s="513">
        <v>52</v>
      </c>
      <c r="O83" s="513">
        <v>36</v>
      </c>
      <c r="P83" s="513">
        <v>35</v>
      </c>
      <c r="Q83" s="513">
        <v>48</v>
      </c>
      <c r="R83" s="513">
        <v>71</v>
      </c>
      <c r="S83" s="513">
        <v>63</v>
      </c>
      <c r="T83" s="513">
        <v>80</v>
      </c>
      <c r="U83" s="512">
        <v>98</v>
      </c>
    </row>
    <row r="84" spans="1:21" ht="19.5" customHeight="1">
      <c r="A84" s="510" t="s">
        <v>1621</v>
      </c>
      <c r="B84" s="202">
        <v>579</v>
      </c>
      <c r="C84" s="596">
        <f t="shared" si="2"/>
        <v>1266</v>
      </c>
      <c r="D84" s="520">
        <v>641</v>
      </c>
      <c r="E84" s="597">
        <v>625</v>
      </c>
      <c r="F84" s="513">
        <v>80</v>
      </c>
      <c r="G84" s="513">
        <v>85</v>
      </c>
      <c r="H84" s="513">
        <v>37</v>
      </c>
      <c r="I84" s="513">
        <v>57</v>
      </c>
      <c r="J84" s="513">
        <v>70</v>
      </c>
      <c r="K84" s="513">
        <v>81</v>
      </c>
      <c r="L84" s="513">
        <v>124</v>
      </c>
      <c r="M84" s="513">
        <v>125</v>
      </c>
      <c r="N84" s="513">
        <v>72</v>
      </c>
      <c r="O84" s="513">
        <v>71</v>
      </c>
      <c r="P84" s="513">
        <v>75</v>
      </c>
      <c r="Q84" s="513">
        <v>64</v>
      </c>
      <c r="R84" s="513">
        <v>78</v>
      </c>
      <c r="S84" s="513">
        <v>59</v>
      </c>
      <c r="T84" s="513">
        <v>76</v>
      </c>
      <c r="U84" s="512">
        <v>112</v>
      </c>
    </row>
    <row r="85" spans="1:21" ht="19.5" customHeight="1">
      <c r="A85" s="510" t="s">
        <v>1622</v>
      </c>
      <c r="B85" s="202">
        <v>169</v>
      </c>
      <c r="C85" s="596">
        <f t="shared" si="2"/>
        <v>354</v>
      </c>
      <c r="D85" s="520">
        <v>159</v>
      </c>
      <c r="E85" s="597">
        <v>195</v>
      </c>
      <c r="F85" s="513">
        <v>10</v>
      </c>
      <c r="G85" s="513">
        <v>8</v>
      </c>
      <c r="H85" s="513">
        <v>15</v>
      </c>
      <c r="I85" s="513">
        <v>15</v>
      </c>
      <c r="J85" s="513">
        <v>31</v>
      </c>
      <c r="K85" s="513">
        <v>18</v>
      </c>
      <c r="L85" s="513">
        <v>13</v>
      </c>
      <c r="M85" s="513">
        <v>12</v>
      </c>
      <c r="N85" s="513">
        <v>17</v>
      </c>
      <c r="O85" s="513">
        <v>24</v>
      </c>
      <c r="P85" s="513">
        <v>28</v>
      </c>
      <c r="Q85" s="513">
        <v>26</v>
      </c>
      <c r="R85" s="513">
        <v>25</v>
      </c>
      <c r="S85" s="513">
        <v>23</v>
      </c>
      <c r="T85" s="513">
        <v>31</v>
      </c>
      <c r="U85" s="512">
        <v>58</v>
      </c>
    </row>
    <row r="86" spans="1:21" ht="19.5" customHeight="1">
      <c r="A86" s="510"/>
      <c r="B86" s="70"/>
      <c r="C86" s="580"/>
      <c r="D86" s="580"/>
      <c r="E86" s="541"/>
      <c r="F86" s="513"/>
      <c r="G86" s="513"/>
      <c r="H86" s="513"/>
      <c r="I86" s="515"/>
      <c r="J86" s="516"/>
      <c r="K86" s="516"/>
      <c r="L86" s="516"/>
      <c r="M86" s="507"/>
      <c r="N86" s="202"/>
      <c r="O86" s="202"/>
      <c r="P86" s="202"/>
      <c r="Q86" s="202"/>
      <c r="R86" s="202"/>
      <c r="S86" s="202"/>
      <c r="T86" s="202"/>
      <c r="U86" s="518"/>
    </row>
    <row r="87" spans="1:21" s="70" customFormat="1" ht="19.5" customHeight="1">
      <c r="A87" s="1067" t="s">
        <v>2894</v>
      </c>
      <c r="B87" s="1067"/>
      <c r="C87" s="1067"/>
      <c r="D87" s="1067"/>
      <c r="E87" s="1067"/>
      <c r="F87" s="1067"/>
      <c r="G87" s="1067"/>
      <c r="H87" s="1067"/>
      <c r="I87" s="1067"/>
      <c r="J87" s="600"/>
      <c r="K87" s="600"/>
      <c r="L87" s="600"/>
      <c r="M87" s="601"/>
      <c r="N87" s="600"/>
      <c r="O87" s="600"/>
      <c r="P87" s="600"/>
      <c r="Q87" s="600"/>
      <c r="R87" s="600"/>
      <c r="S87" s="600"/>
      <c r="T87" s="600"/>
      <c r="U87" s="602"/>
    </row>
    <row r="88" spans="6:21" s="6" customFormat="1" ht="13.5">
      <c r="F88" s="14"/>
      <c r="G88" s="14"/>
      <c r="H88" s="14"/>
      <c r="I88" s="2"/>
      <c r="M88" s="603"/>
      <c r="U88" s="148"/>
    </row>
    <row r="89" spans="6:21" s="6" customFormat="1" ht="13.5">
      <c r="F89" s="14"/>
      <c r="G89" s="14"/>
      <c r="H89" s="14"/>
      <c r="I89" s="2"/>
      <c r="M89" s="603"/>
      <c r="U89" s="148"/>
    </row>
    <row r="90" spans="6:21" s="6" customFormat="1" ht="13.5">
      <c r="F90" s="14"/>
      <c r="G90" s="14"/>
      <c r="H90" s="14"/>
      <c r="I90" s="2"/>
      <c r="M90" s="603"/>
      <c r="U90" s="148"/>
    </row>
    <row r="91" spans="6:21" s="6" customFormat="1" ht="13.5">
      <c r="F91" s="14"/>
      <c r="G91" s="14"/>
      <c r="H91" s="14"/>
      <c r="I91" s="2"/>
      <c r="M91" s="603"/>
      <c r="U91" s="148"/>
    </row>
    <row r="92" spans="1:21" s="6" customFormat="1" ht="13.5">
      <c r="A92" s="2"/>
      <c r="B92" s="2"/>
      <c r="C92" s="2"/>
      <c r="D92" s="2"/>
      <c r="E92" s="2"/>
      <c r="F92" s="14"/>
      <c r="G92" s="14"/>
      <c r="H92" s="14"/>
      <c r="I92" s="2"/>
      <c r="M92" s="603"/>
      <c r="U92" s="148"/>
    </row>
    <row r="93" spans="1:21" s="6" customFormat="1" ht="13.5">
      <c r="A93" s="2"/>
      <c r="B93" s="2"/>
      <c r="C93" s="2"/>
      <c r="D93" s="2"/>
      <c r="E93" s="2"/>
      <c r="F93" s="14"/>
      <c r="G93" s="14"/>
      <c r="H93" s="14"/>
      <c r="I93" s="2"/>
      <c r="M93" s="603"/>
      <c r="U93" s="148"/>
    </row>
    <row r="94" spans="1:21" s="6" customFormat="1" ht="13.5">
      <c r="A94" s="2"/>
      <c r="B94" s="2"/>
      <c r="C94" s="2"/>
      <c r="D94" s="2"/>
      <c r="E94" s="2"/>
      <c r="F94" s="14"/>
      <c r="G94" s="14"/>
      <c r="H94" s="14"/>
      <c r="I94" s="2"/>
      <c r="M94" s="603"/>
      <c r="U94" s="148"/>
    </row>
    <row r="95" spans="1:21" s="6" customFormat="1" ht="13.5">
      <c r="A95" s="2"/>
      <c r="B95" s="2"/>
      <c r="C95" s="2"/>
      <c r="D95" s="2"/>
      <c r="E95" s="2"/>
      <c r="F95" s="14"/>
      <c r="G95" s="14"/>
      <c r="H95" s="14"/>
      <c r="I95" s="2"/>
      <c r="M95" s="603"/>
      <c r="U95" s="148"/>
    </row>
    <row r="96" spans="1:21" s="6" customFormat="1" ht="13.5">
      <c r="A96" s="2"/>
      <c r="B96" s="2"/>
      <c r="C96" s="2"/>
      <c r="D96" s="2"/>
      <c r="E96" s="2"/>
      <c r="F96" s="14"/>
      <c r="G96" s="14"/>
      <c r="H96" s="14"/>
      <c r="I96" s="2"/>
      <c r="M96" s="603"/>
      <c r="U96" s="148"/>
    </row>
    <row r="97" spans="13:21" s="6" customFormat="1" ht="13.5">
      <c r="M97" s="603"/>
      <c r="U97" s="148"/>
    </row>
    <row r="98" spans="13:21" s="6" customFormat="1" ht="13.5">
      <c r="M98" s="603"/>
      <c r="U98" s="148"/>
    </row>
    <row r="99" spans="6:21" s="6" customFormat="1" ht="13.5">
      <c r="F99" s="361"/>
      <c r="G99" s="361"/>
      <c r="H99" s="361"/>
      <c r="M99" s="603"/>
      <c r="U99" s="148"/>
    </row>
    <row r="100" spans="13:21" s="6" customFormat="1" ht="13.5">
      <c r="M100" s="603"/>
      <c r="U100" s="148"/>
    </row>
    <row r="101" spans="13:21" s="6" customFormat="1" ht="18" customHeight="1">
      <c r="M101" s="603"/>
      <c r="U101" s="148"/>
    </row>
    <row r="102" spans="13:21" s="6" customFormat="1" ht="13.5">
      <c r="M102" s="603"/>
      <c r="U102" s="148"/>
    </row>
    <row r="103" spans="13:21" s="6" customFormat="1" ht="13.5" customHeight="1">
      <c r="M103" s="603"/>
      <c r="U103" s="148"/>
    </row>
    <row r="104" spans="13:21" s="6" customFormat="1" ht="13.5" customHeight="1">
      <c r="M104" s="603"/>
      <c r="U104" s="148"/>
    </row>
    <row r="105" spans="13:21" s="6" customFormat="1" ht="13.5">
      <c r="M105" s="603"/>
      <c r="U105" s="148"/>
    </row>
    <row r="106" spans="13:21" s="6" customFormat="1" ht="13.5">
      <c r="M106" s="603"/>
      <c r="U106" s="148"/>
    </row>
    <row r="107" spans="13:21" s="6" customFormat="1" ht="13.5">
      <c r="M107" s="603"/>
      <c r="U107" s="148"/>
    </row>
    <row r="108" spans="13:21" s="6" customFormat="1" ht="13.5">
      <c r="M108" s="603"/>
      <c r="U108" s="148"/>
    </row>
    <row r="109" spans="13:21" s="6" customFormat="1" ht="13.5">
      <c r="M109" s="603"/>
      <c r="U109" s="148"/>
    </row>
    <row r="110" spans="13:21" s="6" customFormat="1" ht="13.5">
      <c r="M110" s="603"/>
      <c r="U110" s="148"/>
    </row>
    <row r="111" spans="13:21" s="6" customFormat="1" ht="13.5">
      <c r="M111" s="603"/>
      <c r="U111" s="148"/>
    </row>
    <row r="112" spans="13:21" s="6" customFormat="1" ht="13.5">
      <c r="M112" s="603"/>
      <c r="U112" s="148"/>
    </row>
    <row r="113" spans="13:21" s="6" customFormat="1" ht="13.5">
      <c r="M113" s="603"/>
      <c r="U113" s="148"/>
    </row>
    <row r="114" spans="13:21" s="6" customFormat="1" ht="13.5">
      <c r="M114" s="603"/>
      <c r="U114" s="148"/>
    </row>
    <row r="115" spans="13:21" s="6" customFormat="1" ht="13.5">
      <c r="M115" s="603"/>
      <c r="U115" s="148"/>
    </row>
    <row r="116" spans="13:21" s="6" customFormat="1" ht="13.5">
      <c r="M116" s="603"/>
      <c r="U116" s="148"/>
    </row>
    <row r="117" spans="13:21" s="6" customFormat="1" ht="13.5">
      <c r="M117" s="603"/>
      <c r="U117" s="148"/>
    </row>
    <row r="118" spans="13:21" s="6" customFormat="1" ht="13.5">
      <c r="M118" s="603"/>
      <c r="U118" s="148"/>
    </row>
    <row r="119" spans="13:21" s="6" customFormat="1" ht="13.5">
      <c r="M119" s="603"/>
      <c r="U119" s="148"/>
    </row>
    <row r="120" spans="13:21" s="6" customFormat="1" ht="13.5">
      <c r="M120" s="603"/>
      <c r="U120" s="148"/>
    </row>
    <row r="121" spans="13:21" s="6" customFormat="1" ht="13.5">
      <c r="M121" s="603"/>
      <c r="U121" s="148"/>
    </row>
    <row r="122" spans="13:21" s="6" customFormat="1" ht="13.5">
      <c r="M122" s="603"/>
      <c r="U122" s="148"/>
    </row>
    <row r="123" spans="13:21" s="6" customFormat="1" ht="13.5">
      <c r="M123" s="603"/>
      <c r="U123" s="148"/>
    </row>
    <row r="124" spans="13:21" s="6" customFormat="1" ht="13.5">
      <c r="M124" s="603"/>
      <c r="U124" s="148"/>
    </row>
    <row r="125" spans="13:21" s="6" customFormat="1" ht="13.5">
      <c r="M125" s="603"/>
      <c r="U125" s="148"/>
    </row>
    <row r="126" spans="13:21" s="6" customFormat="1" ht="13.5">
      <c r="M126" s="603"/>
      <c r="U126" s="148"/>
    </row>
    <row r="127" spans="13:21" s="6" customFormat="1" ht="13.5">
      <c r="M127" s="603"/>
      <c r="U127" s="148"/>
    </row>
    <row r="128" spans="13:21" s="6" customFormat="1" ht="13.5">
      <c r="M128" s="603"/>
      <c r="U128" s="148"/>
    </row>
    <row r="129" spans="13:21" s="6" customFormat="1" ht="13.5">
      <c r="M129" s="603"/>
      <c r="U129" s="148"/>
    </row>
    <row r="130" spans="13:21" s="6" customFormat="1" ht="13.5">
      <c r="M130" s="603"/>
      <c r="U130" s="148"/>
    </row>
    <row r="131" spans="13:21" s="6" customFormat="1" ht="13.5">
      <c r="M131" s="603"/>
      <c r="U131" s="148"/>
    </row>
    <row r="132" spans="13:21" s="6" customFormat="1" ht="13.5">
      <c r="M132" s="603"/>
      <c r="U132" s="148"/>
    </row>
    <row r="133" spans="13:21" s="6" customFormat="1" ht="13.5">
      <c r="M133" s="603"/>
      <c r="U133" s="148"/>
    </row>
    <row r="134" spans="13:21" s="6" customFormat="1" ht="13.5">
      <c r="M134" s="603"/>
      <c r="U134" s="148"/>
    </row>
    <row r="135" spans="13:21" s="6" customFormat="1" ht="13.5">
      <c r="M135" s="603"/>
      <c r="U135" s="148"/>
    </row>
    <row r="136" spans="13:21" s="6" customFormat="1" ht="13.5">
      <c r="M136" s="603"/>
      <c r="U136" s="148"/>
    </row>
    <row r="137" spans="13:21" s="6" customFormat="1" ht="13.5">
      <c r="M137" s="603"/>
      <c r="U137" s="148"/>
    </row>
    <row r="138" spans="13:21" s="6" customFormat="1" ht="13.5">
      <c r="M138" s="603"/>
      <c r="U138" s="148"/>
    </row>
    <row r="139" spans="13:21" s="6" customFormat="1" ht="13.5">
      <c r="M139" s="603"/>
      <c r="U139" s="148"/>
    </row>
    <row r="140" spans="13:21" s="6" customFormat="1" ht="13.5">
      <c r="M140" s="603"/>
      <c r="U140" s="148"/>
    </row>
    <row r="141" spans="13:21" s="6" customFormat="1" ht="13.5">
      <c r="M141" s="603"/>
      <c r="U141" s="148"/>
    </row>
    <row r="142" spans="13:21" s="6" customFormat="1" ht="13.5">
      <c r="M142" s="603"/>
      <c r="U142" s="148"/>
    </row>
    <row r="143" spans="13:21" s="6" customFormat="1" ht="13.5">
      <c r="M143" s="603"/>
      <c r="U143" s="148"/>
    </row>
    <row r="144" spans="13:21" s="6" customFormat="1" ht="13.5">
      <c r="M144" s="603"/>
      <c r="U144" s="148"/>
    </row>
    <row r="145" spans="13:21" s="6" customFormat="1" ht="13.5">
      <c r="M145" s="603"/>
      <c r="U145" s="148"/>
    </row>
    <row r="146" spans="13:21" s="6" customFormat="1" ht="13.5">
      <c r="M146" s="603"/>
      <c r="U146" s="148"/>
    </row>
    <row r="147" spans="13:21" s="6" customFormat="1" ht="13.5">
      <c r="M147" s="603"/>
      <c r="U147" s="148"/>
    </row>
    <row r="148" spans="13:21" s="6" customFormat="1" ht="13.5">
      <c r="M148" s="603"/>
      <c r="U148" s="148"/>
    </row>
    <row r="149" spans="13:21" s="6" customFormat="1" ht="13.5">
      <c r="M149" s="603"/>
      <c r="U149" s="148"/>
    </row>
    <row r="150" spans="13:21" s="6" customFormat="1" ht="13.5">
      <c r="M150" s="603"/>
      <c r="U150" s="148"/>
    </row>
    <row r="151" spans="13:21" s="6" customFormat="1" ht="13.5">
      <c r="M151" s="603"/>
      <c r="U151" s="148"/>
    </row>
    <row r="152" spans="13:21" s="6" customFormat="1" ht="13.5">
      <c r="M152" s="603"/>
      <c r="U152" s="148"/>
    </row>
    <row r="153" spans="13:21" s="6" customFormat="1" ht="13.5">
      <c r="M153" s="603"/>
      <c r="U153" s="148"/>
    </row>
    <row r="154" spans="13:21" s="6" customFormat="1" ht="13.5">
      <c r="M154" s="603"/>
      <c r="U154" s="148"/>
    </row>
    <row r="155" spans="13:21" s="6" customFormat="1" ht="13.5">
      <c r="M155" s="603"/>
      <c r="U155" s="148"/>
    </row>
    <row r="156" spans="13:21" s="6" customFormat="1" ht="13.5">
      <c r="M156" s="603"/>
      <c r="U156" s="148"/>
    </row>
    <row r="157" spans="13:21" s="6" customFormat="1" ht="13.5">
      <c r="M157" s="603"/>
      <c r="U157" s="148"/>
    </row>
    <row r="158" spans="13:21" s="6" customFormat="1" ht="13.5">
      <c r="M158" s="603"/>
      <c r="U158" s="148"/>
    </row>
    <row r="159" spans="13:21" s="6" customFormat="1" ht="13.5">
      <c r="M159" s="603"/>
      <c r="U159" s="148"/>
    </row>
    <row r="160" spans="13:21" s="6" customFormat="1" ht="13.5">
      <c r="M160" s="603"/>
      <c r="U160" s="148"/>
    </row>
    <row r="161" spans="13:21" s="6" customFormat="1" ht="13.5">
      <c r="M161" s="603"/>
      <c r="U161" s="148"/>
    </row>
    <row r="162" spans="13:21" s="6" customFormat="1" ht="13.5">
      <c r="M162" s="603"/>
      <c r="U162" s="148"/>
    </row>
    <row r="163" spans="13:21" s="6" customFormat="1" ht="18" customHeight="1">
      <c r="M163" s="603"/>
      <c r="U163" s="148"/>
    </row>
    <row r="164" spans="13:21" s="6" customFormat="1" ht="13.5">
      <c r="M164" s="603"/>
      <c r="U164" s="148"/>
    </row>
    <row r="165" spans="13:21" s="6" customFormat="1" ht="13.5">
      <c r="M165" s="603"/>
      <c r="U165" s="148"/>
    </row>
    <row r="166" spans="13:21" s="6" customFormat="1" ht="13.5">
      <c r="M166" s="603"/>
      <c r="U166" s="148"/>
    </row>
    <row r="167" spans="13:21" s="6" customFormat="1" ht="13.5">
      <c r="M167" s="603"/>
      <c r="U167" s="148"/>
    </row>
    <row r="168" spans="13:21" s="6" customFormat="1" ht="13.5">
      <c r="M168" s="603"/>
      <c r="U168" s="148"/>
    </row>
    <row r="169" spans="13:21" s="6" customFormat="1" ht="13.5">
      <c r="M169" s="603"/>
      <c r="U169" s="148"/>
    </row>
    <row r="170" spans="13:21" s="6" customFormat="1" ht="13.5">
      <c r="M170" s="603"/>
      <c r="U170" s="148"/>
    </row>
    <row r="171" spans="13:21" s="6" customFormat="1" ht="13.5">
      <c r="M171" s="603"/>
      <c r="U171" s="148"/>
    </row>
    <row r="172" spans="13:21" s="6" customFormat="1" ht="13.5">
      <c r="M172" s="603"/>
      <c r="U172" s="148"/>
    </row>
    <row r="173" spans="13:21" s="6" customFormat="1" ht="13.5">
      <c r="M173" s="603"/>
      <c r="U173" s="148"/>
    </row>
    <row r="174" spans="13:21" s="6" customFormat="1" ht="13.5">
      <c r="M174" s="603"/>
      <c r="U174" s="148"/>
    </row>
    <row r="175" spans="13:21" s="6" customFormat="1" ht="13.5">
      <c r="M175" s="603"/>
      <c r="U175" s="148"/>
    </row>
    <row r="176" spans="13:21" s="6" customFormat="1" ht="13.5">
      <c r="M176" s="603"/>
      <c r="U176" s="148"/>
    </row>
    <row r="177" spans="13:21" s="6" customFormat="1" ht="13.5">
      <c r="M177" s="603"/>
      <c r="U177" s="148"/>
    </row>
    <row r="178" spans="13:21" s="6" customFormat="1" ht="13.5">
      <c r="M178" s="603"/>
      <c r="U178" s="148"/>
    </row>
    <row r="179" spans="13:21" s="6" customFormat="1" ht="13.5">
      <c r="M179" s="603"/>
      <c r="U179" s="148"/>
    </row>
    <row r="180" spans="13:21" s="6" customFormat="1" ht="13.5">
      <c r="M180" s="603"/>
      <c r="U180" s="148"/>
    </row>
    <row r="181" spans="13:21" s="6" customFormat="1" ht="13.5">
      <c r="M181" s="603"/>
      <c r="U181" s="148"/>
    </row>
    <row r="182" spans="13:21" s="6" customFormat="1" ht="13.5">
      <c r="M182" s="603"/>
      <c r="U182" s="148"/>
    </row>
    <row r="183" spans="13:21" s="6" customFormat="1" ht="13.5">
      <c r="M183" s="603"/>
      <c r="U183" s="148"/>
    </row>
    <row r="184" spans="13:21" s="6" customFormat="1" ht="13.5">
      <c r="M184" s="603"/>
      <c r="U184" s="148"/>
    </row>
    <row r="185" spans="13:21" s="6" customFormat="1" ht="13.5">
      <c r="M185" s="603"/>
      <c r="U185" s="148"/>
    </row>
    <row r="186" spans="13:21" s="6" customFormat="1" ht="13.5">
      <c r="M186" s="603"/>
      <c r="U186" s="148"/>
    </row>
    <row r="187" spans="13:21" s="6" customFormat="1" ht="13.5">
      <c r="M187" s="603"/>
      <c r="U187" s="148"/>
    </row>
    <row r="188" spans="13:21" s="6" customFormat="1" ht="13.5">
      <c r="M188" s="603"/>
      <c r="U188" s="148"/>
    </row>
    <row r="189" spans="13:21" s="6" customFormat="1" ht="13.5">
      <c r="M189" s="603"/>
      <c r="U189" s="148"/>
    </row>
    <row r="190" spans="13:21" s="6" customFormat="1" ht="13.5">
      <c r="M190" s="603"/>
      <c r="U190" s="148"/>
    </row>
    <row r="191" spans="13:21" s="6" customFormat="1" ht="13.5">
      <c r="M191" s="603"/>
      <c r="U191" s="148"/>
    </row>
    <row r="192" spans="13:21" s="6" customFormat="1" ht="13.5">
      <c r="M192" s="603"/>
      <c r="U192" s="148"/>
    </row>
    <row r="193" spans="13:21" s="6" customFormat="1" ht="13.5">
      <c r="M193" s="603"/>
      <c r="U193" s="148"/>
    </row>
    <row r="194" spans="13:21" s="6" customFormat="1" ht="13.5">
      <c r="M194" s="603"/>
      <c r="U194" s="148"/>
    </row>
    <row r="195" spans="13:21" s="6" customFormat="1" ht="13.5">
      <c r="M195" s="603"/>
      <c r="U195" s="148"/>
    </row>
    <row r="196" spans="13:21" s="6" customFormat="1" ht="13.5">
      <c r="M196" s="603"/>
      <c r="U196" s="148"/>
    </row>
    <row r="197" spans="13:21" s="6" customFormat="1" ht="13.5">
      <c r="M197" s="603"/>
      <c r="U197" s="148"/>
    </row>
    <row r="198" spans="13:21" s="6" customFormat="1" ht="13.5">
      <c r="M198" s="603"/>
      <c r="U198" s="148"/>
    </row>
    <row r="199" spans="13:21" s="6" customFormat="1" ht="13.5">
      <c r="M199" s="603"/>
      <c r="U199" s="148"/>
    </row>
    <row r="200" spans="13:21" s="6" customFormat="1" ht="13.5">
      <c r="M200" s="603"/>
      <c r="U200" s="148"/>
    </row>
    <row r="201" spans="13:21" s="6" customFormat="1" ht="13.5">
      <c r="M201" s="603"/>
      <c r="U201" s="148"/>
    </row>
    <row r="202" spans="13:21" s="6" customFormat="1" ht="13.5">
      <c r="M202" s="603"/>
      <c r="U202" s="148"/>
    </row>
    <row r="203" spans="13:21" s="6" customFormat="1" ht="13.5">
      <c r="M203" s="603"/>
      <c r="U203" s="148"/>
    </row>
    <row r="204" spans="13:21" s="6" customFormat="1" ht="13.5">
      <c r="M204" s="603"/>
      <c r="U204" s="148"/>
    </row>
    <row r="205" spans="13:21" s="6" customFormat="1" ht="13.5">
      <c r="M205" s="603"/>
      <c r="U205" s="148"/>
    </row>
    <row r="206" spans="13:21" s="6" customFormat="1" ht="13.5">
      <c r="M206" s="603"/>
      <c r="U206" s="148"/>
    </row>
    <row r="207" spans="13:21" s="6" customFormat="1" ht="13.5">
      <c r="M207" s="603"/>
      <c r="U207" s="148"/>
    </row>
    <row r="208" spans="13:21" s="6" customFormat="1" ht="13.5">
      <c r="M208" s="603"/>
      <c r="U208" s="148"/>
    </row>
    <row r="209" spans="13:21" s="6" customFormat="1" ht="13.5">
      <c r="M209" s="603"/>
      <c r="U209" s="148"/>
    </row>
    <row r="210" spans="13:21" s="6" customFormat="1" ht="13.5">
      <c r="M210" s="603"/>
      <c r="U210" s="148"/>
    </row>
    <row r="211" spans="13:21" s="6" customFormat="1" ht="13.5">
      <c r="M211" s="603"/>
      <c r="U211" s="148"/>
    </row>
    <row r="212" spans="13:21" s="6" customFormat="1" ht="13.5">
      <c r="M212" s="603"/>
      <c r="U212" s="148"/>
    </row>
    <row r="213" spans="13:21" s="6" customFormat="1" ht="13.5">
      <c r="M213" s="603"/>
      <c r="U213" s="148"/>
    </row>
    <row r="214" spans="13:21" s="6" customFormat="1" ht="13.5">
      <c r="M214" s="603"/>
      <c r="U214" s="148"/>
    </row>
    <row r="215" spans="13:21" s="6" customFormat="1" ht="13.5">
      <c r="M215" s="603"/>
      <c r="U215" s="148"/>
    </row>
    <row r="216" spans="13:21" s="6" customFormat="1" ht="13.5">
      <c r="M216" s="603"/>
      <c r="U216" s="148"/>
    </row>
    <row r="217" spans="13:21" s="6" customFormat="1" ht="13.5">
      <c r="M217" s="603"/>
      <c r="U217" s="148"/>
    </row>
    <row r="218" spans="13:21" s="6" customFormat="1" ht="13.5">
      <c r="M218" s="603"/>
      <c r="U218" s="148"/>
    </row>
    <row r="219" spans="13:21" s="6" customFormat="1" ht="13.5">
      <c r="M219" s="603"/>
      <c r="U219" s="148"/>
    </row>
    <row r="220" spans="13:21" s="6" customFormat="1" ht="13.5">
      <c r="M220" s="603"/>
      <c r="U220" s="148"/>
    </row>
    <row r="221" spans="13:21" s="6" customFormat="1" ht="13.5">
      <c r="M221" s="603"/>
      <c r="U221" s="148"/>
    </row>
    <row r="222" spans="13:21" s="6" customFormat="1" ht="13.5">
      <c r="M222" s="603"/>
      <c r="U222" s="148"/>
    </row>
    <row r="223" spans="13:21" s="6" customFormat="1" ht="13.5">
      <c r="M223" s="603"/>
      <c r="U223" s="148"/>
    </row>
    <row r="224" spans="13:21" s="6" customFormat="1" ht="18" customHeight="1">
      <c r="M224" s="603"/>
      <c r="U224" s="148"/>
    </row>
    <row r="225" spans="13:21" s="6" customFormat="1" ht="13.5">
      <c r="M225" s="603"/>
      <c r="U225" s="148"/>
    </row>
    <row r="226" spans="13:21" s="6" customFormat="1" ht="13.5" customHeight="1">
      <c r="M226" s="603"/>
      <c r="U226" s="148"/>
    </row>
    <row r="227" spans="13:21" s="6" customFormat="1" ht="13.5" customHeight="1">
      <c r="M227" s="603"/>
      <c r="U227" s="148"/>
    </row>
    <row r="228" spans="13:21" s="6" customFormat="1" ht="13.5">
      <c r="M228" s="603"/>
      <c r="U228" s="148"/>
    </row>
    <row r="229" spans="13:21" s="6" customFormat="1" ht="13.5">
      <c r="M229" s="603"/>
      <c r="U229" s="148"/>
    </row>
    <row r="230" spans="13:21" s="6" customFormat="1" ht="13.5">
      <c r="M230" s="603"/>
      <c r="U230" s="148"/>
    </row>
    <row r="231" spans="13:21" s="6" customFormat="1" ht="13.5">
      <c r="M231" s="603"/>
      <c r="U231" s="148"/>
    </row>
    <row r="232" spans="13:21" s="6" customFormat="1" ht="13.5">
      <c r="M232" s="603"/>
      <c r="U232" s="148"/>
    </row>
    <row r="233" spans="13:21" s="6" customFormat="1" ht="13.5">
      <c r="M233" s="603"/>
      <c r="U233" s="148"/>
    </row>
    <row r="234" spans="13:21" s="6" customFormat="1" ht="13.5">
      <c r="M234" s="603"/>
      <c r="U234" s="148"/>
    </row>
    <row r="235" spans="13:21" s="6" customFormat="1" ht="13.5">
      <c r="M235" s="603"/>
      <c r="U235" s="148"/>
    </row>
    <row r="236" spans="13:21" s="6" customFormat="1" ht="13.5">
      <c r="M236" s="603"/>
      <c r="U236" s="148"/>
    </row>
    <row r="237" spans="13:21" s="6" customFormat="1" ht="13.5">
      <c r="M237" s="603"/>
      <c r="U237" s="148"/>
    </row>
    <row r="238" spans="13:21" s="6" customFormat="1" ht="13.5">
      <c r="M238" s="603"/>
      <c r="U238" s="148"/>
    </row>
    <row r="239" spans="13:21" s="6" customFormat="1" ht="13.5">
      <c r="M239" s="603"/>
      <c r="U239" s="148"/>
    </row>
    <row r="240" spans="13:21" s="6" customFormat="1" ht="13.5">
      <c r="M240" s="603"/>
      <c r="U240" s="148"/>
    </row>
    <row r="241" spans="13:21" s="6" customFormat="1" ht="13.5">
      <c r="M241" s="603"/>
      <c r="U241" s="148"/>
    </row>
    <row r="242" spans="13:21" s="6" customFormat="1" ht="13.5">
      <c r="M242" s="603"/>
      <c r="U242" s="148"/>
    </row>
    <row r="243" spans="13:21" s="6" customFormat="1" ht="13.5">
      <c r="M243" s="603"/>
      <c r="U243" s="148"/>
    </row>
    <row r="244" spans="13:21" s="6" customFormat="1" ht="13.5">
      <c r="M244" s="603"/>
      <c r="U244" s="148"/>
    </row>
    <row r="245" spans="13:21" s="6" customFormat="1" ht="13.5">
      <c r="M245" s="603"/>
      <c r="U245" s="148"/>
    </row>
    <row r="246" spans="13:21" s="6" customFormat="1" ht="13.5">
      <c r="M246" s="603"/>
      <c r="U246" s="148"/>
    </row>
    <row r="247" spans="13:21" s="6" customFormat="1" ht="13.5">
      <c r="M247" s="603"/>
      <c r="U247" s="148"/>
    </row>
    <row r="248" spans="13:21" s="6" customFormat="1" ht="13.5">
      <c r="M248" s="603"/>
      <c r="U248" s="148"/>
    </row>
    <row r="249" spans="13:21" s="6" customFormat="1" ht="13.5">
      <c r="M249" s="603"/>
      <c r="U249" s="148"/>
    </row>
    <row r="250" spans="13:21" s="6" customFormat="1" ht="13.5">
      <c r="M250" s="603"/>
      <c r="U250" s="148"/>
    </row>
    <row r="251" spans="13:21" s="6" customFormat="1" ht="13.5">
      <c r="M251" s="603"/>
      <c r="U251" s="148"/>
    </row>
    <row r="252" spans="13:21" s="6" customFormat="1" ht="13.5">
      <c r="M252" s="603"/>
      <c r="U252" s="148"/>
    </row>
    <row r="253" spans="13:21" s="6" customFormat="1" ht="13.5">
      <c r="M253" s="603"/>
      <c r="U253" s="148"/>
    </row>
    <row r="254" spans="13:21" s="6" customFormat="1" ht="13.5">
      <c r="M254" s="603"/>
      <c r="U254" s="148"/>
    </row>
    <row r="255" spans="13:21" s="6" customFormat="1" ht="13.5">
      <c r="M255" s="603"/>
      <c r="U255" s="148"/>
    </row>
    <row r="256" spans="13:21" s="6" customFormat="1" ht="13.5">
      <c r="M256" s="603"/>
      <c r="U256" s="148"/>
    </row>
    <row r="257" spans="13:21" s="6" customFormat="1" ht="13.5">
      <c r="M257" s="603"/>
      <c r="U257" s="148"/>
    </row>
    <row r="258" spans="13:21" s="6" customFormat="1" ht="13.5">
      <c r="M258" s="603"/>
      <c r="U258" s="148"/>
    </row>
    <row r="259" spans="13:21" s="6" customFormat="1" ht="13.5">
      <c r="M259" s="603"/>
      <c r="U259" s="148"/>
    </row>
    <row r="260" spans="13:21" s="6" customFormat="1" ht="13.5">
      <c r="M260" s="603"/>
      <c r="U260" s="148"/>
    </row>
    <row r="261" spans="13:21" s="6" customFormat="1" ht="13.5">
      <c r="M261" s="603"/>
      <c r="U261" s="148"/>
    </row>
    <row r="262" spans="13:21" s="6" customFormat="1" ht="13.5">
      <c r="M262" s="603"/>
      <c r="U262" s="148"/>
    </row>
    <row r="263" spans="13:21" s="6" customFormat="1" ht="13.5">
      <c r="M263" s="603"/>
      <c r="U263" s="148"/>
    </row>
    <row r="264" spans="13:21" s="6" customFormat="1" ht="13.5">
      <c r="M264" s="603"/>
      <c r="U264" s="148"/>
    </row>
    <row r="265" spans="13:21" s="6" customFormat="1" ht="13.5">
      <c r="M265" s="603"/>
      <c r="U265" s="148"/>
    </row>
    <row r="266" spans="13:21" s="6" customFormat="1" ht="13.5">
      <c r="M266" s="603"/>
      <c r="U266" s="148"/>
    </row>
    <row r="267" spans="13:21" s="6" customFormat="1" ht="13.5">
      <c r="M267" s="603"/>
      <c r="U267" s="148"/>
    </row>
    <row r="268" spans="13:21" s="6" customFormat="1" ht="13.5">
      <c r="M268" s="603"/>
      <c r="U268" s="148"/>
    </row>
    <row r="269" spans="13:21" s="6" customFormat="1" ht="13.5">
      <c r="M269" s="603"/>
      <c r="U269" s="148"/>
    </row>
    <row r="270" spans="13:21" s="6" customFormat="1" ht="13.5">
      <c r="M270" s="603"/>
      <c r="U270" s="148"/>
    </row>
    <row r="271" spans="13:21" s="6" customFormat="1" ht="13.5">
      <c r="M271" s="603"/>
      <c r="U271" s="148"/>
    </row>
    <row r="272" spans="13:21" s="6" customFormat="1" ht="13.5">
      <c r="M272" s="603"/>
      <c r="U272" s="148"/>
    </row>
    <row r="273" spans="13:21" s="6" customFormat="1" ht="13.5">
      <c r="M273" s="603"/>
      <c r="U273" s="148"/>
    </row>
    <row r="274" spans="13:21" s="6" customFormat="1" ht="13.5">
      <c r="M274" s="603"/>
      <c r="U274" s="148"/>
    </row>
    <row r="275" spans="13:21" s="6" customFormat="1" ht="13.5">
      <c r="M275" s="603"/>
      <c r="U275" s="148"/>
    </row>
    <row r="276" spans="13:21" s="6" customFormat="1" ht="13.5">
      <c r="M276" s="603"/>
      <c r="U276" s="148"/>
    </row>
    <row r="277" spans="13:21" s="6" customFormat="1" ht="13.5">
      <c r="M277" s="603"/>
      <c r="U277" s="148"/>
    </row>
    <row r="278" spans="13:21" s="6" customFormat="1" ht="13.5">
      <c r="M278" s="603"/>
      <c r="U278" s="148"/>
    </row>
    <row r="279" spans="13:21" s="6" customFormat="1" ht="13.5">
      <c r="M279" s="603"/>
      <c r="U279" s="148"/>
    </row>
    <row r="280" spans="13:21" s="6" customFormat="1" ht="13.5">
      <c r="M280" s="603"/>
      <c r="U280" s="148"/>
    </row>
    <row r="281" spans="13:21" s="6" customFormat="1" ht="13.5" customHeight="1">
      <c r="M281" s="603"/>
      <c r="U281" s="148"/>
    </row>
    <row r="282" spans="13:21" s="6" customFormat="1" ht="13.5">
      <c r="M282" s="603"/>
      <c r="U282" s="148"/>
    </row>
    <row r="283" spans="6:21" s="6" customFormat="1" ht="13.5">
      <c r="F283" s="361"/>
      <c r="G283" s="361"/>
      <c r="H283" s="361"/>
      <c r="M283" s="603"/>
      <c r="U283" s="148"/>
    </row>
    <row r="284" spans="13:21" s="6" customFormat="1" ht="13.5">
      <c r="M284" s="603"/>
      <c r="U284" s="148"/>
    </row>
    <row r="285" spans="13:21" s="6" customFormat="1" ht="13.5">
      <c r="M285" s="603"/>
      <c r="U285" s="148"/>
    </row>
    <row r="286" spans="13:21" s="6" customFormat="1" ht="18" customHeight="1">
      <c r="M286" s="603"/>
      <c r="U286" s="148"/>
    </row>
    <row r="287" spans="13:21" s="6" customFormat="1" ht="13.5">
      <c r="M287" s="603"/>
      <c r="U287" s="148"/>
    </row>
    <row r="288" spans="13:21" s="6" customFormat="1" ht="13.5" customHeight="1">
      <c r="M288" s="603"/>
      <c r="U288" s="148"/>
    </row>
    <row r="289" spans="13:21" s="6" customFormat="1" ht="13.5" customHeight="1">
      <c r="M289" s="603"/>
      <c r="U289" s="148"/>
    </row>
    <row r="290" spans="13:21" s="6" customFormat="1" ht="13.5">
      <c r="M290" s="603"/>
      <c r="U290" s="148"/>
    </row>
    <row r="291" spans="13:21" s="6" customFormat="1" ht="13.5">
      <c r="M291" s="603"/>
      <c r="U291" s="148"/>
    </row>
    <row r="292" spans="13:21" s="6" customFormat="1" ht="13.5">
      <c r="M292" s="603"/>
      <c r="U292" s="148"/>
    </row>
    <row r="293" spans="13:21" s="6" customFormat="1" ht="13.5">
      <c r="M293" s="603"/>
      <c r="U293" s="148"/>
    </row>
    <row r="294" spans="13:21" s="6" customFormat="1" ht="13.5">
      <c r="M294" s="603"/>
      <c r="U294" s="148"/>
    </row>
    <row r="295" spans="13:21" s="6" customFormat="1" ht="13.5">
      <c r="M295" s="603"/>
      <c r="U295" s="148"/>
    </row>
    <row r="296" spans="13:21" s="6" customFormat="1" ht="13.5">
      <c r="M296" s="603"/>
      <c r="U296" s="148"/>
    </row>
    <row r="297" spans="13:21" s="6" customFormat="1" ht="13.5">
      <c r="M297" s="603"/>
      <c r="U297" s="148"/>
    </row>
    <row r="298" spans="13:21" s="6" customFormat="1" ht="13.5">
      <c r="M298" s="603"/>
      <c r="U298" s="148"/>
    </row>
    <row r="299" spans="13:21" s="6" customFormat="1" ht="13.5">
      <c r="M299" s="603"/>
      <c r="U299" s="148"/>
    </row>
    <row r="300" spans="13:21" s="6" customFormat="1" ht="13.5">
      <c r="M300" s="603"/>
      <c r="U300" s="148"/>
    </row>
    <row r="301" spans="13:21" s="6" customFormat="1" ht="13.5">
      <c r="M301" s="603"/>
      <c r="U301" s="148"/>
    </row>
    <row r="302" spans="13:21" s="6" customFormat="1" ht="13.5">
      <c r="M302" s="603"/>
      <c r="U302" s="148"/>
    </row>
    <row r="303" spans="13:21" s="6" customFormat="1" ht="13.5">
      <c r="M303" s="603"/>
      <c r="U303" s="148"/>
    </row>
    <row r="304" spans="13:21" s="6" customFormat="1" ht="13.5">
      <c r="M304" s="603"/>
      <c r="U304" s="148"/>
    </row>
    <row r="305" spans="13:21" s="6" customFormat="1" ht="13.5">
      <c r="M305" s="603"/>
      <c r="U305" s="148"/>
    </row>
    <row r="306" spans="13:21" s="6" customFormat="1" ht="13.5">
      <c r="M306" s="603"/>
      <c r="U306" s="148"/>
    </row>
    <row r="307" spans="13:21" s="6" customFormat="1" ht="13.5">
      <c r="M307" s="603"/>
      <c r="U307" s="148"/>
    </row>
    <row r="308" spans="13:21" s="6" customFormat="1" ht="13.5">
      <c r="M308" s="603"/>
      <c r="U308" s="148"/>
    </row>
    <row r="309" spans="13:21" s="6" customFormat="1" ht="13.5">
      <c r="M309" s="603"/>
      <c r="U309" s="148"/>
    </row>
    <row r="348" ht="18" customHeight="1"/>
    <row r="350" ht="13.5" customHeight="1"/>
    <row r="351" ht="13.5" customHeight="1"/>
    <row r="409" ht="18" customHeight="1"/>
    <row r="411" ht="13.5" customHeight="1"/>
    <row r="412" ht="13.5" customHeight="1"/>
    <row r="470" ht="18" customHeight="1"/>
    <row r="472" ht="13.5" customHeight="1"/>
    <row r="473" ht="13.5" customHeight="1"/>
    <row r="532" ht="18" customHeight="1"/>
    <row r="534" ht="13.5" customHeight="1"/>
    <row r="535" ht="13.5" customHeight="1"/>
    <row r="591" ht="18" customHeight="1"/>
    <row r="593" ht="18" customHeight="1"/>
    <row r="595" ht="13.5" customHeight="1"/>
    <row r="596" ht="13.5" customHeight="1"/>
    <row r="655" ht="18" customHeight="1"/>
    <row r="657" ht="13.5" customHeight="1"/>
    <row r="658" ht="13.5" customHeight="1"/>
  </sheetData>
  <mergeCells count="22">
    <mergeCell ref="A87:I87"/>
    <mergeCell ref="U4:U5"/>
    <mergeCell ref="Q4:Q5"/>
    <mergeCell ref="R4:R5"/>
    <mergeCell ref="S4:S5"/>
    <mergeCell ref="T4:T5"/>
    <mergeCell ref="M4:M5"/>
    <mergeCell ref="N4:N5"/>
    <mergeCell ref="O4:O5"/>
    <mergeCell ref="P4:P5"/>
    <mergeCell ref="I4:I5"/>
    <mergeCell ref="J4:J5"/>
    <mergeCell ref="K4:K5"/>
    <mergeCell ref="L4:L5"/>
    <mergeCell ref="A4:A5"/>
    <mergeCell ref="B4:B5"/>
    <mergeCell ref="C4:C5"/>
    <mergeCell ref="D4:D5"/>
    <mergeCell ref="E4:E5"/>
    <mergeCell ref="F4:F5"/>
    <mergeCell ref="G4:G5"/>
    <mergeCell ref="H4:H5"/>
  </mergeCells>
  <printOptions/>
  <pageMargins left="0.5118110236220472" right="0.3937007874015748" top="0.3937007874015748" bottom="0.7480314960629921" header="0.5118110236220472" footer="0.5511811023622047"/>
  <pageSetup firstPageNumber="8" useFirstPageNumber="1" horizontalDpi="600" verticalDpi="600" orientation="portrait" pageOrder="overThenDown" paperSize="9" scale="64" r:id="rId1"/>
  <rowBreaks count="1" manualBreakCount="1">
    <brk id="59" max="255" man="1"/>
  </rowBreaks>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tabColor indexed="13"/>
  </sheetPr>
  <dimension ref="A1:W688"/>
  <sheetViews>
    <sheetView zoomScale="50" zoomScaleNormal="50" zoomScaleSheetLayoutView="50" workbookViewId="0" topLeftCell="A1">
      <selection activeCell="A3" sqref="A3"/>
    </sheetView>
  </sheetViews>
  <sheetFormatPr defaultColWidth="9.00390625" defaultRowHeight="13.5"/>
  <cols>
    <col min="1" max="1" width="26.625" style="5" customWidth="1"/>
    <col min="2" max="5" width="12.625" style="604" customWidth="1"/>
    <col min="6" max="12" width="12.125" style="5" customWidth="1"/>
    <col min="13" max="13" width="12.125" style="591" customWidth="1"/>
    <col min="14" max="20" width="12.125" style="5" customWidth="1"/>
    <col min="21" max="21" width="12.125" style="116" customWidth="1"/>
    <col min="22" max="22" width="9.00390625" style="5" customWidth="1"/>
    <col min="23" max="23" width="18.625" style="5" customWidth="1"/>
    <col min="24" max="16384" width="9.00390625" style="5" customWidth="1"/>
  </cols>
  <sheetData>
    <row r="1" spans="2:23" s="897" customFormat="1" ht="30" customHeight="1">
      <c r="B1" s="901"/>
      <c r="C1" s="901"/>
      <c r="D1" s="901"/>
      <c r="E1" s="895" t="s">
        <v>39</v>
      </c>
      <c r="I1" s="898"/>
      <c r="K1" s="898"/>
      <c r="L1" s="898"/>
      <c r="M1" s="899"/>
      <c r="N1" s="895"/>
      <c r="O1" s="895"/>
      <c r="P1" s="895"/>
      <c r="Q1" s="895"/>
      <c r="R1" s="895"/>
      <c r="S1" s="900"/>
      <c r="T1" s="900"/>
      <c r="U1" s="900"/>
      <c r="V1" s="900"/>
      <c r="W1" s="900"/>
    </row>
    <row r="2" spans="6:23" ht="12.75" customHeight="1">
      <c r="F2" s="22"/>
      <c r="G2" s="22"/>
      <c r="H2" s="22"/>
      <c r="I2" s="508"/>
      <c r="J2" s="508"/>
      <c r="K2" s="508"/>
      <c r="L2" s="508"/>
      <c r="M2" s="508"/>
      <c r="N2" s="508"/>
      <c r="O2" s="116"/>
      <c r="P2" s="585"/>
      <c r="Q2" s="116"/>
      <c r="R2" s="116"/>
      <c r="S2" s="116"/>
      <c r="T2" s="116"/>
      <c r="V2" s="605"/>
      <c r="W2" s="605"/>
    </row>
    <row r="3" spans="1:23" s="6" customFormat="1" ht="24" customHeight="1">
      <c r="A3" s="590" t="s">
        <v>2895</v>
      </c>
      <c r="B3" s="606"/>
      <c r="C3" s="606"/>
      <c r="D3" s="606"/>
      <c r="E3" s="509" t="s">
        <v>1922</v>
      </c>
      <c r="F3" s="505"/>
      <c r="H3" s="22"/>
      <c r="I3" s="22"/>
      <c r="K3" s="22"/>
      <c r="L3" s="13"/>
      <c r="M3" s="591"/>
      <c r="N3" s="5"/>
      <c r="O3" s="5"/>
      <c r="P3" s="592"/>
      <c r="Q3" s="5"/>
      <c r="R3" s="5"/>
      <c r="S3" s="5"/>
      <c r="T3" s="5"/>
      <c r="U3" s="586"/>
      <c r="V3" s="12"/>
      <c r="W3" s="12"/>
    </row>
    <row r="4" spans="1:23" s="6" customFormat="1" ht="22.5" customHeight="1">
      <c r="A4" s="1086" t="s">
        <v>2218</v>
      </c>
      <c r="B4" s="1057" t="s">
        <v>2219</v>
      </c>
      <c r="C4" s="1057" t="s">
        <v>41</v>
      </c>
      <c r="D4" s="1057" t="s">
        <v>1313</v>
      </c>
      <c r="E4" s="1068" t="s">
        <v>1314</v>
      </c>
      <c r="F4" s="1084" t="s">
        <v>2220</v>
      </c>
      <c r="G4" s="1084" t="s">
        <v>2221</v>
      </c>
      <c r="H4" s="1084" t="s">
        <v>2222</v>
      </c>
      <c r="I4" s="1084" t="s">
        <v>2223</v>
      </c>
      <c r="J4" s="1084" t="s">
        <v>2224</v>
      </c>
      <c r="K4" s="1084" t="s">
        <v>2225</v>
      </c>
      <c r="L4" s="1084" t="s">
        <v>2226</v>
      </c>
      <c r="M4" s="1084" t="s">
        <v>2227</v>
      </c>
      <c r="N4" s="1084" t="s">
        <v>2228</v>
      </c>
      <c r="O4" s="1070" t="s">
        <v>2229</v>
      </c>
      <c r="P4" s="1074" t="s">
        <v>2230</v>
      </c>
      <c r="Q4" s="1070" t="s">
        <v>2231</v>
      </c>
      <c r="R4" s="1070" t="s">
        <v>2232</v>
      </c>
      <c r="S4" s="1070" t="s">
        <v>2233</v>
      </c>
      <c r="T4" s="1070" t="s">
        <v>2234</v>
      </c>
      <c r="U4" s="1072" t="s">
        <v>2327</v>
      </c>
      <c r="V4" s="530"/>
      <c r="W4" s="530"/>
    </row>
    <row r="5" spans="1:23" s="6" customFormat="1" ht="16.5" customHeight="1">
      <c r="A5" s="1087"/>
      <c r="B5" s="1058"/>
      <c r="C5" s="1058"/>
      <c r="D5" s="1058"/>
      <c r="E5" s="1069"/>
      <c r="F5" s="1085"/>
      <c r="G5" s="1085"/>
      <c r="H5" s="1085"/>
      <c r="I5" s="1085"/>
      <c r="J5" s="1085"/>
      <c r="K5" s="1085"/>
      <c r="L5" s="1085"/>
      <c r="M5" s="1085"/>
      <c r="N5" s="1085"/>
      <c r="O5" s="1071"/>
      <c r="P5" s="1075"/>
      <c r="Q5" s="1071"/>
      <c r="R5" s="1071"/>
      <c r="S5" s="1071"/>
      <c r="T5" s="1071"/>
      <c r="U5" s="1073"/>
      <c r="V5" s="530"/>
      <c r="W5" s="530"/>
    </row>
    <row r="6" spans="1:23" s="6" customFormat="1" ht="21.75" customHeight="1">
      <c r="A6" s="9"/>
      <c r="B6" s="789"/>
      <c r="C6" s="330"/>
      <c r="D6" s="147"/>
      <c r="E6" s="1003"/>
      <c r="F6" s="1000"/>
      <c r="G6" s="14"/>
      <c r="H6" s="14"/>
      <c r="I6" s="12"/>
      <c r="J6" s="138"/>
      <c r="K6" s="138"/>
      <c r="L6" s="138"/>
      <c r="M6" s="591"/>
      <c r="N6" s="5"/>
      <c r="O6" s="5" t="s">
        <v>1623</v>
      </c>
      <c r="P6" s="5"/>
      <c r="Q6" s="5" t="s">
        <v>1623</v>
      </c>
      <c r="R6" s="5"/>
      <c r="S6" s="5"/>
      <c r="T6" s="5"/>
      <c r="U6" s="116"/>
      <c r="V6" s="12"/>
      <c r="W6" s="12"/>
    </row>
    <row r="7" spans="1:23" s="909" customFormat="1" ht="24.75" customHeight="1">
      <c r="A7" s="889" t="s">
        <v>2896</v>
      </c>
      <c r="B7" s="905">
        <f>SUM(B9:B84)</f>
        <v>51091</v>
      </c>
      <c r="C7" s="907">
        <f>SUM(F7:U7)</f>
        <v>107842</v>
      </c>
      <c r="D7" s="905">
        <f>SUM(D9:D158)</f>
        <v>52546</v>
      </c>
      <c r="E7" s="1004">
        <f>SUM(E9:E158)</f>
        <v>55296</v>
      </c>
      <c r="F7" s="892">
        <f>SUM(F9:F84)</f>
        <v>4629</v>
      </c>
      <c r="G7" s="892">
        <f aca="true" t="shared" si="0" ref="G7:U7">SUM(G9:G84)</f>
        <v>4435</v>
      </c>
      <c r="H7" s="892">
        <f t="shared" si="0"/>
        <v>4522</v>
      </c>
      <c r="I7" s="892">
        <f t="shared" si="0"/>
        <v>4628</v>
      </c>
      <c r="J7" s="892">
        <f t="shared" si="0"/>
        <v>5282</v>
      </c>
      <c r="K7" s="892">
        <f t="shared" si="0"/>
        <v>6717</v>
      </c>
      <c r="L7" s="892">
        <f t="shared" si="0"/>
        <v>7709</v>
      </c>
      <c r="M7" s="892">
        <f t="shared" si="0"/>
        <v>9130</v>
      </c>
      <c r="N7" s="892">
        <f t="shared" si="0"/>
        <v>8578</v>
      </c>
      <c r="O7" s="892">
        <f t="shared" si="0"/>
        <v>6811</v>
      </c>
      <c r="P7" s="892">
        <f t="shared" si="0"/>
        <v>5958</v>
      </c>
      <c r="Q7" s="892">
        <f t="shared" si="0"/>
        <v>6382</v>
      </c>
      <c r="R7" s="892">
        <f t="shared" si="0"/>
        <v>9132</v>
      </c>
      <c r="S7" s="892">
        <f t="shared" si="0"/>
        <v>6917</v>
      </c>
      <c r="T7" s="892">
        <f t="shared" si="0"/>
        <v>6326</v>
      </c>
      <c r="U7" s="892">
        <f t="shared" si="0"/>
        <v>10686</v>
      </c>
      <c r="V7" s="908"/>
      <c r="W7" s="908"/>
    </row>
    <row r="8" spans="1:21" s="202" customFormat="1" ht="21.75" customHeight="1">
      <c r="A8" s="576"/>
      <c r="B8" s="519"/>
      <c r="C8" s="519"/>
      <c r="D8" s="519"/>
      <c r="E8" s="587"/>
      <c r="F8" s="512"/>
      <c r="G8" s="512"/>
      <c r="H8" s="512"/>
      <c r="I8" s="512"/>
      <c r="J8" s="512"/>
      <c r="K8" s="512"/>
      <c r="L8" s="512"/>
      <c r="M8" s="512"/>
      <c r="N8" s="512"/>
      <c r="O8" s="512"/>
      <c r="P8" s="512"/>
      <c r="Q8" s="512"/>
      <c r="R8" s="512"/>
      <c r="S8" s="512"/>
      <c r="T8" s="512"/>
      <c r="U8" s="512"/>
    </row>
    <row r="9" spans="1:21" s="70" customFormat="1" ht="19.5" customHeight="1">
      <c r="A9" s="510" t="s">
        <v>1624</v>
      </c>
      <c r="B9" s="519">
        <v>1111</v>
      </c>
      <c r="C9" s="519">
        <f aca="true" t="shared" si="1" ref="C9:C72">SUM(F9:U9)</f>
        <v>2131</v>
      </c>
      <c r="D9" s="519">
        <v>975</v>
      </c>
      <c r="E9" s="587">
        <v>1156</v>
      </c>
      <c r="F9" s="513">
        <v>105</v>
      </c>
      <c r="G9" s="513">
        <v>73</v>
      </c>
      <c r="H9" s="513">
        <v>78</v>
      </c>
      <c r="I9" s="513">
        <v>59</v>
      </c>
      <c r="J9" s="513">
        <v>114</v>
      </c>
      <c r="K9" s="513">
        <v>176</v>
      </c>
      <c r="L9" s="513">
        <v>225</v>
      </c>
      <c r="M9" s="513">
        <v>183</v>
      </c>
      <c r="N9" s="513">
        <v>183</v>
      </c>
      <c r="O9" s="513">
        <v>152</v>
      </c>
      <c r="P9" s="513">
        <v>128</v>
      </c>
      <c r="Q9" s="513">
        <v>115</v>
      </c>
      <c r="R9" s="513">
        <v>157</v>
      </c>
      <c r="S9" s="513">
        <v>110</v>
      </c>
      <c r="T9" s="513">
        <v>98</v>
      </c>
      <c r="U9" s="512">
        <v>175</v>
      </c>
    </row>
    <row r="10" spans="1:21" s="70" customFormat="1" ht="19.5" customHeight="1">
      <c r="A10" s="510" t="s">
        <v>1625</v>
      </c>
      <c r="B10" s="519">
        <v>675</v>
      </c>
      <c r="C10" s="519">
        <f t="shared" si="1"/>
        <v>1506</v>
      </c>
      <c r="D10" s="519">
        <v>719</v>
      </c>
      <c r="E10" s="587">
        <v>787</v>
      </c>
      <c r="F10" s="513">
        <v>76</v>
      </c>
      <c r="G10" s="513">
        <v>74</v>
      </c>
      <c r="H10" s="513">
        <v>96</v>
      </c>
      <c r="I10" s="513">
        <v>52</v>
      </c>
      <c r="J10" s="513">
        <v>42</v>
      </c>
      <c r="K10" s="513">
        <v>77</v>
      </c>
      <c r="L10" s="513">
        <v>126</v>
      </c>
      <c r="M10" s="513">
        <v>154</v>
      </c>
      <c r="N10" s="513">
        <v>143</v>
      </c>
      <c r="O10" s="513">
        <v>116</v>
      </c>
      <c r="P10" s="513">
        <v>77</v>
      </c>
      <c r="Q10" s="513">
        <v>67</v>
      </c>
      <c r="R10" s="513">
        <v>107</v>
      </c>
      <c r="S10" s="513">
        <v>83</v>
      </c>
      <c r="T10" s="513">
        <v>77</v>
      </c>
      <c r="U10" s="512">
        <v>139</v>
      </c>
    </row>
    <row r="11" spans="1:21" s="70" customFormat="1" ht="19.5" customHeight="1">
      <c r="A11" s="510" t="s">
        <v>1626</v>
      </c>
      <c r="B11" s="519">
        <v>843</v>
      </c>
      <c r="C11" s="519">
        <f t="shared" si="1"/>
        <v>1844</v>
      </c>
      <c r="D11" s="519">
        <v>890</v>
      </c>
      <c r="E11" s="519">
        <v>954</v>
      </c>
      <c r="F11" s="531">
        <v>65</v>
      </c>
      <c r="G11" s="513">
        <v>59</v>
      </c>
      <c r="H11" s="513">
        <v>56</v>
      </c>
      <c r="I11" s="513">
        <v>70</v>
      </c>
      <c r="J11" s="513">
        <v>103</v>
      </c>
      <c r="K11" s="513">
        <v>119</v>
      </c>
      <c r="L11" s="513">
        <v>113</v>
      </c>
      <c r="M11" s="513">
        <v>129</v>
      </c>
      <c r="N11" s="513">
        <v>147</v>
      </c>
      <c r="O11" s="513">
        <v>119</v>
      </c>
      <c r="P11" s="513">
        <v>118</v>
      </c>
      <c r="Q11" s="513">
        <v>111</v>
      </c>
      <c r="R11" s="513">
        <v>155</v>
      </c>
      <c r="S11" s="513">
        <v>137</v>
      </c>
      <c r="T11" s="513">
        <v>122</v>
      </c>
      <c r="U11" s="512">
        <v>221</v>
      </c>
    </row>
    <row r="12" spans="1:21" s="70" customFormat="1" ht="19.5" customHeight="1">
      <c r="A12" s="510" t="s">
        <v>1627</v>
      </c>
      <c r="B12" s="519">
        <v>963</v>
      </c>
      <c r="C12" s="519">
        <f t="shared" si="1"/>
        <v>2258</v>
      </c>
      <c r="D12" s="519">
        <v>1040</v>
      </c>
      <c r="E12" s="519">
        <v>1218</v>
      </c>
      <c r="F12" s="531">
        <v>112</v>
      </c>
      <c r="G12" s="513">
        <v>109</v>
      </c>
      <c r="H12" s="513">
        <v>109</v>
      </c>
      <c r="I12" s="513">
        <v>97</v>
      </c>
      <c r="J12" s="513">
        <v>116</v>
      </c>
      <c r="K12" s="513">
        <v>131</v>
      </c>
      <c r="L12" s="513">
        <v>148</v>
      </c>
      <c r="M12" s="513">
        <v>172</v>
      </c>
      <c r="N12" s="513">
        <v>150</v>
      </c>
      <c r="O12" s="513">
        <v>131</v>
      </c>
      <c r="P12" s="513">
        <v>138</v>
      </c>
      <c r="Q12" s="513">
        <v>137</v>
      </c>
      <c r="R12" s="513">
        <v>186</v>
      </c>
      <c r="S12" s="513">
        <v>133</v>
      </c>
      <c r="T12" s="513">
        <v>124</v>
      </c>
      <c r="U12" s="512">
        <v>265</v>
      </c>
    </row>
    <row r="13" spans="1:21" s="70" customFormat="1" ht="19.5" customHeight="1">
      <c r="A13" s="510" t="s">
        <v>1628</v>
      </c>
      <c r="B13" s="519">
        <v>539</v>
      </c>
      <c r="C13" s="519">
        <f t="shared" si="1"/>
        <v>1178</v>
      </c>
      <c r="D13" s="519">
        <v>534</v>
      </c>
      <c r="E13" s="519">
        <v>644</v>
      </c>
      <c r="F13" s="531">
        <v>31</v>
      </c>
      <c r="G13" s="513">
        <v>30</v>
      </c>
      <c r="H13" s="513">
        <v>46</v>
      </c>
      <c r="I13" s="513">
        <v>69</v>
      </c>
      <c r="J13" s="513">
        <v>60</v>
      </c>
      <c r="K13" s="513">
        <v>68</v>
      </c>
      <c r="L13" s="513">
        <v>89</v>
      </c>
      <c r="M13" s="513">
        <v>80</v>
      </c>
      <c r="N13" s="513">
        <v>82</v>
      </c>
      <c r="O13" s="513">
        <v>89</v>
      </c>
      <c r="P13" s="513">
        <v>69</v>
      </c>
      <c r="Q13" s="513">
        <v>74</v>
      </c>
      <c r="R13" s="513">
        <v>103</v>
      </c>
      <c r="S13" s="513">
        <v>74</v>
      </c>
      <c r="T13" s="513">
        <v>56</v>
      </c>
      <c r="U13" s="512">
        <v>158</v>
      </c>
    </row>
    <row r="14" spans="1:21" s="70" customFormat="1" ht="19.5" customHeight="1">
      <c r="A14" s="510" t="s">
        <v>1629</v>
      </c>
      <c r="B14" s="519">
        <v>1013</v>
      </c>
      <c r="C14" s="519">
        <f t="shared" si="1"/>
        <v>2394</v>
      </c>
      <c r="D14" s="519">
        <v>1157</v>
      </c>
      <c r="E14" s="519">
        <v>1237</v>
      </c>
      <c r="F14" s="531">
        <v>117</v>
      </c>
      <c r="G14" s="513">
        <v>96</v>
      </c>
      <c r="H14" s="513">
        <v>117</v>
      </c>
      <c r="I14" s="513">
        <v>120</v>
      </c>
      <c r="J14" s="513">
        <v>121</v>
      </c>
      <c r="K14" s="513">
        <v>169</v>
      </c>
      <c r="L14" s="513">
        <v>181</v>
      </c>
      <c r="M14" s="513">
        <v>188</v>
      </c>
      <c r="N14" s="513">
        <v>196</v>
      </c>
      <c r="O14" s="513">
        <v>141</v>
      </c>
      <c r="P14" s="513">
        <v>144</v>
      </c>
      <c r="Q14" s="513">
        <v>167</v>
      </c>
      <c r="R14" s="513">
        <v>170</v>
      </c>
      <c r="S14" s="513">
        <v>130</v>
      </c>
      <c r="T14" s="513">
        <v>115</v>
      </c>
      <c r="U14" s="512">
        <v>222</v>
      </c>
    </row>
    <row r="15" spans="1:21" s="70" customFormat="1" ht="19.5" customHeight="1">
      <c r="A15" s="510"/>
      <c r="B15" s="519"/>
      <c r="C15" s="519"/>
      <c r="D15" s="519"/>
      <c r="E15" s="519"/>
      <c r="F15" s="531"/>
      <c r="G15" s="513"/>
      <c r="H15" s="513"/>
      <c r="I15" s="515"/>
      <c r="J15" s="516"/>
      <c r="K15" s="516"/>
      <c r="L15" s="516"/>
      <c r="M15" s="507"/>
      <c r="N15" s="202"/>
      <c r="O15" s="202"/>
      <c r="P15" s="202"/>
      <c r="Q15" s="202"/>
      <c r="R15" s="202"/>
      <c r="S15" s="202"/>
      <c r="T15" s="202"/>
      <c r="U15" s="518"/>
    </row>
    <row r="16" spans="1:21" s="70" customFormat="1" ht="19.5" customHeight="1">
      <c r="A16" s="510" t="s">
        <v>1630</v>
      </c>
      <c r="B16" s="519">
        <v>523</v>
      </c>
      <c r="C16" s="519">
        <f t="shared" si="1"/>
        <v>996</v>
      </c>
      <c r="D16" s="519">
        <v>469</v>
      </c>
      <c r="E16" s="519">
        <v>527</v>
      </c>
      <c r="F16" s="531">
        <v>49</v>
      </c>
      <c r="G16" s="513">
        <v>32</v>
      </c>
      <c r="H16" s="513">
        <v>22</v>
      </c>
      <c r="I16" s="513">
        <v>36</v>
      </c>
      <c r="J16" s="513">
        <v>56</v>
      </c>
      <c r="K16" s="513">
        <v>73</v>
      </c>
      <c r="L16" s="513">
        <v>73</v>
      </c>
      <c r="M16" s="513">
        <v>79</v>
      </c>
      <c r="N16" s="513">
        <v>55</v>
      </c>
      <c r="O16" s="513">
        <v>51</v>
      </c>
      <c r="P16" s="513">
        <v>58</v>
      </c>
      <c r="Q16" s="513">
        <v>52</v>
      </c>
      <c r="R16" s="513">
        <v>98</v>
      </c>
      <c r="S16" s="513">
        <v>68</v>
      </c>
      <c r="T16" s="513">
        <v>65</v>
      </c>
      <c r="U16" s="512">
        <v>129</v>
      </c>
    </row>
    <row r="17" spans="1:21" s="70" customFormat="1" ht="19.5" customHeight="1">
      <c r="A17" s="510" t="s">
        <v>1631</v>
      </c>
      <c r="B17" s="519">
        <v>31</v>
      </c>
      <c r="C17" s="519">
        <f t="shared" si="1"/>
        <v>59</v>
      </c>
      <c r="D17" s="519">
        <v>28</v>
      </c>
      <c r="E17" s="519">
        <v>31</v>
      </c>
      <c r="F17" s="531">
        <v>5</v>
      </c>
      <c r="G17" s="513">
        <v>5</v>
      </c>
      <c r="H17" s="513">
        <v>1</v>
      </c>
      <c r="I17" s="513">
        <v>3</v>
      </c>
      <c r="J17" s="513">
        <v>4</v>
      </c>
      <c r="K17" s="513">
        <v>1</v>
      </c>
      <c r="L17" s="513">
        <v>6</v>
      </c>
      <c r="M17" s="513">
        <v>8</v>
      </c>
      <c r="N17" s="513">
        <v>3</v>
      </c>
      <c r="O17" s="513">
        <v>3</v>
      </c>
      <c r="P17" s="513">
        <v>1</v>
      </c>
      <c r="Q17" s="513">
        <v>2</v>
      </c>
      <c r="R17" s="513">
        <v>3</v>
      </c>
      <c r="S17" s="513">
        <v>5</v>
      </c>
      <c r="T17" s="513">
        <v>5</v>
      </c>
      <c r="U17" s="512">
        <v>4</v>
      </c>
    </row>
    <row r="18" spans="1:21" s="70" customFormat="1" ht="19.5" customHeight="1">
      <c r="A18" s="510"/>
      <c r="B18" s="519"/>
      <c r="C18" s="519"/>
      <c r="D18" s="519"/>
      <c r="E18" s="519"/>
      <c r="F18" s="531"/>
      <c r="G18" s="513"/>
      <c r="H18" s="513"/>
      <c r="I18" s="515"/>
      <c r="J18" s="516"/>
      <c r="K18" s="516"/>
      <c r="L18" s="516"/>
      <c r="M18" s="507"/>
      <c r="N18" s="202"/>
      <c r="O18" s="202"/>
      <c r="P18" s="202"/>
      <c r="Q18" s="202"/>
      <c r="R18" s="202"/>
      <c r="S18" s="202"/>
      <c r="T18" s="202"/>
      <c r="U18" s="518"/>
    </row>
    <row r="19" spans="1:21" s="70" customFormat="1" ht="19.5" customHeight="1">
      <c r="A19" s="510" t="s">
        <v>1632</v>
      </c>
      <c r="B19" s="519">
        <v>1133</v>
      </c>
      <c r="C19" s="519">
        <f t="shared" si="1"/>
        <v>2281</v>
      </c>
      <c r="D19" s="519">
        <v>1072</v>
      </c>
      <c r="E19" s="519">
        <v>1209</v>
      </c>
      <c r="F19" s="531">
        <v>91</v>
      </c>
      <c r="G19" s="513">
        <v>115</v>
      </c>
      <c r="H19" s="513">
        <v>103</v>
      </c>
      <c r="I19" s="513">
        <v>89</v>
      </c>
      <c r="J19" s="513">
        <v>87</v>
      </c>
      <c r="K19" s="513">
        <v>121</v>
      </c>
      <c r="L19" s="513">
        <v>153</v>
      </c>
      <c r="M19" s="513">
        <v>236</v>
      </c>
      <c r="N19" s="513">
        <v>202</v>
      </c>
      <c r="O19" s="513">
        <v>165</v>
      </c>
      <c r="P19" s="513">
        <v>125</v>
      </c>
      <c r="Q19" s="513">
        <v>141</v>
      </c>
      <c r="R19" s="513">
        <v>198</v>
      </c>
      <c r="S19" s="513">
        <v>137</v>
      </c>
      <c r="T19" s="513">
        <v>92</v>
      </c>
      <c r="U19" s="512">
        <v>226</v>
      </c>
    </row>
    <row r="20" spans="1:21" s="70" customFormat="1" ht="19.5" customHeight="1">
      <c r="A20" s="510" t="s">
        <v>1633</v>
      </c>
      <c r="B20" s="519">
        <v>813</v>
      </c>
      <c r="C20" s="519">
        <f t="shared" si="1"/>
        <v>1580</v>
      </c>
      <c r="D20" s="519">
        <v>778</v>
      </c>
      <c r="E20" s="519">
        <v>802</v>
      </c>
      <c r="F20" s="531">
        <v>52</v>
      </c>
      <c r="G20" s="513">
        <v>56</v>
      </c>
      <c r="H20" s="513">
        <v>71</v>
      </c>
      <c r="I20" s="513">
        <v>56</v>
      </c>
      <c r="J20" s="513">
        <v>63</v>
      </c>
      <c r="K20" s="513">
        <v>102</v>
      </c>
      <c r="L20" s="513">
        <v>104</v>
      </c>
      <c r="M20" s="513">
        <v>114</v>
      </c>
      <c r="N20" s="513">
        <v>126</v>
      </c>
      <c r="O20" s="513">
        <v>80</v>
      </c>
      <c r="P20" s="513">
        <v>74</v>
      </c>
      <c r="Q20" s="513">
        <v>103</v>
      </c>
      <c r="R20" s="513">
        <v>131</v>
      </c>
      <c r="S20" s="513">
        <v>121</v>
      </c>
      <c r="T20" s="513">
        <v>95</v>
      </c>
      <c r="U20" s="512">
        <v>232</v>
      </c>
    </row>
    <row r="21" spans="1:21" s="70" customFormat="1" ht="19.5" customHeight="1">
      <c r="A21" s="510" t="s">
        <v>1634</v>
      </c>
      <c r="B21" s="519">
        <v>844</v>
      </c>
      <c r="C21" s="519">
        <f t="shared" si="1"/>
        <v>1681</v>
      </c>
      <c r="D21" s="519">
        <v>785</v>
      </c>
      <c r="E21" s="519">
        <v>896</v>
      </c>
      <c r="F21" s="531">
        <v>80</v>
      </c>
      <c r="G21" s="513">
        <v>65</v>
      </c>
      <c r="H21" s="513">
        <v>73</v>
      </c>
      <c r="I21" s="513">
        <v>76</v>
      </c>
      <c r="J21" s="513">
        <v>85</v>
      </c>
      <c r="K21" s="513">
        <v>82</v>
      </c>
      <c r="L21" s="513">
        <v>106</v>
      </c>
      <c r="M21" s="513">
        <v>150</v>
      </c>
      <c r="N21" s="513">
        <v>125</v>
      </c>
      <c r="O21" s="513">
        <v>119</v>
      </c>
      <c r="P21" s="513">
        <v>90</v>
      </c>
      <c r="Q21" s="513">
        <v>92</v>
      </c>
      <c r="R21" s="513">
        <v>112</v>
      </c>
      <c r="S21" s="513">
        <v>101</v>
      </c>
      <c r="T21" s="513">
        <v>100</v>
      </c>
      <c r="U21" s="512">
        <v>225</v>
      </c>
    </row>
    <row r="22" spans="1:21" s="70" customFormat="1" ht="19.5" customHeight="1">
      <c r="A22" s="510"/>
      <c r="B22" s="519"/>
      <c r="C22" s="519"/>
      <c r="D22" s="519"/>
      <c r="E22" s="519"/>
      <c r="F22" s="533"/>
      <c r="G22" s="202"/>
      <c r="H22" s="202"/>
      <c r="I22" s="515"/>
      <c r="J22" s="516"/>
      <c r="K22" s="516"/>
      <c r="L22" s="516"/>
      <c r="M22" s="507"/>
      <c r="N22" s="202"/>
      <c r="O22" s="202"/>
      <c r="P22" s="202"/>
      <c r="Q22" s="202"/>
      <c r="R22" s="202"/>
      <c r="S22" s="202"/>
      <c r="T22" s="202"/>
      <c r="U22" s="518"/>
    </row>
    <row r="23" spans="1:21" s="70" customFormat="1" ht="19.5" customHeight="1">
      <c r="A23" s="510" t="s">
        <v>1635</v>
      </c>
      <c r="B23" s="519">
        <v>644</v>
      </c>
      <c r="C23" s="519">
        <f t="shared" si="1"/>
        <v>1227</v>
      </c>
      <c r="D23" s="519">
        <v>616</v>
      </c>
      <c r="E23" s="519">
        <v>611</v>
      </c>
      <c r="F23" s="531">
        <v>37</v>
      </c>
      <c r="G23" s="513">
        <v>35</v>
      </c>
      <c r="H23" s="513">
        <v>51</v>
      </c>
      <c r="I23" s="513">
        <v>47</v>
      </c>
      <c r="J23" s="513">
        <v>43</v>
      </c>
      <c r="K23" s="513">
        <v>71</v>
      </c>
      <c r="L23" s="513">
        <v>60</v>
      </c>
      <c r="M23" s="513">
        <v>104</v>
      </c>
      <c r="N23" s="513">
        <v>71</v>
      </c>
      <c r="O23" s="513">
        <v>87</v>
      </c>
      <c r="P23" s="513">
        <v>83</v>
      </c>
      <c r="Q23" s="513">
        <v>71</v>
      </c>
      <c r="R23" s="513">
        <v>106</v>
      </c>
      <c r="S23" s="513">
        <v>94</v>
      </c>
      <c r="T23" s="513">
        <v>110</v>
      </c>
      <c r="U23" s="512">
        <v>157</v>
      </c>
    </row>
    <row r="24" spans="1:21" s="70" customFormat="1" ht="19.5" customHeight="1">
      <c r="A24" s="510" t="s">
        <v>1636</v>
      </c>
      <c r="B24" s="519">
        <v>242</v>
      </c>
      <c r="C24" s="519">
        <f t="shared" si="1"/>
        <v>558</v>
      </c>
      <c r="D24" s="519">
        <v>271</v>
      </c>
      <c r="E24" s="519">
        <v>287</v>
      </c>
      <c r="F24" s="531">
        <v>29</v>
      </c>
      <c r="G24" s="513">
        <v>21</v>
      </c>
      <c r="H24" s="513">
        <v>32</v>
      </c>
      <c r="I24" s="513">
        <v>24</v>
      </c>
      <c r="J24" s="513">
        <v>25</v>
      </c>
      <c r="K24" s="513">
        <v>18</v>
      </c>
      <c r="L24" s="513">
        <v>51</v>
      </c>
      <c r="M24" s="513">
        <v>60</v>
      </c>
      <c r="N24" s="513">
        <v>40</v>
      </c>
      <c r="O24" s="513">
        <v>26</v>
      </c>
      <c r="P24" s="513">
        <v>30</v>
      </c>
      <c r="Q24" s="513">
        <v>28</v>
      </c>
      <c r="R24" s="513">
        <v>39</v>
      </c>
      <c r="S24" s="513">
        <v>37</v>
      </c>
      <c r="T24" s="513">
        <v>37</v>
      </c>
      <c r="U24" s="512">
        <v>61</v>
      </c>
    </row>
    <row r="25" spans="1:21" s="70" customFormat="1" ht="19.5" customHeight="1">
      <c r="A25" s="510"/>
      <c r="B25" s="519"/>
      <c r="C25" s="519"/>
      <c r="D25" s="519"/>
      <c r="E25" s="519"/>
      <c r="F25" s="533"/>
      <c r="G25" s="202"/>
      <c r="H25" s="202"/>
      <c r="I25" s="515"/>
      <c r="J25" s="516"/>
      <c r="K25" s="516"/>
      <c r="L25" s="516"/>
      <c r="M25" s="507"/>
      <c r="N25" s="202"/>
      <c r="O25" s="202"/>
      <c r="P25" s="202"/>
      <c r="Q25" s="202"/>
      <c r="R25" s="202"/>
      <c r="S25" s="202"/>
      <c r="T25" s="202"/>
      <c r="U25" s="518"/>
    </row>
    <row r="26" spans="1:21" s="70" customFormat="1" ht="19.5" customHeight="1">
      <c r="A26" s="510" t="s">
        <v>1637</v>
      </c>
      <c r="B26" s="519">
        <v>347</v>
      </c>
      <c r="C26" s="519">
        <f t="shared" si="1"/>
        <v>723</v>
      </c>
      <c r="D26" s="519">
        <v>365</v>
      </c>
      <c r="E26" s="519">
        <v>358</v>
      </c>
      <c r="F26" s="531">
        <v>48</v>
      </c>
      <c r="G26" s="513">
        <v>31</v>
      </c>
      <c r="H26" s="513">
        <v>36</v>
      </c>
      <c r="I26" s="513">
        <v>20</v>
      </c>
      <c r="J26" s="513">
        <v>35</v>
      </c>
      <c r="K26" s="513">
        <v>53</v>
      </c>
      <c r="L26" s="513">
        <v>66</v>
      </c>
      <c r="M26" s="513">
        <v>90</v>
      </c>
      <c r="N26" s="513">
        <v>73</v>
      </c>
      <c r="O26" s="513">
        <v>55</v>
      </c>
      <c r="P26" s="513">
        <v>37</v>
      </c>
      <c r="Q26" s="513">
        <v>38</v>
      </c>
      <c r="R26" s="513">
        <v>44</v>
      </c>
      <c r="S26" s="513">
        <v>37</v>
      </c>
      <c r="T26" s="513">
        <v>22</v>
      </c>
      <c r="U26" s="512">
        <v>38</v>
      </c>
    </row>
    <row r="27" spans="1:21" s="70" customFormat="1" ht="19.5" customHeight="1">
      <c r="A27" s="510" t="s">
        <v>1638</v>
      </c>
      <c r="B27" s="519">
        <v>52</v>
      </c>
      <c r="C27" s="519">
        <f t="shared" si="1"/>
        <v>92</v>
      </c>
      <c r="D27" s="519">
        <v>43</v>
      </c>
      <c r="E27" s="519">
        <v>49</v>
      </c>
      <c r="F27" s="531">
        <v>5</v>
      </c>
      <c r="G27" s="513">
        <v>1</v>
      </c>
      <c r="H27" s="513">
        <v>2</v>
      </c>
      <c r="I27" s="513">
        <v>4</v>
      </c>
      <c r="J27" s="513">
        <v>10</v>
      </c>
      <c r="K27" s="513">
        <v>10</v>
      </c>
      <c r="L27" s="513">
        <v>5</v>
      </c>
      <c r="M27" s="513">
        <v>5</v>
      </c>
      <c r="N27" s="513">
        <v>7</v>
      </c>
      <c r="O27" s="513">
        <v>9</v>
      </c>
      <c r="P27" s="513">
        <v>6</v>
      </c>
      <c r="Q27" s="513">
        <v>4</v>
      </c>
      <c r="R27" s="513">
        <v>7</v>
      </c>
      <c r="S27" s="513">
        <v>7</v>
      </c>
      <c r="T27" s="513">
        <v>5</v>
      </c>
      <c r="U27" s="512">
        <v>5</v>
      </c>
    </row>
    <row r="28" spans="1:21" s="70" customFormat="1" ht="19.5" customHeight="1">
      <c r="A28" s="510" t="s">
        <v>2907</v>
      </c>
      <c r="B28" s="519">
        <v>1026</v>
      </c>
      <c r="C28" s="519">
        <f t="shared" si="1"/>
        <v>2231</v>
      </c>
      <c r="D28" s="519">
        <v>1089</v>
      </c>
      <c r="E28" s="519">
        <v>1142</v>
      </c>
      <c r="F28" s="531">
        <v>63</v>
      </c>
      <c r="G28" s="513">
        <v>86</v>
      </c>
      <c r="H28" s="513">
        <v>98</v>
      </c>
      <c r="I28" s="513">
        <v>118</v>
      </c>
      <c r="J28" s="513">
        <v>133</v>
      </c>
      <c r="K28" s="513">
        <v>140</v>
      </c>
      <c r="L28" s="513">
        <v>122</v>
      </c>
      <c r="M28" s="513">
        <v>170</v>
      </c>
      <c r="N28" s="513">
        <v>171</v>
      </c>
      <c r="O28" s="513">
        <v>174</v>
      </c>
      <c r="P28" s="513">
        <v>142</v>
      </c>
      <c r="Q28" s="513">
        <v>127</v>
      </c>
      <c r="R28" s="513">
        <v>216</v>
      </c>
      <c r="S28" s="513">
        <v>138</v>
      </c>
      <c r="T28" s="513">
        <v>127</v>
      </c>
      <c r="U28" s="512">
        <v>206</v>
      </c>
    </row>
    <row r="29" spans="1:21" s="70" customFormat="1" ht="19.5" customHeight="1">
      <c r="A29" s="510" t="s">
        <v>2908</v>
      </c>
      <c r="B29" s="519">
        <v>2327</v>
      </c>
      <c r="C29" s="519">
        <f t="shared" si="1"/>
        <v>4479</v>
      </c>
      <c r="D29" s="519">
        <v>2213</v>
      </c>
      <c r="E29" s="519">
        <v>2266</v>
      </c>
      <c r="F29" s="531">
        <v>195</v>
      </c>
      <c r="G29" s="513">
        <v>180</v>
      </c>
      <c r="H29" s="513">
        <v>168</v>
      </c>
      <c r="I29" s="513">
        <v>140</v>
      </c>
      <c r="J29" s="513">
        <v>207</v>
      </c>
      <c r="K29" s="513">
        <v>317</v>
      </c>
      <c r="L29" s="513">
        <v>362</v>
      </c>
      <c r="M29" s="513">
        <v>435</v>
      </c>
      <c r="N29" s="513">
        <v>368</v>
      </c>
      <c r="O29" s="513">
        <v>291</v>
      </c>
      <c r="P29" s="513">
        <v>235</v>
      </c>
      <c r="Q29" s="513">
        <v>273</v>
      </c>
      <c r="R29" s="513">
        <v>342</v>
      </c>
      <c r="S29" s="513">
        <v>272</v>
      </c>
      <c r="T29" s="513">
        <v>254</v>
      </c>
      <c r="U29" s="512">
        <v>440</v>
      </c>
    </row>
    <row r="30" spans="1:21" s="70" customFormat="1" ht="19.5" customHeight="1">
      <c r="A30" s="528"/>
      <c r="B30" s="519"/>
      <c r="C30" s="519"/>
      <c r="D30" s="519"/>
      <c r="E30" s="519"/>
      <c r="F30" s="531"/>
      <c r="G30" s="513"/>
      <c r="H30" s="513"/>
      <c r="I30" s="515"/>
      <c r="J30" s="516"/>
      <c r="K30" s="516"/>
      <c r="L30" s="516"/>
      <c r="M30" s="507"/>
      <c r="N30" s="202"/>
      <c r="O30" s="202"/>
      <c r="P30" s="202"/>
      <c r="Q30" s="202"/>
      <c r="R30" s="202"/>
      <c r="S30" s="202"/>
      <c r="T30" s="202"/>
      <c r="U30" s="518"/>
    </row>
    <row r="31" spans="1:21" s="70" customFormat="1" ht="19.5" customHeight="1">
      <c r="A31" s="510" t="s">
        <v>2909</v>
      </c>
      <c r="B31" s="519">
        <v>381</v>
      </c>
      <c r="C31" s="519">
        <f t="shared" si="1"/>
        <v>728</v>
      </c>
      <c r="D31" s="519">
        <v>383</v>
      </c>
      <c r="E31" s="519">
        <v>345</v>
      </c>
      <c r="F31" s="531">
        <v>24</v>
      </c>
      <c r="G31" s="513">
        <v>21</v>
      </c>
      <c r="H31" s="513">
        <v>25</v>
      </c>
      <c r="I31" s="513">
        <v>47</v>
      </c>
      <c r="J31" s="513">
        <v>48</v>
      </c>
      <c r="K31" s="513">
        <v>39</v>
      </c>
      <c r="L31" s="513">
        <v>27</v>
      </c>
      <c r="M31" s="513">
        <v>45</v>
      </c>
      <c r="N31" s="513">
        <v>79</v>
      </c>
      <c r="O31" s="513">
        <v>48</v>
      </c>
      <c r="P31" s="513">
        <v>40</v>
      </c>
      <c r="Q31" s="513">
        <v>52</v>
      </c>
      <c r="R31" s="513">
        <v>72</v>
      </c>
      <c r="S31" s="513">
        <v>51</v>
      </c>
      <c r="T31" s="513">
        <v>52</v>
      </c>
      <c r="U31" s="512">
        <v>58</v>
      </c>
    </row>
    <row r="32" spans="1:21" s="70" customFormat="1" ht="19.5" customHeight="1">
      <c r="A32" s="510" t="s">
        <v>2910</v>
      </c>
      <c r="B32" s="519">
        <v>621</v>
      </c>
      <c r="C32" s="519">
        <f t="shared" si="1"/>
        <v>1353</v>
      </c>
      <c r="D32" s="519">
        <v>677</v>
      </c>
      <c r="E32" s="519">
        <v>676</v>
      </c>
      <c r="F32" s="531">
        <v>47</v>
      </c>
      <c r="G32" s="513">
        <v>53</v>
      </c>
      <c r="H32" s="513">
        <v>58</v>
      </c>
      <c r="I32" s="513">
        <v>92</v>
      </c>
      <c r="J32" s="513">
        <v>86</v>
      </c>
      <c r="K32" s="513">
        <v>94</v>
      </c>
      <c r="L32" s="513">
        <v>82</v>
      </c>
      <c r="M32" s="513">
        <v>97</v>
      </c>
      <c r="N32" s="513">
        <v>93</v>
      </c>
      <c r="O32" s="513">
        <v>93</v>
      </c>
      <c r="P32" s="513">
        <v>85</v>
      </c>
      <c r="Q32" s="513">
        <v>81</v>
      </c>
      <c r="R32" s="513">
        <v>114</v>
      </c>
      <c r="S32" s="513">
        <v>91</v>
      </c>
      <c r="T32" s="513">
        <v>71</v>
      </c>
      <c r="U32" s="512">
        <v>116</v>
      </c>
    </row>
    <row r="33" spans="1:21" s="70" customFormat="1" ht="19.5" customHeight="1">
      <c r="A33" s="510"/>
      <c r="B33" s="519"/>
      <c r="C33" s="519"/>
      <c r="D33" s="519"/>
      <c r="E33" s="519"/>
      <c r="F33" s="533"/>
      <c r="G33" s="202"/>
      <c r="H33" s="202"/>
      <c r="I33" s="515"/>
      <c r="J33" s="516"/>
      <c r="K33" s="516"/>
      <c r="L33" s="516"/>
      <c r="M33" s="517"/>
      <c r="N33" s="202"/>
      <c r="O33" s="202"/>
      <c r="P33" s="202"/>
      <c r="Q33" s="202"/>
      <c r="R33" s="202"/>
      <c r="S33" s="202"/>
      <c r="T33" s="202"/>
      <c r="U33" s="518"/>
    </row>
    <row r="34" spans="1:21" s="70" customFormat="1" ht="19.5" customHeight="1">
      <c r="A34" s="510" t="s">
        <v>2911</v>
      </c>
      <c r="B34" s="519">
        <v>513</v>
      </c>
      <c r="C34" s="519">
        <f t="shared" si="1"/>
        <v>1151</v>
      </c>
      <c r="D34" s="519">
        <v>585</v>
      </c>
      <c r="E34" s="519">
        <v>566</v>
      </c>
      <c r="F34" s="531">
        <v>57</v>
      </c>
      <c r="G34" s="513">
        <v>62</v>
      </c>
      <c r="H34" s="513">
        <v>48</v>
      </c>
      <c r="I34" s="513">
        <v>54</v>
      </c>
      <c r="J34" s="513">
        <v>46</v>
      </c>
      <c r="K34" s="513">
        <v>58</v>
      </c>
      <c r="L34" s="513">
        <v>71</v>
      </c>
      <c r="M34" s="513">
        <v>118</v>
      </c>
      <c r="N34" s="513">
        <v>86</v>
      </c>
      <c r="O34" s="513">
        <v>67</v>
      </c>
      <c r="P34" s="513">
        <v>53</v>
      </c>
      <c r="Q34" s="513">
        <v>65</v>
      </c>
      <c r="R34" s="513">
        <v>100</v>
      </c>
      <c r="S34" s="513">
        <v>83</v>
      </c>
      <c r="T34" s="513">
        <v>68</v>
      </c>
      <c r="U34" s="512">
        <v>115</v>
      </c>
    </row>
    <row r="35" spans="1:21" s="70" customFormat="1" ht="19.5" customHeight="1">
      <c r="A35" s="510" t="s">
        <v>2912</v>
      </c>
      <c r="B35" s="519">
        <v>337</v>
      </c>
      <c r="C35" s="519">
        <f t="shared" si="1"/>
        <v>771</v>
      </c>
      <c r="D35" s="519">
        <v>395</v>
      </c>
      <c r="E35" s="519">
        <v>376</v>
      </c>
      <c r="F35" s="531">
        <v>32</v>
      </c>
      <c r="G35" s="513">
        <v>28</v>
      </c>
      <c r="H35" s="513">
        <v>32</v>
      </c>
      <c r="I35" s="513">
        <v>33</v>
      </c>
      <c r="J35" s="513">
        <v>32</v>
      </c>
      <c r="K35" s="513">
        <v>41</v>
      </c>
      <c r="L35" s="513">
        <v>71</v>
      </c>
      <c r="M35" s="513">
        <v>51</v>
      </c>
      <c r="N35" s="513">
        <v>62</v>
      </c>
      <c r="O35" s="513">
        <v>44</v>
      </c>
      <c r="P35" s="513">
        <v>29</v>
      </c>
      <c r="Q35" s="513">
        <v>44</v>
      </c>
      <c r="R35" s="513">
        <v>82</v>
      </c>
      <c r="S35" s="513">
        <v>43</v>
      </c>
      <c r="T35" s="513">
        <v>41</v>
      </c>
      <c r="U35" s="512">
        <v>106</v>
      </c>
    </row>
    <row r="36" spans="1:21" s="70" customFormat="1" ht="19.5" customHeight="1">
      <c r="A36" s="510" t="s">
        <v>2913</v>
      </c>
      <c r="B36" s="519">
        <v>480</v>
      </c>
      <c r="C36" s="519">
        <f t="shared" si="1"/>
        <v>1050</v>
      </c>
      <c r="D36" s="519">
        <v>522</v>
      </c>
      <c r="E36" s="519">
        <v>528</v>
      </c>
      <c r="F36" s="531">
        <v>23</v>
      </c>
      <c r="G36" s="513">
        <v>32</v>
      </c>
      <c r="H36" s="513">
        <v>41</v>
      </c>
      <c r="I36" s="513">
        <v>40</v>
      </c>
      <c r="J36" s="513">
        <v>41</v>
      </c>
      <c r="K36" s="513">
        <v>56</v>
      </c>
      <c r="L36" s="513">
        <v>57</v>
      </c>
      <c r="M36" s="513">
        <v>76</v>
      </c>
      <c r="N36" s="513">
        <v>76</v>
      </c>
      <c r="O36" s="513">
        <v>47</v>
      </c>
      <c r="P36" s="513">
        <v>57</v>
      </c>
      <c r="Q36" s="513">
        <v>85</v>
      </c>
      <c r="R36" s="513">
        <v>139</v>
      </c>
      <c r="S36" s="513">
        <v>84</v>
      </c>
      <c r="T36" s="513">
        <v>85</v>
      </c>
      <c r="U36" s="512">
        <v>111</v>
      </c>
    </row>
    <row r="37" spans="1:21" s="70" customFormat="1" ht="19.5" customHeight="1">
      <c r="A37" s="510"/>
      <c r="B37" s="519"/>
      <c r="C37" s="519"/>
      <c r="D37" s="519"/>
      <c r="E37" s="519"/>
      <c r="F37" s="531"/>
      <c r="G37" s="513"/>
      <c r="H37" s="513"/>
      <c r="I37" s="515"/>
      <c r="J37" s="515"/>
      <c r="K37" s="515"/>
      <c r="L37" s="515"/>
      <c r="M37" s="517"/>
      <c r="N37" s="202"/>
      <c r="O37" s="202"/>
      <c r="P37" s="202"/>
      <c r="Q37" s="202"/>
      <c r="R37" s="202"/>
      <c r="S37" s="202"/>
      <c r="T37" s="202"/>
      <c r="U37" s="518"/>
    </row>
    <row r="38" spans="1:21" s="70" customFormat="1" ht="19.5" customHeight="1">
      <c r="A38" s="510" t="s">
        <v>2914</v>
      </c>
      <c r="B38" s="519">
        <v>531</v>
      </c>
      <c r="C38" s="519">
        <f t="shared" si="1"/>
        <v>1168</v>
      </c>
      <c r="D38" s="519">
        <v>585</v>
      </c>
      <c r="E38" s="519">
        <v>583</v>
      </c>
      <c r="F38" s="531">
        <v>47</v>
      </c>
      <c r="G38" s="513">
        <v>67</v>
      </c>
      <c r="H38" s="513">
        <v>53</v>
      </c>
      <c r="I38" s="513">
        <v>53</v>
      </c>
      <c r="J38" s="513">
        <v>52</v>
      </c>
      <c r="K38" s="513">
        <v>46</v>
      </c>
      <c r="L38" s="513">
        <v>53</v>
      </c>
      <c r="M38" s="513">
        <v>104</v>
      </c>
      <c r="N38" s="513">
        <v>90</v>
      </c>
      <c r="O38" s="513">
        <v>95</v>
      </c>
      <c r="P38" s="513">
        <v>57</v>
      </c>
      <c r="Q38" s="513">
        <v>49</v>
      </c>
      <c r="R38" s="513">
        <v>94</v>
      </c>
      <c r="S38" s="513">
        <v>92</v>
      </c>
      <c r="T38" s="513">
        <v>87</v>
      </c>
      <c r="U38" s="512">
        <v>129</v>
      </c>
    </row>
    <row r="39" spans="1:21" s="70" customFormat="1" ht="19.5" customHeight="1">
      <c r="A39" s="510" t="s">
        <v>2915</v>
      </c>
      <c r="B39" s="519">
        <v>1571</v>
      </c>
      <c r="C39" s="519">
        <f t="shared" si="1"/>
        <v>3575</v>
      </c>
      <c r="D39" s="519">
        <v>1710</v>
      </c>
      <c r="E39" s="519">
        <v>1865</v>
      </c>
      <c r="F39" s="531">
        <v>143</v>
      </c>
      <c r="G39" s="513">
        <v>182</v>
      </c>
      <c r="H39" s="513">
        <v>202</v>
      </c>
      <c r="I39" s="513">
        <v>185</v>
      </c>
      <c r="J39" s="513">
        <v>172</v>
      </c>
      <c r="K39" s="513">
        <v>196</v>
      </c>
      <c r="L39" s="513">
        <v>223</v>
      </c>
      <c r="M39" s="513">
        <v>286</v>
      </c>
      <c r="N39" s="513">
        <v>312</v>
      </c>
      <c r="O39" s="513">
        <v>219</v>
      </c>
      <c r="P39" s="513">
        <v>162</v>
      </c>
      <c r="Q39" s="513">
        <v>208</v>
      </c>
      <c r="R39" s="513">
        <v>292</v>
      </c>
      <c r="S39" s="513">
        <v>229</v>
      </c>
      <c r="T39" s="513">
        <v>254</v>
      </c>
      <c r="U39" s="512">
        <v>310</v>
      </c>
    </row>
    <row r="40" spans="1:21" s="70" customFormat="1" ht="19.5" customHeight="1">
      <c r="A40" s="510" t="s">
        <v>2916</v>
      </c>
      <c r="B40" s="519">
        <v>246</v>
      </c>
      <c r="C40" s="519">
        <f t="shared" si="1"/>
        <v>592</v>
      </c>
      <c r="D40" s="519">
        <v>294</v>
      </c>
      <c r="E40" s="519">
        <v>298</v>
      </c>
      <c r="F40" s="531">
        <v>47</v>
      </c>
      <c r="G40" s="513">
        <v>28</v>
      </c>
      <c r="H40" s="513">
        <v>32</v>
      </c>
      <c r="I40" s="513">
        <v>17</v>
      </c>
      <c r="J40" s="513">
        <v>32</v>
      </c>
      <c r="K40" s="513">
        <v>39</v>
      </c>
      <c r="L40" s="513">
        <v>51</v>
      </c>
      <c r="M40" s="513">
        <v>66</v>
      </c>
      <c r="N40" s="513">
        <v>45</v>
      </c>
      <c r="O40" s="513">
        <v>27</v>
      </c>
      <c r="P40" s="513">
        <v>27</v>
      </c>
      <c r="Q40" s="513">
        <v>36</v>
      </c>
      <c r="R40" s="513">
        <v>46</v>
      </c>
      <c r="S40" s="513">
        <v>28</v>
      </c>
      <c r="T40" s="513">
        <v>24</v>
      </c>
      <c r="U40" s="512">
        <v>47</v>
      </c>
    </row>
    <row r="41" spans="1:21" s="70" customFormat="1" ht="19.5" customHeight="1">
      <c r="A41" s="510"/>
      <c r="B41" s="519"/>
      <c r="C41" s="519"/>
      <c r="D41" s="519"/>
      <c r="E41" s="519"/>
      <c r="F41" s="531"/>
      <c r="G41" s="513"/>
      <c r="H41" s="513"/>
      <c r="I41" s="515"/>
      <c r="J41" s="515"/>
      <c r="K41" s="515"/>
      <c r="L41" s="515"/>
      <c r="M41" s="517"/>
      <c r="N41" s="202"/>
      <c r="O41" s="202"/>
      <c r="P41" s="202"/>
      <c r="Q41" s="202"/>
      <c r="R41" s="202"/>
      <c r="S41" s="202"/>
      <c r="T41" s="202"/>
      <c r="U41" s="518"/>
    </row>
    <row r="42" spans="1:21" s="70" customFormat="1" ht="19.5" customHeight="1">
      <c r="A42" s="510" t="s">
        <v>2917</v>
      </c>
      <c r="B42" s="519">
        <v>1046</v>
      </c>
      <c r="C42" s="519">
        <f t="shared" si="1"/>
        <v>2449</v>
      </c>
      <c r="D42" s="519">
        <v>1190</v>
      </c>
      <c r="E42" s="519">
        <v>1259</v>
      </c>
      <c r="F42" s="531">
        <v>69</v>
      </c>
      <c r="G42" s="513">
        <v>109</v>
      </c>
      <c r="H42" s="513">
        <v>108</v>
      </c>
      <c r="I42" s="513">
        <v>134</v>
      </c>
      <c r="J42" s="513">
        <v>129</v>
      </c>
      <c r="K42" s="513">
        <v>121</v>
      </c>
      <c r="L42" s="513">
        <v>141</v>
      </c>
      <c r="M42" s="513">
        <v>174</v>
      </c>
      <c r="N42" s="513">
        <v>186</v>
      </c>
      <c r="O42" s="513">
        <v>125</v>
      </c>
      <c r="P42" s="513">
        <v>137</v>
      </c>
      <c r="Q42" s="513">
        <v>169</v>
      </c>
      <c r="R42" s="513">
        <v>306</v>
      </c>
      <c r="S42" s="513">
        <v>170</v>
      </c>
      <c r="T42" s="513">
        <v>160</v>
      </c>
      <c r="U42" s="512">
        <v>211</v>
      </c>
    </row>
    <row r="43" spans="1:23" s="70" customFormat="1" ht="19.5" customHeight="1">
      <c r="A43" s="510" t="s">
        <v>2918</v>
      </c>
      <c r="B43" s="519">
        <v>1780</v>
      </c>
      <c r="C43" s="519">
        <f t="shared" si="1"/>
        <v>3885</v>
      </c>
      <c r="D43" s="519">
        <v>1872</v>
      </c>
      <c r="E43" s="519">
        <v>2013</v>
      </c>
      <c r="F43" s="531">
        <v>114</v>
      </c>
      <c r="G43" s="513">
        <v>151</v>
      </c>
      <c r="H43" s="513">
        <v>197</v>
      </c>
      <c r="I43" s="513">
        <v>165</v>
      </c>
      <c r="J43" s="513">
        <v>163</v>
      </c>
      <c r="K43" s="513">
        <v>218</v>
      </c>
      <c r="L43" s="513">
        <v>214</v>
      </c>
      <c r="M43" s="513">
        <v>291</v>
      </c>
      <c r="N43" s="513">
        <v>272</v>
      </c>
      <c r="O43" s="513">
        <v>229</v>
      </c>
      <c r="P43" s="513">
        <v>207</v>
      </c>
      <c r="Q43" s="513">
        <v>264</v>
      </c>
      <c r="R43" s="513">
        <v>406</v>
      </c>
      <c r="S43" s="513">
        <v>317</v>
      </c>
      <c r="T43" s="513">
        <v>279</v>
      </c>
      <c r="U43" s="512">
        <v>398</v>
      </c>
      <c r="W43" s="529"/>
    </row>
    <row r="44" spans="1:23" s="70" customFormat="1" ht="19.5" customHeight="1">
      <c r="A44" s="510" t="s">
        <v>2919</v>
      </c>
      <c r="B44" s="519">
        <v>994</v>
      </c>
      <c r="C44" s="519">
        <f t="shared" si="1"/>
        <v>2245</v>
      </c>
      <c r="D44" s="519">
        <v>1097</v>
      </c>
      <c r="E44" s="519">
        <v>1148</v>
      </c>
      <c r="F44" s="531">
        <v>85</v>
      </c>
      <c r="G44" s="513">
        <v>102</v>
      </c>
      <c r="H44" s="513">
        <v>118</v>
      </c>
      <c r="I44" s="513">
        <v>160</v>
      </c>
      <c r="J44" s="513">
        <v>109</v>
      </c>
      <c r="K44" s="513">
        <v>124</v>
      </c>
      <c r="L44" s="513">
        <v>140</v>
      </c>
      <c r="M44" s="513">
        <v>140</v>
      </c>
      <c r="N44" s="513">
        <v>146</v>
      </c>
      <c r="O44" s="513">
        <v>133</v>
      </c>
      <c r="P44" s="513">
        <v>127</v>
      </c>
      <c r="Q44" s="513">
        <v>144</v>
      </c>
      <c r="R44" s="513">
        <v>191</v>
      </c>
      <c r="S44" s="513">
        <v>155</v>
      </c>
      <c r="T44" s="513">
        <v>143</v>
      </c>
      <c r="U44" s="512">
        <v>228</v>
      </c>
      <c r="W44" s="607"/>
    </row>
    <row r="45" spans="1:23" s="70" customFormat="1" ht="19.5" customHeight="1">
      <c r="A45" s="510"/>
      <c r="B45" s="519"/>
      <c r="C45" s="519"/>
      <c r="D45" s="519"/>
      <c r="E45" s="519"/>
      <c r="F45" s="531"/>
      <c r="G45" s="513"/>
      <c r="H45" s="513"/>
      <c r="I45" s="515"/>
      <c r="J45" s="515"/>
      <c r="K45" s="515"/>
      <c r="L45" s="515"/>
      <c r="M45" s="517"/>
      <c r="N45" s="202"/>
      <c r="O45" s="202"/>
      <c r="P45" s="202"/>
      <c r="Q45" s="202"/>
      <c r="R45" s="202"/>
      <c r="S45" s="202"/>
      <c r="T45" s="202"/>
      <c r="U45" s="518"/>
      <c r="W45" s="529"/>
    </row>
    <row r="46" spans="1:21" s="70" customFormat="1" ht="19.5" customHeight="1">
      <c r="A46" s="510" t="s">
        <v>2920</v>
      </c>
      <c r="B46" s="519">
        <v>1544</v>
      </c>
      <c r="C46" s="519">
        <f t="shared" si="1"/>
        <v>2569</v>
      </c>
      <c r="D46" s="519">
        <v>1307</v>
      </c>
      <c r="E46" s="519">
        <v>1262</v>
      </c>
      <c r="F46" s="531">
        <v>83</v>
      </c>
      <c r="G46" s="513">
        <v>57</v>
      </c>
      <c r="H46" s="513">
        <v>48</v>
      </c>
      <c r="I46" s="513">
        <v>75</v>
      </c>
      <c r="J46" s="513">
        <v>114</v>
      </c>
      <c r="K46" s="513">
        <v>175</v>
      </c>
      <c r="L46" s="513">
        <v>221</v>
      </c>
      <c r="M46" s="513">
        <v>234</v>
      </c>
      <c r="N46" s="513">
        <v>208</v>
      </c>
      <c r="O46" s="513">
        <v>179</v>
      </c>
      <c r="P46" s="513">
        <v>134</v>
      </c>
      <c r="Q46" s="513">
        <v>147</v>
      </c>
      <c r="R46" s="513">
        <v>258</v>
      </c>
      <c r="S46" s="513">
        <v>185</v>
      </c>
      <c r="T46" s="513">
        <v>186</v>
      </c>
      <c r="U46" s="512">
        <v>265</v>
      </c>
    </row>
    <row r="47" spans="1:21" s="70" customFormat="1" ht="19.5" customHeight="1">
      <c r="A47" s="510" t="s">
        <v>2921</v>
      </c>
      <c r="B47" s="519">
        <v>1222</v>
      </c>
      <c r="C47" s="519">
        <f t="shared" si="1"/>
        <v>2363</v>
      </c>
      <c r="D47" s="519">
        <v>1176</v>
      </c>
      <c r="E47" s="519">
        <v>1187</v>
      </c>
      <c r="F47" s="531">
        <v>80</v>
      </c>
      <c r="G47" s="513">
        <v>80</v>
      </c>
      <c r="H47" s="513">
        <v>66</v>
      </c>
      <c r="I47" s="513">
        <v>63</v>
      </c>
      <c r="J47" s="513">
        <v>113</v>
      </c>
      <c r="K47" s="513">
        <v>131</v>
      </c>
      <c r="L47" s="513">
        <v>153</v>
      </c>
      <c r="M47" s="513">
        <v>189</v>
      </c>
      <c r="N47" s="513">
        <v>174</v>
      </c>
      <c r="O47" s="513">
        <v>140</v>
      </c>
      <c r="P47" s="513">
        <v>127</v>
      </c>
      <c r="Q47" s="513">
        <v>157</v>
      </c>
      <c r="R47" s="513">
        <v>218</v>
      </c>
      <c r="S47" s="513">
        <v>186</v>
      </c>
      <c r="T47" s="513">
        <v>164</v>
      </c>
      <c r="U47" s="512">
        <v>322</v>
      </c>
    </row>
    <row r="48" spans="1:21" s="70" customFormat="1" ht="19.5" customHeight="1">
      <c r="A48" s="510" t="s">
        <v>2922</v>
      </c>
      <c r="B48" s="519">
        <v>1170</v>
      </c>
      <c r="C48" s="519">
        <f t="shared" si="1"/>
        <v>2372</v>
      </c>
      <c r="D48" s="519">
        <v>1153</v>
      </c>
      <c r="E48" s="519">
        <v>1219</v>
      </c>
      <c r="F48" s="531">
        <v>93</v>
      </c>
      <c r="G48" s="513">
        <v>80</v>
      </c>
      <c r="H48" s="513">
        <v>69</v>
      </c>
      <c r="I48" s="513">
        <v>110</v>
      </c>
      <c r="J48" s="513">
        <v>135</v>
      </c>
      <c r="K48" s="513">
        <v>126</v>
      </c>
      <c r="L48" s="513">
        <v>154</v>
      </c>
      <c r="M48" s="513">
        <v>205</v>
      </c>
      <c r="N48" s="513">
        <v>198</v>
      </c>
      <c r="O48" s="513">
        <v>136</v>
      </c>
      <c r="P48" s="513">
        <v>119</v>
      </c>
      <c r="Q48" s="513">
        <v>127</v>
      </c>
      <c r="R48" s="513">
        <v>219</v>
      </c>
      <c r="S48" s="513">
        <v>171</v>
      </c>
      <c r="T48" s="513">
        <v>175</v>
      </c>
      <c r="U48" s="512">
        <v>255</v>
      </c>
    </row>
    <row r="49" spans="1:21" s="70" customFormat="1" ht="19.5" customHeight="1">
      <c r="A49" s="510" t="s">
        <v>2923</v>
      </c>
      <c r="B49" s="519">
        <v>1030</v>
      </c>
      <c r="C49" s="519">
        <f t="shared" si="1"/>
        <v>1761</v>
      </c>
      <c r="D49" s="519">
        <v>871</v>
      </c>
      <c r="E49" s="519">
        <v>890</v>
      </c>
      <c r="F49" s="531">
        <v>41</v>
      </c>
      <c r="G49" s="513">
        <v>40</v>
      </c>
      <c r="H49" s="513">
        <v>61</v>
      </c>
      <c r="I49" s="513">
        <v>60</v>
      </c>
      <c r="J49" s="513">
        <v>79</v>
      </c>
      <c r="K49" s="513">
        <v>141</v>
      </c>
      <c r="L49" s="513">
        <v>114</v>
      </c>
      <c r="M49" s="513">
        <v>136</v>
      </c>
      <c r="N49" s="513">
        <v>132</v>
      </c>
      <c r="O49" s="513">
        <v>113</v>
      </c>
      <c r="P49" s="513">
        <v>117</v>
      </c>
      <c r="Q49" s="513">
        <v>121</v>
      </c>
      <c r="R49" s="513">
        <v>163</v>
      </c>
      <c r="S49" s="513">
        <v>135</v>
      </c>
      <c r="T49" s="513">
        <v>103</v>
      </c>
      <c r="U49" s="512">
        <v>205</v>
      </c>
    </row>
    <row r="50" spans="1:21" s="70" customFormat="1" ht="19.5" customHeight="1">
      <c r="A50" s="510"/>
      <c r="B50" s="519"/>
      <c r="C50" s="519"/>
      <c r="D50" s="519"/>
      <c r="E50" s="519"/>
      <c r="F50" s="531"/>
      <c r="G50" s="513"/>
      <c r="H50" s="513"/>
      <c r="I50" s="513"/>
      <c r="J50" s="513"/>
      <c r="K50" s="513"/>
      <c r="L50" s="513"/>
      <c r="M50" s="513"/>
      <c r="N50" s="513"/>
      <c r="O50" s="513"/>
      <c r="P50" s="513"/>
      <c r="Q50" s="513"/>
      <c r="R50" s="513"/>
      <c r="S50" s="513"/>
      <c r="T50" s="513"/>
      <c r="U50" s="512"/>
    </row>
    <row r="51" spans="1:21" s="70" customFormat="1" ht="19.5" customHeight="1">
      <c r="A51" s="510" t="s">
        <v>2924</v>
      </c>
      <c r="B51" s="519">
        <v>1464</v>
      </c>
      <c r="C51" s="519">
        <f t="shared" si="1"/>
        <v>3090</v>
      </c>
      <c r="D51" s="519">
        <v>1530</v>
      </c>
      <c r="E51" s="519">
        <v>1560</v>
      </c>
      <c r="F51" s="531">
        <v>103</v>
      </c>
      <c r="G51" s="513">
        <v>114</v>
      </c>
      <c r="H51" s="513">
        <v>149</v>
      </c>
      <c r="I51" s="513">
        <v>139</v>
      </c>
      <c r="J51" s="513">
        <v>175</v>
      </c>
      <c r="K51" s="513">
        <v>182</v>
      </c>
      <c r="L51" s="513">
        <v>175</v>
      </c>
      <c r="M51" s="513">
        <v>245</v>
      </c>
      <c r="N51" s="513">
        <v>257</v>
      </c>
      <c r="O51" s="513">
        <v>207</v>
      </c>
      <c r="P51" s="513">
        <v>168</v>
      </c>
      <c r="Q51" s="513">
        <v>203</v>
      </c>
      <c r="R51" s="513">
        <v>262</v>
      </c>
      <c r="S51" s="513">
        <v>202</v>
      </c>
      <c r="T51" s="513">
        <v>191</v>
      </c>
      <c r="U51" s="512">
        <v>318</v>
      </c>
    </row>
    <row r="52" spans="1:21" s="70" customFormat="1" ht="19.5" customHeight="1">
      <c r="A52" s="510" t="s">
        <v>2925</v>
      </c>
      <c r="B52" s="519">
        <v>1294</v>
      </c>
      <c r="C52" s="519">
        <f t="shared" si="1"/>
        <v>2664</v>
      </c>
      <c r="D52" s="519">
        <v>1350</v>
      </c>
      <c r="E52" s="519">
        <v>1314</v>
      </c>
      <c r="F52" s="531">
        <v>111</v>
      </c>
      <c r="G52" s="513">
        <v>123</v>
      </c>
      <c r="H52" s="513">
        <v>124</v>
      </c>
      <c r="I52" s="513">
        <v>113</v>
      </c>
      <c r="J52" s="513">
        <v>126</v>
      </c>
      <c r="K52" s="513">
        <v>184</v>
      </c>
      <c r="L52" s="513">
        <v>195</v>
      </c>
      <c r="M52" s="513">
        <v>228</v>
      </c>
      <c r="N52" s="513">
        <v>195</v>
      </c>
      <c r="O52" s="513">
        <v>175</v>
      </c>
      <c r="P52" s="513">
        <v>139</v>
      </c>
      <c r="Q52" s="513">
        <v>136</v>
      </c>
      <c r="R52" s="513">
        <v>232</v>
      </c>
      <c r="S52" s="513">
        <v>160</v>
      </c>
      <c r="T52" s="513">
        <v>173</v>
      </c>
      <c r="U52" s="512">
        <v>250</v>
      </c>
    </row>
    <row r="53" spans="1:21" s="70" customFormat="1" ht="19.5" customHeight="1">
      <c r="A53" s="510" t="s">
        <v>2926</v>
      </c>
      <c r="B53" s="519">
        <v>697</v>
      </c>
      <c r="C53" s="519">
        <f t="shared" si="1"/>
        <v>1363</v>
      </c>
      <c r="D53" s="519">
        <v>670</v>
      </c>
      <c r="E53" s="519">
        <v>693</v>
      </c>
      <c r="F53" s="531">
        <v>53</v>
      </c>
      <c r="G53" s="513">
        <v>53</v>
      </c>
      <c r="H53" s="513">
        <v>55</v>
      </c>
      <c r="I53" s="513">
        <v>55</v>
      </c>
      <c r="J53" s="513">
        <v>79</v>
      </c>
      <c r="K53" s="513">
        <v>91</v>
      </c>
      <c r="L53" s="513">
        <v>132</v>
      </c>
      <c r="M53" s="513">
        <v>121</v>
      </c>
      <c r="N53" s="513">
        <v>115</v>
      </c>
      <c r="O53" s="513">
        <v>83</v>
      </c>
      <c r="P53" s="513">
        <v>80</v>
      </c>
      <c r="Q53" s="513">
        <v>69</v>
      </c>
      <c r="R53" s="513">
        <v>108</v>
      </c>
      <c r="S53" s="513">
        <v>67</v>
      </c>
      <c r="T53" s="513">
        <v>56</v>
      </c>
      <c r="U53" s="512">
        <v>146</v>
      </c>
    </row>
    <row r="54" spans="1:21" s="70" customFormat="1" ht="19.5" customHeight="1">
      <c r="A54" s="510" t="s">
        <v>2927</v>
      </c>
      <c r="B54" s="519">
        <v>37</v>
      </c>
      <c r="C54" s="519">
        <f t="shared" si="1"/>
        <v>75</v>
      </c>
      <c r="D54" s="519">
        <v>30</v>
      </c>
      <c r="E54" s="519">
        <v>45</v>
      </c>
      <c r="F54" s="531">
        <v>3</v>
      </c>
      <c r="G54" s="513">
        <v>7</v>
      </c>
      <c r="H54" s="513">
        <v>9</v>
      </c>
      <c r="I54" s="513">
        <v>2</v>
      </c>
      <c r="J54" s="513">
        <v>1</v>
      </c>
      <c r="K54" s="513">
        <v>4</v>
      </c>
      <c r="L54" s="513">
        <v>9</v>
      </c>
      <c r="M54" s="513">
        <v>4</v>
      </c>
      <c r="N54" s="513">
        <v>4</v>
      </c>
      <c r="O54" s="513">
        <v>2</v>
      </c>
      <c r="P54" s="513">
        <v>3</v>
      </c>
      <c r="Q54" s="513">
        <v>8</v>
      </c>
      <c r="R54" s="513">
        <v>4</v>
      </c>
      <c r="S54" s="513">
        <v>5</v>
      </c>
      <c r="T54" s="513">
        <v>2</v>
      </c>
      <c r="U54" s="512">
        <v>8</v>
      </c>
    </row>
    <row r="55" spans="1:21" s="70" customFormat="1" ht="19.5" customHeight="1">
      <c r="A55" s="510"/>
      <c r="B55" s="519"/>
      <c r="C55" s="519"/>
      <c r="D55" s="519"/>
      <c r="E55" s="519"/>
      <c r="F55" s="531"/>
      <c r="G55" s="513"/>
      <c r="H55" s="513"/>
      <c r="I55" s="515"/>
      <c r="J55" s="515"/>
      <c r="K55" s="515"/>
      <c r="L55" s="515"/>
      <c r="M55" s="517"/>
      <c r="N55" s="202"/>
      <c r="O55" s="202"/>
      <c r="P55" s="202"/>
      <c r="Q55" s="202"/>
      <c r="R55" s="202"/>
      <c r="S55" s="202"/>
      <c r="T55" s="202"/>
      <c r="U55" s="518"/>
    </row>
    <row r="56" spans="1:21" s="70" customFormat="1" ht="19.5" customHeight="1">
      <c r="A56" s="608" t="s">
        <v>1927</v>
      </c>
      <c r="B56" s="519">
        <v>1981</v>
      </c>
      <c r="C56" s="519">
        <f t="shared" si="1"/>
        <v>4060</v>
      </c>
      <c r="D56" s="519">
        <v>1950</v>
      </c>
      <c r="E56" s="519">
        <v>2110</v>
      </c>
      <c r="F56" s="531">
        <v>221</v>
      </c>
      <c r="G56" s="513">
        <v>189</v>
      </c>
      <c r="H56" s="513">
        <v>140</v>
      </c>
      <c r="I56" s="513">
        <v>190</v>
      </c>
      <c r="J56" s="513">
        <v>205</v>
      </c>
      <c r="K56" s="513">
        <v>298</v>
      </c>
      <c r="L56" s="513">
        <v>328</v>
      </c>
      <c r="M56" s="513">
        <v>390</v>
      </c>
      <c r="N56" s="513">
        <v>342</v>
      </c>
      <c r="O56" s="513">
        <v>300</v>
      </c>
      <c r="P56" s="513">
        <v>252</v>
      </c>
      <c r="Q56" s="513">
        <v>240</v>
      </c>
      <c r="R56" s="513">
        <v>279</v>
      </c>
      <c r="S56" s="513">
        <v>235</v>
      </c>
      <c r="T56" s="513">
        <v>194</v>
      </c>
      <c r="U56" s="512">
        <v>257</v>
      </c>
    </row>
    <row r="57" spans="1:21" s="70" customFormat="1" ht="19.5" customHeight="1">
      <c r="A57" s="365" t="s">
        <v>1928</v>
      </c>
      <c r="B57" s="519">
        <v>1730</v>
      </c>
      <c r="C57" s="519">
        <f t="shared" si="1"/>
        <v>3206</v>
      </c>
      <c r="D57" s="519">
        <v>1587</v>
      </c>
      <c r="E57" s="519">
        <v>1619</v>
      </c>
      <c r="F57" s="531">
        <v>158</v>
      </c>
      <c r="G57" s="513">
        <v>120</v>
      </c>
      <c r="H57" s="513">
        <v>122</v>
      </c>
      <c r="I57" s="513">
        <v>129</v>
      </c>
      <c r="J57" s="513">
        <v>172</v>
      </c>
      <c r="K57" s="513">
        <v>267</v>
      </c>
      <c r="L57" s="513">
        <v>281</v>
      </c>
      <c r="M57" s="513">
        <v>306</v>
      </c>
      <c r="N57" s="513">
        <v>326</v>
      </c>
      <c r="O57" s="513">
        <v>246</v>
      </c>
      <c r="P57" s="513">
        <v>204</v>
      </c>
      <c r="Q57" s="513">
        <v>198</v>
      </c>
      <c r="R57" s="513">
        <v>233</v>
      </c>
      <c r="S57" s="513">
        <v>149</v>
      </c>
      <c r="T57" s="513">
        <v>119</v>
      </c>
      <c r="U57" s="512">
        <v>176</v>
      </c>
    </row>
    <row r="58" spans="1:21" s="70" customFormat="1" ht="19.5" customHeight="1">
      <c r="A58" s="528"/>
      <c r="B58" s="519"/>
      <c r="C58" s="519"/>
      <c r="D58" s="519"/>
      <c r="E58" s="519"/>
      <c r="F58" s="531"/>
      <c r="G58" s="513"/>
      <c r="H58" s="513"/>
      <c r="I58" s="513"/>
      <c r="J58" s="513"/>
      <c r="K58" s="513"/>
      <c r="L58" s="513"/>
      <c r="M58" s="513"/>
      <c r="N58" s="513"/>
      <c r="O58" s="513"/>
      <c r="P58" s="513"/>
      <c r="Q58" s="513"/>
      <c r="R58" s="513"/>
      <c r="S58" s="513"/>
      <c r="T58" s="513"/>
      <c r="U58" s="512"/>
    </row>
    <row r="59" spans="1:21" s="70" customFormat="1" ht="19.5" customHeight="1">
      <c r="A59" s="902" t="s">
        <v>2928</v>
      </c>
      <c r="B59" s="526">
        <v>503</v>
      </c>
      <c r="C59" s="526">
        <f t="shared" si="1"/>
        <v>1359</v>
      </c>
      <c r="D59" s="526">
        <v>653</v>
      </c>
      <c r="E59" s="526">
        <v>706</v>
      </c>
      <c r="F59" s="537">
        <v>87</v>
      </c>
      <c r="G59" s="523">
        <v>86</v>
      </c>
      <c r="H59" s="523">
        <v>91</v>
      </c>
      <c r="I59" s="523">
        <v>83</v>
      </c>
      <c r="J59" s="523">
        <v>72</v>
      </c>
      <c r="K59" s="523">
        <v>68</v>
      </c>
      <c r="L59" s="523">
        <v>101</v>
      </c>
      <c r="M59" s="523">
        <v>164</v>
      </c>
      <c r="N59" s="523">
        <v>140</v>
      </c>
      <c r="O59" s="523">
        <v>114</v>
      </c>
      <c r="P59" s="523">
        <v>69</v>
      </c>
      <c r="Q59" s="523">
        <v>63</v>
      </c>
      <c r="R59" s="523">
        <v>71</v>
      </c>
      <c r="S59" s="523">
        <v>50</v>
      </c>
      <c r="T59" s="523">
        <v>44</v>
      </c>
      <c r="U59" s="522">
        <v>56</v>
      </c>
    </row>
    <row r="60" spans="1:21" s="70" customFormat="1" ht="19.5" customHeight="1">
      <c r="A60" s="579" t="s">
        <v>1929</v>
      </c>
      <c r="B60" s="519">
        <v>1003</v>
      </c>
      <c r="C60" s="519">
        <f t="shared" si="1"/>
        <v>2144</v>
      </c>
      <c r="D60" s="519">
        <v>1026</v>
      </c>
      <c r="E60" s="519">
        <v>1118</v>
      </c>
      <c r="F60" s="531">
        <v>130</v>
      </c>
      <c r="G60" s="513">
        <v>97</v>
      </c>
      <c r="H60" s="513">
        <v>66</v>
      </c>
      <c r="I60" s="513">
        <v>73</v>
      </c>
      <c r="J60" s="513">
        <v>86</v>
      </c>
      <c r="K60" s="513">
        <v>137</v>
      </c>
      <c r="L60" s="513">
        <v>205</v>
      </c>
      <c r="M60" s="513">
        <v>229</v>
      </c>
      <c r="N60" s="513">
        <v>208</v>
      </c>
      <c r="O60" s="513">
        <v>144</v>
      </c>
      <c r="P60" s="513">
        <v>103</v>
      </c>
      <c r="Q60" s="513">
        <v>106</v>
      </c>
      <c r="R60" s="513">
        <v>184</v>
      </c>
      <c r="S60" s="513">
        <v>127</v>
      </c>
      <c r="T60" s="513">
        <v>98</v>
      </c>
      <c r="U60" s="512">
        <v>151</v>
      </c>
    </row>
    <row r="61" spans="1:21" s="70" customFormat="1" ht="19.5" customHeight="1">
      <c r="A61" s="528"/>
      <c r="B61" s="519"/>
      <c r="C61" s="519"/>
      <c r="D61" s="519"/>
      <c r="E61" s="519"/>
      <c r="F61" s="531"/>
      <c r="G61" s="513"/>
      <c r="H61" s="513"/>
      <c r="I61" s="513"/>
      <c r="J61" s="513"/>
      <c r="K61" s="513"/>
      <c r="L61" s="513"/>
      <c r="M61" s="513"/>
      <c r="N61" s="513"/>
      <c r="O61" s="513"/>
      <c r="P61" s="513"/>
      <c r="Q61" s="513"/>
      <c r="R61" s="513"/>
      <c r="S61" s="513"/>
      <c r="T61" s="513"/>
      <c r="U61" s="512"/>
    </row>
    <row r="62" spans="1:21" s="70" customFormat="1" ht="19.5" customHeight="1">
      <c r="A62" s="510" t="s">
        <v>2929</v>
      </c>
      <c r="B62" s="519">
        <v>1399</v>
      </c>
      <c r="C62" s="519">
        <f t="shared" si="1"/>
        <v>3227</v>
      </c>
      <c r="D62" s="519">
        <v>1575</v>
      </c>
      <c r="E62" s="519">
        <v>1652</v>
      </c>
      <c r="F62" s="531">
        <v>145</v>
      </c>
      <c r="G62" s="513">
        <v>166</v>
      </c>
      <c r="H62" s="513">
        <v>149</v>
      </c>
      <c r="I62" s="513">
        <v>161</v>
      </c>
      <c r="J62" s="513">
        <v>205</v>
      </c>
      <c r="K62" s="513">
        <v>223</v>
      </c>
      <c r="L62" s="513">
        <v>188</v>
      </c>
      <c r="M62" s="513">
        <v>251</v>
      </c>
      <c r="N62" s="513">
        <v>269</v>
      </c>
      <c r="O62" s="513">
        <v>204</v>
      </c>
      <c r="P62" s="513">
        <v>210</v>
      </c>
      <c r="Q62" s="513">
        <v>211</v>
      </c>
      <c r="R62" s="513">
        <v>216</v>
      </c>
      <c r="S62" s="513">
        <v>207</v>
      </c>
      <c r="T62" s="513">
        <v>137</v>
      </c>
      <c r="U62" s="512">
        <v>285</v>
      </c>
    </row>
    <row r="63" spans="1:21" s="70" customFormat="1" ht="19.5" customHeight="1">
      <c r="A63" s="510" t="s">
        <v>2930</v>
      </c>
      <c r="B63" s="519">
        <v>978</v>
      </c>
      <c r="C63" s="519">
        <f t="shared" si="1"/>
        <v>2233</v>
      </c>
      <c r="D63" s="519">
        <v>1049</v>
      </c>
      <c r="E63" s="519">
        <v>1184</v>
      </c>
      <c r="F63" s="531">
        <v>118</v>
      </c>
      <c r="G63" s="513">
        <v>101</v>
      </c>
      <c r="H63" s="513">
        <v>87</v>
      </c>
      <c r="I63" s="513">
        <v>86</v>
      </c>
      <c r="J63" s="513">
        <v>113</v>
      </c>
      <c r="K63" s="513">
        <v>146</v>
      </c>
      <c r="L63" s="513">
        <v>158</v>
      </c>
      <c r="M63" s="513">
        <v>194</v>
      </c>
      <c r="N63" s="513">
        <v>166</v>
      </c>
      <c r="O63" s="513">
        <v>120</v>
      </c>
      <c r="P63" s="513">
        <v>107</v>
      </c>
      <c r="Q63" s="513">
        <v>151</v>
      </c>
      <c r="R63" s="513">
        <v>219</v>
      </c>
      <c r="S63" s="513">
        <v>149</v>
      </c>
      <c r="T63" s="513">
        <v>119</v>
      </c>
      <c r="U63" s="512">
        <v>199</v>
      </c>
    </row>
    <row r="64" spans="1:21" s="70" customFormat="1" ht="19.5" customHeight="1">
      <c r="A64" s="510" t="s">
        <v>2931</v>
      </c>
      <c r="B64" s="519">
        <v>1201</v>
      </c>
      <c r="C64" s="519">
        <f t="shared" si="1"/>
        <v>2909</v>
      </c>
      <c r="D64" s="519">
        <v>1429</v>
      </c>
      <c r="E64" s="519">
        <v>1480</v>
      </c>
      <c r="F64" s="531">
        <v>131</v>
      </c>
      <c r="G64" s="513">
        <v>158</v>
      </c>
      <c r="H64" s="513">
        <v>170</v>
      </c>
      <c r="I64" s="513">
        <v>168</v>
      </c>
      <c r="J64" s="513">
        <v>136</v>
      </c>
      <c r="K64" s="513">
        <v>146</v>
      </c>
      <c r="L64" s="513">
        <v>193</v>
      </c>
      <c r="M64" s="513">
        <v>250</v>
      </c>
      <c r="N64" s="513">
        <v>253</v>
      </c>
      <c r="O64" s="513">
        <v>194</v>
      </c>
      <c r="P64" s="513">
        <v>143</v>
      </c>
      <c r="Q64" s="513">
        <v>148</v>
      </c>
      <c r="R64" s="513">
        <v>221</v>
      </c>
      <c r="S64" s="513">
        <v>162</v>
      </c>
      <c r="T64" s="513">
        <v>168</v>
      </c>
      <c r="U64" s="512">
        <v>268</v>
      </c>
    </row>
    <row r="65" spans="1:21" s="70" customFormat="1" ht="19.5" customHeight="1">
      <c r="A65" s="510" t="s">
        <v>2932</v>
      </c>
      <c r="B65" s="519">
        <v>800</v>
      </c>
      <c r="C65" s="519">
        <f t="shared" si="1"/>
        <v>2009</v>
      </c>
      <c r="D65" s="519">
        <v>964</v>
      </c>
      <c r="E65" s="519">
        <v>1045</v>
      </c>
      <c r="F65" s="531">
        <v>67</v>
      </c>
      <c r="G65" s="513">
        <v>83</v>
      </c>
      <c r="H65" s="513">
        <v>112</v>
      </c>
      <c r="I65" s="513">
        <v>109</v>
      </c>
      <c r="J65" s="513">
        <v>115</v>
      </c>
      <c r="K65" s="513">
        <v>110</v>
      </c>
      <c r="L65" s="513">
        <v>103</v>
      </c>
      <c r="M65" s="513">
        <v>124</v>
      </c>
      <c r="N65" s="513">
        <v>152</v>
      </c>
      <c r="O65" s="513">
        <v>118</v>
      </c>
      <c r="P65" s="513">
        <v>124</v>
      </c>
      <c r="Q65" s="513">
        <v>131</v>
      </c>
      <c r="R65" s="513">
        <v>181</v>
      </c>
      <c r="S65" s="513">
        <v>137</v>
      </c>
      <c r="T65" s="513">
        <v>128</v>
      </c>
      <c r="U65" s="512">
        <v>215</v>
      </c>
    </row>
    <row r="66" spans="1:21" s="70" customFormat="1" ht="19.5" customHeight="1">
      <c r="A66" s="510"/>
      <c r="B66" s="519"/>
      <c r="C66" s="519"/>
      <c r="D66" s="519"/>
      <c r="E66" s="519"/>
      <c r="F66" s="531"/>
      <c r="G66" s="513"/>
      <c r="H66" s="513"/>
      <c r="I66" s="513"/>
      <c r="J66" s="513"/>
      <c r="K66" s="513"/>
      <c r="L66" s="513"/>
      <c r="M66" s="513"/>
      <c r="N66" s="513"/>
      <c r="O66" s="513"/>
      <c r="P66" s="513"/>
      <c r="Q66" s="513"/>
      <c r="R66" s="513"/>
      <c r="S66" s="513"/>
      <c r="T66" s="513"/>
      <c r="U66" s="512"/>
    </row>
    <row r="67" spans="1:21" s="70" customFormat="1" ht="19.5" customHeight="1">
      <c r="A67" s="510" t="s">
        <v>2933</v>
      </c>
      <c r="B67" s="519">
        <v>742</v>
      </c>
      <c r="C67" s="519">
        <f t="shared" si="1"/>
        <v>1406</v>
      </c>
      <c r="D67" s="519">
        <v>679</v>
      </c>
      <c r="E67" s="519">
        <v>727</v>
      </c>
      <c r="F67" s="531">
        <v>49</v>
      </c>
      <c r="G67" s="513">
        <v>41</v>
      </c>
      <c r="H67" s="513">
        <v>55</v>
      </c>
      <c r="I67" s="513">
        <v>55</v>
      </c>
      <c r="J67" s="513">
        <v>61</v>
      </c>
      <c r="K67" s="513">
        <v>126</v>
      </c>
      <c r="L67" s="513">
        <v>130</v>
      </c>
      <c r="M67" s="513">
        <v>103</v>
      </c>
      <c r="N67" s="513">
        <v>113</v>
      </c>
      <c r="O67" s="513">
        <v>91</v>
      </c>
      <c r="P67" s="513">
        <v>73</v>
      </c>
      <c r="Q67" s="513">
        <v>81</v>
      </c>
      <c r="R67" s="513">
        <v>113</v>
      </c>
      <c r="S67" s="513">
        <v>73</v>
      </c>
      <c r="T67" s="513">
        <v>74</v>
      </c>
      <c r="U67" s="512">
        <v>168</v>
      </c>
    </row>
    <row r="68" spans="1:21" s="70" customFormat="1" ht="19.5" customHeight="1">
      <c r="A68" s="510" t="s">
        <v>2934</v>
      </c>
      <c r="B68" s="519">
        <v>1009</v>
      </c>
      <c r="C68" s="519">
        <f t="shared" si="1"/>
        <v>1979</v>
      </c>
      <c r="D68" s="519">
        <v>1009</v>
      </c>
      <c r="E68" s="519">
        <v>970</v>
      </c>
      <c r="F68" s="531">
        <v>83</v>
      </c>
      <c r="G68" s="513">
        <v>69</v>
      </c>
      <c r="H68" s="513">
        <v>74</v>
      </c>
      <c r="I68" s="513">
        <v>69</v>
      </c>
      <c r="J68" s="513">
        <v>81</v>
      </c>
      <c r="K68" s="513">
        <v>126</v>
      </c>
      <c r="L68" s="513">
        <v>162</v>
      </c>
      <c r="M68" s="513">
        <v>152</v>
      </c>
      <c r="N68" s="513">
        <v>155</v>
      </c>
      <c r="O68" s="513">
        <v>121</v>
      </c>
      <c r="P68" s="513">
        <v>115</v>
      </c>
      <c r="Q68" s="513">
        <v>113</v>
      </c>
      <c r="R68" s="513">
        <v>181</v>
      </c>
      <c r="S68" s="513">
        <v>131</v>
      </c>
      <c r="T68" s="513">
        <v>126</v>
      </c>
      <c r="U68" s="512">
        <v>221</v>
      </c>
    </row>
    <row r="69" spans="1:21" s="70" customFormat="1" ht="19.5" customHeight="1">
      <c r="A69" s="510" t="s">
        <v>2935</v>
      </c>
      <c r="B69" s="519">
        <v>851</v>
      </c>
      <c r="C69" s="519">
        <f t="shared" si="1"/>
        <v>1628</v>
      </c>
      <c r="D69" s="519">
        <v>837</v>
      </c>
      <c r="E69" s="519">
        <v>791</v>
      </c>
      <c r="F69" s="531">
        <v>43</v>
      </c>
      <c r="G69" s="513">
        <v>52</v>
      </c>
      <c r="H69" s="513">
        <v>48</v>
      </c>
      <c r="I69" s="513">
        <v>60</v>
      </c>
      <c r="J69" s="513">
        <v>63</v>
      </c>
      <c r="K69" s="513">
        <v>83</v>
      </c>
      <c r="L69" s="513">
        <v>94</v>
      </c>
      <c r="M69" s="513">
        <v>126</v>
      </c>
      <c r="N69" s="513">
        <v>119</v>
      </c>
      <c r="O69" s="513">
        <v>94</v>
      </c>
      <c r="P69" s="513">
        <v>103</v>
      </c>
      <c r="Q69" s="513">
        <v>90</v>
      </c>
      <c r="R69" s="513">
        <v>153</v>
      </c>
      <c r="S69" s="513">
        <v>123</v>
      </c>
      <c r="T69" s="513">
        <v>126</v>
      </c>
      <c r="U69" s="512">
        <v>251</v>
      </c>
    </row>
    <row r="70" spans="1:21" s="70" customFormat="1" ht="19.5" customHeight="1">
      <c r="A70" s="510" t="s">
        <v>2936</v>
      </c>
      <c r="B70" s="519">
        <v>142</v>
      </c>
      <c r="C70" s="519">
        <f t="shared" si="1"/>
        <v>280</v>
      </c>
      <c r="D70" s="519">
        <v>137</v>
      </c>
      <c r="E70" s="519">
        <v>143</v>
      </c>
      <c r="F70" s="531">
        <v>7</v>
      </c>
      <c r="G70" s="513">
        <v>12</v>
      </c>
      <c r="H70" s="513">
        <v>18</v>
      </c>
      <c r="I70" s="513">
        <v>11</v>
      </c>
      <c r="J70" s="513">
        <v>6</v>
      </c>
      <c r="K70" s="513">
        <v>18</v>
      </c>
      <c r="L70" s="513">
        <v>10</v>
      </c>
      <c r="M70" s="513">
        <v>25</v>
      </c>
      <c r="N70" s="513">
        <v>25</v>
      </c>
      <c r="O70" s="513">
        <v>25</v>
      </c>
      <c r="P70" s="513">
        <v>12</v>
      </c>
      <c r="Q70" s="513">
        <v>8</v>
      </c>
      <c r="R70" s="513">
        <v>26</v>
      </c>
      <c r="S70" s="513">
        <v>17</v>
      </c>
      <c r="T70" s="513">
        <v>31</v>
      </c>
      <c r="U70" s="512">
        <v>29</v>
      </c>
    </row>
    <row r="71" spans="1:21" s="70" customFormat="1" ht="19.5" customHeight="1">
      <c r="A71" s="510" t="s">
        <v>2937</v>
      </c>
      <c r="B71" s="519">
        <v>285</v>
      </c>
      <c r="C71" s="519">
        <f t="shared" si="1"/>
        <v>788</v>
      </c>
      <c r="D71" s="519">
        <v>380</v>
      </c>
      <c r="E71" s="519">
        <v>408</v>
      </c>
      <c r="F71" s="531">
        <v>102</v>
      </c>
      <c r="G71" s="513">
        <v>93</v>
      </c>
      <c r="H71" s="513">
        <v>25</v>
      </c>
      <c r="I71" s="513">
        <v>11</v>
      </c>
      <c r="J71" s="513">
        <v>20</v>
      </c>
      <c r="K71" s="513">
        <v>24</v>
      </c>
      <c r="L71" s="513">
        <v>100</v>
      </c>
      <c r="M71" s="513">
        <v>142</v>
      </c>
      <c r="N71" s="513">
        <v>83</v>
      </c>
      <c r="O71" s="513">
        <v>40</v>
      </c>
      <c r="P71" s="513">
        <v>35</v>
      </c>
      <c r="Q71" s="513">
        <v>21</v>
      </c>
      <c r="R71" s="513">
        <v>33</v>
      </c>
      <c r="S71" s="513">
        <v>23</v>
      </c>
      <c r="T71" s="513">
        <v>17</v>
      </c>
      <c r="U71" s="512">
        <v>19</v>
      </c>
    </row>
    <row r="72" spans="1:21" s="70" customFormat="1" ht="19.5" customHeight="1">
      <c r="A72" s="510" t="s">
        <v>2938</v>
      </c>
      <c r="B72" s="519">
        <v>706</v>
      </c>
      <c r="C72" s="519">
        <f t="shared" si="1"/>
        <v>1682</v>
      </c>
      <c r="D72" s="519">
        <v>847</v>
      </c>
      <c r="E72" s="519">
        <v>835</v>
      </c>
      <c r="F72" s="531">
        <v>121</v>
      </c>
      <c r="G72" s="513">
        <v>149</v>
      </c>
      <c r="H72" s="513">
        <v>98</v>
      </c>
      <c r="I72" s="513">
        <v>67</v>
      </c>
      <c r="J72" s="513">
        <v>58</v>
      </c>
      <c r="K72" s="513">
        <v>96</v>
      </c>
      <c r="L72" s="513">
        <v>130</v>
      </c>
      <c r="M72" s="513">
        <v>225</v>
      </c>
      <c r="N72" s="513">
        <v>182</v>
      </c>
      <c r="O72" s="513">
        <v>92</v>
      </c>
      <c r="P72" s="513">
        <v>71</v>
      </c>
      <c r="Q72" s="513">
        <v>78</v>
      </c>
      <c r="R72" s="513">
        <v>110</v>
      </c>
      <c r="S72" s="513">
        <v>68</v>
      </c>
      <c r="T72" s="513">
        <v>67</v>
      </c>
      <c r="U72" s="512">
        <v>70</v>
      </c>
    </row>
    <row r="73" spans="1:21" s="70" customFormat="1" ht="19.5" customHeight="1">
      <c r="A73" s="510" t="s">
        <v>2939</v>
      </c>
      <c r="B73" s="519">
        <v>832</v>
      </c>
      <c r="C73" s="519">
        <f aca="true" t="shared" si="2" ref="C73:C84">SUM(F73:U73)</f>
        <v>1873</v>
      </c>
      <c r="D73" s="519">
        <v>930</v>
      </c>
      <c r="E73" s="519">
        <v>943</v>
      </c>
      <c r="F73" s="531">
        <v>135</v>
      </c>
      <c r="G73" s="513">
        <v>81</v>
      </c>
      <c r="H73" s="513">
        <v>59</v>
      </c>
      <c r="I73" s="513">
        <v>68</v>
      </c>
      <c r="J73" s="513">
        <v>99</v>
      </c>
      <c r="K73" s="513">
        <v>118</v>
      </c>
      <c r="L73" s="513">
        <v>211</v>
      </c>
      <c r="M73" s="513">
        <v>217</v>
      </c>
      <c r="N73" s="513">
        <v>140</v>
      </c>
      <c r="O73" s="513">
        <v>109</v>
      </c>
      <c r="P73" s="513">
        <v>75</v>
      </c>
      <c r="Q73" s="513">
        <v>101</v>
      </c>
      <c r="R73" s="513">
        <v>149</v>
      </c>
      <c r="S73" s="513">
        <v>123</v>
      </c>
      <c r="T73" s="513">
        <v>97</v>
      </c>
      <c r="U73" s="512">
        <v>91</v>
      </c>
    </row>
    <row r="74" spans="1:21" s="70" customFormat="1" ht="19.5" customHeight="1">
      <c r="A74" s="510"/>
      <c r="B74" s="519"/>
      <c r="C74" s="519"/>
      <c r="D74" s="519"/>
      <c r="E74" s="519"/>
      <c r="F74" s="531" t="s">
        <v>1930</v>
      </c>
      <c r="G74" s="513"/>
      <c r="H74" s="513"/>
      <c r="I74" s="515"/>
      <c r="J74" s="515"/>
      <c r="K74" s="515"/>
      <c r="L74" s="515"/>
      <c r="M74" s="517"/>
      <c r="N74" s="202"/>
      <c r="O74" s="202"/>
      <c r="P74" s="202"/>
      <c r="Q74" s="202"/>
      <c r="R74" s="202"/>
      <c r="S74" s="202"/>
      <c r="T74" s="202"/>
      <c r="U74" s="518"/>
    </row>
    <row r="75" spans="1:21" s="70" customFormat="1" ht="19.5" customHeight="1">
      <c r="A75" s="510" t="s">
        <v>443</v>
      </c>
      <c r="B75" s="519">
        <v>660</v>
      </c>
      <c r="C75" s="519">
        <f t="shared" si="2"/>
        <v>1389</v>
      </c>
      <c r="D75" s="519">
        <v>657</v>
      </c>
      <c r="E75" s="519">
        <v>732</v>
      </c>
      <c r="F75" s="531">
        <v>21</v>
      </c>
      <c r="G75" s="513">
        <v>29</v>
      </c>
      <c r="H75" s="513">
        <v>34</v>
      </c>
      <c r="I75" s="513">
        <v>52</v>
      </c>
      <c r="J75" s="513">
        <v>71</v>
      </c>
      <c r="K75" s="513">
        <v>75</v>
      </c>
      <c r="L75" s="513">
        <v>67</v>
      </c>
      <c r="M75" s="513">
        <v>70</v>
      </c>
      <c r="N75" s="513">
        <v>73</v>
      </c>
      <c r="O75" s="513">
        <v>79</v>
      </c>
      <c r="P75" s="513">
        <v>90</v>
      </c>
      <c r="Q75" s="513">
        <v>106</v>
      </c>
      <c r="R75" s="513">
        <v>152</v>
      </c>
      <c r="S75" s="513">
        <v>117</v>
      </c>
      <c r="T75" s="513">
        <v>129</v>
      </c>
      <c r="U75" s="512">
        <v>224</v>
      </c>
    </row>
    <row r="76" spans="1:21" s="70" customFormat="1" ht="19.5" customHeight="1">
      <c r="A76" s="510" t="s">
        <v>444</v>
      </c>
      <c r="B76" s="519">
        <v>803</v>
      </c>
      <c r="C76" s="519">
        <f t="shared" si="2"/>
        <v>1477</v>
      </c>
      <c r="D76" s="519">
        <v>743</v>
      </c>
      <c r="E76" s="519">
        <v>734</v>
      </c>
      <c r="F76" s="531">
        <v>47</v>
      </c>
      <c r="G76" s="513">
        <v>37</v>
      </c>
      <c r="H76" s="513">
        <v>38</v>
      </c>
      <c r="I76" s="513">
        <v>67</v>
      </c>
      <c r="J76" s="513">
        <v>78</v>
      </c>
      <c r="K76" s="513">
        <v>90</v>
      </c>
      <c r="L76" s="513">
        <v>117</v>
      </c>
      <c r="M76" s="513">
        <v>98</v>
      </c>
      <c r="N76" s="513">
        <v>99</v>
      </c>
      <c r="O76" s="513">
        <v>97</v>
      </c>
      <c r="P76" s="513">
        <v>78</v>
      </c>
      <c r="Q76" s="513">
        <v>90</v>
      </c>
      <c r="R76" s="513">
        <v>191</v>
      </c>
      <c r="S76" s="513">
        <v>105</v>
      </c>
      <c r="T76" s="513">
        <v>86</v>
      </c>
      <c r="U76" s="512">
        <v>159</v>
      </c>
    </row>
    <row r="77" spans="1:21" s="70" customFormat="1" ht="19.5" customHeight="1">
      <c r="A77" s="510" t="s">
        <v>1620</v>
      </c>
      <c r="B77" s="519">
        <v>589</v>
      </c>
      <c r="C77" s="519">
        <f t="shared" si="2"/>
        <v>1019</v>
      </c>
      <c r="D77" s="519">
        <v>556</v>
      </c>
      <c r="E77" s="519">
        <v>463</v>
      </c>
      <c r="F77" s="531">
        <v>43</v>
      </c>
      <c r="G77" s="513">
        <v>17</v>
      </c>
      <c r="H77" s="513">
        <v>33</v>
      </c>
      <c r="I77" s="513">
        <v>34</v>
      </c>
      <c r="J77" s="513">
        <v>56</v>
      </c>
      <c r="K77" s="513">
        <v>74</v>
      </c>
      <c r="L77" s="513">
        <v>82</v>
      </c>
      <c r="M77" s="513">
        <v>84</v>
      </c>
      <c r="N77" s="513">
        <v>65</v>
      </c>
      <c r="O77" s="513">
        <v>52</v>
      </c>
      <c r="P77" s="513">
        <v>48</v>
      </c>
      <c r="Q77" s="513">
        <v>55</v>
      </c>
      <c r="R77" s="513">
        <v>99</v>
      </c>
      <c r="S77" s="513">
        <v>86</v>
      </c>
      <c r="T77" s="513">
        <v>74</v>
      </c>
      <c r="U77" s="512">
        <v>117</v>
      </c>
    </row>
    <row r="78" spans="1:21" s="70" customFormat="1" ht="19.5" customHeight="1">
      <c r="A78" s="510"/>
      <c r="B78" s="519"/>
      <c r="C78" s="519"/>
      <c r="D78" s="519"/>
      <c r="E78" s="519"/>
      <c r="F78" s="531"/>
      <c r="G78" s="513"/>
      <c r="H78" s="513"/>
      <c r="I78" s="513"/>
      <c r="J78" s="513"/>
      <c r="K78" s="513"/>
      <c r="L78" s="513"/>
      <c r="M78" s="513"/>
      <c r="N78" s="513"/>
      <c r="O78" s="513"/>
      <c r="P78" s="513"/>
      <c r="Q78" s="513"/>
      <c r="R78" s="513"/>
      <c r="S78" s="513"/>
      <c r="T78" s="513"/>
      <c r="U78" s="512"/>
    </row>
    <row r="79" spans="1:21" s="70" customFormat="1" ht="19.5" customHeight="1">
      <c r="A79" s="510" t="s">
        <v>3175</v>
      </c>
      <c r="B79" s="519">
        <v>1256</v>
      </c>
      <c r="C79" s="519">
        <f t="shared" si="2"/>
        <v>2784</v>
      </c>
      <c r="D79" s="519">
        <v>1315</v>
      </c>
      <c r="E79" s="519">
        <v>1469</v>
      </c>
      <c r="F79" s="531">
        <v>121</v>
      </c>
      <c r="G79" s="513">
        <v>104</v>
      </c>
      <c r="H79" s="513">
        <v>98</v>
      </c>
      <c r="I79" s="513">
        <v>115</v>
      </c>
      <c r="J79" s="513">
        <v>151</v>
      </c>
      <c r="K79" s="513">
        <v>180</v>
      </c>
      <c r="L79" s="513">
        <v>223</v>
      </c>
      <c r="M79" s="513">
        <v>222</v>
      </c>
      <c r="N79" s="513">
        <v>221</v>
      </c>
      <c r="O79" s="513">
        <v>155</v>
      </c>
      <c r="P79" s="513">
        <v>171</v>
      </c>
      <c r="Q79" s="513">
        <v>169</v>
      </c>
      <c r="R79" s="513">
        <v>209</v>
      </c>
      <c r="S79" s="513">
        <v>155</v>
      </c>
      <c r="T79" s="513">
        <v>179</v>
      </c>
      <c r="U79" s="512">
        <v>311</v>
      </c>
    </row>
    <row r="80" spans="1:21" s="70" customFormat="1" ht="19.5" customHeight="1">
      <c r="A80" s="510" t="s">
        <v>3176</v>
      </c>
      <c r="B80" s="519">
        <v>1075</v>
      </c>
      <c r="C80" s="519">
        <f t="shared" si="2"/>
        <v>2313</v>
      </c>
      <c r="D80" s="519">
        <v>1085</v>
      </c>
      <c r="E80" s="519">
        <v>1228</v>
      </c>
      <c r="F80" s="531">
        <v>73</v>
      </c>
      <c r="G80" s="513">
        <v>67</v>
      </c>
      <c r="H80" s="513">
        <v>91</v>
      </c>
      <c r="I80" s="513">
        <v>85</v>
      </c>
      <c r="J80" s="513">
        <v>122</v>
      </c>
      <c r="K80" s="513">
        <v>121</v>
      </c>
      <c r="L80" s="513">
        <v>129</v>
      </c>
      <c r="M80" s="513">
        <v>151</v>
      </c>
      <c r="N80" s="513">
        <v>164</v>
      </c>
      <c r="O80" s="513">
        <v>114</v>
      </c>
      <c r="P80" s="513">
        <v>130</v>
      </c>
      <c r="Q80" s="513">
        <v>143</v>
      </c>
      <c r="R80" s="513">
        <v>233</v>
      </c>
      <c r="S80" s="513">
        <v>203</v>
      </c>
      <c r="T80" s="513">
        <v>170</v>
      </c>
      <c r="U80" s="512">
        <v>317</v>
      </c>
    </row>
    <row r="81" spans="1:21" s="70" customFormat="1" ht="19.5" customHeight="1">
      <c r="A81" s="510" t="s">
        <v>3177</v>
      </c>
      <c r="B81" s="519">
        <v>977</v>
      </c>
      <c r="C81" s="519">
        <f t="shared" si="2"/>
        <v>2165</v>
      </c>
      <c r="D81" s="519">
        <v>1026</v>
      </c>
      <c r="E81" s="519">
        <v>1139</v>
      </c>
      <c r="F81" s="531">
        <v>133</v>
      </c>
      <c r="G81" s="513">
        <v>78</v>
      </c>
      <c r="H81" s="513">
        <v>61</v>
      </c>
      <c r="I81" s="513">
        <v>91</v>
      </c>
      <c r="J81" s="513">
        <v>119</v>
      </c>
      <c r="K81" s="513">
        <v>181</v>
      </c>
      <c r="L81" s="513">
        <v>175</v>
      </c>
      <c r="M81" s="513">
        <v>153</v>
      </c>
      <c r="N81" s="513">
        <v>145</v>
      </c>
      <c r="O81" s="513">
        <v>111</v>
      </c>
      <c r="P81" s="513">
        <v>128</v>
      </c>
      <c r="Q81" s="513">
        <v>139</v>
      </c>
      <c r="R81" s="513">
        <v>141</v>
      </c>
      <c r="S81" s="513">
        <v>128</v>
      </c>
      <c r="T81" s="513">
        <v>107</v>
      </c>
      <c r="U81" s="512">
        <v>275</v>
      </c>
    </row>
    <row r="82" spans="1:21" s="70" customFormat="1" ht="19.5" customHeight="1">
      <c r="A82" s="510"/>
      <c r="B82" s="519"/>
      <c r="C82" s="519"/>
      <c r="D82" s="519"/>
      <c r="E82" s="519"/>
      <c r="F82" s="531"/>
      <c r="G82" s="513"/>
      <c r="H82" s="513"/>
      <c r="I82" s="515"/>
      <c r="J82" s="516"/>
      <c r="K82" s="516"/>
      <c r="L82" s="516"/>
      <c r="M82" s="507"/>
      <c r="N82" s="202"/>
      <c r="O82" s="202"/>
      <c r="P82" s="202"/>
      <c r="Q82" s="202"/>
      <c r="R82" s="202"/>
      <c r="S82" s="202"/>
      <c r="T82" s="202"/>
      <c r="U82" s="518"/>
    </row>
    <row r="83" spans="1:21" s="70" customFormat="1" ht="19.5" customHeight="1">
      <c r="A83" s="510" t="s">
        <v>445</v>
      </c>
      <c r="B83" s="519">
        <v>795</v>
      </c>
      <c r="C83" s="519">
        <f t="shared" si="2"/>
        <v>1764</v>
      </c>
      <c r="D83" s="519">
        <v>836</v>
      </c>
      <c r="E83" s="519">
        <v>928</v>
      </c>
      <c r="F83" s="531">
        <v>77</v>
      </c>
      <c r="G83" s="513">
        <v>67</v>
      </c>
      <c r="H83" s="513">
        <v>102</v>
      </c>
      <c r="I83" s="513">
        <v>100</v>
      </c>
      <c r="J83" s="513">
        <v>91</v>
      </c>
      <c r="K83" s="513">
        <v>112</v>
      </c>
      <c r="L83" s="513">
        <v>104</v>
      </c>
      <c r="M83" s="513">
        <v>125</v>
      </c>
      <c r="N83" s="513">
        <v>145</v>
      </c>
      <c r="O83" s="513">
        <v>138</v>
      </c>
      <c r="P83" s="513">
        <v>113</v>
      </c>
      <c r="Q83" s="513">
        <v>92</v>
      </c>
      <c r="R83" s="513">
        <v>120</v>
      </c>
      <c r="S83" s="513">
        <v>97</v>
      </c>
      <c r="T83" s="513">
        <v>106</v>
      </c>
      <c r="U83" s="512">
        <v>175</v>
      </c>
    </row>
    <row r="84" spans="1:21" s="70" customFormat="1" ht="19.5" customHeight="1">
      <c r="A84" s="510" t="s">
        <v>446</v>
      </c>
      <c r="B84" s="519">
        <v>690</v>
      </c>
      <c r="C84" s="519">
        <f t="shared" si="2"/>
        <v>1706</v>
      </c>
      <c r="D84" s="519">
        <v>835</v>
      </c>
      <c r="E84" s="519">
        <v>871</v>
      </c>
      <c r="F84" s="531">
        <v>102</v>
      </c>
      <c r="G84" s="513">
        <v>82</v>
      </c>
      <c r="H84" s="513">
        <v>97</v>
      </c>
      <c r="I84" s="513">
        <v>67</v>
      </c>
      <c r="J84" s="513">
        <v>66</v>
      </c>
      <c r="K84" s="513">
        <v>104</v>
      </c>
      <c r="L84" s="513">
        <v>145</v>
      </c>
      <c r="M84" s="513">
        <v>162</v>
      </c>
      <c r="N84" s="513">
        <v>121</v>
      </c>
      <c r="O84" s="513">
        <v>83</v>
      </c>
      <c r="P84" s="513">
        <v>81</v>
      </c>
      <c r="Q84" s="513">
        <v>81</v>
      </c>
      <c r="R84" s="513">
        <v>138</v>
      </c>
      <c r="S84" s="513">
        <v>114</v>
      </c>
      <c r="T84" s="513">
        <v>112</v>
      </c>
      <c r="U84" s="512">
        <v>151</v>
      </c>
    </row>
    <row r="85" spans="1:21" s="70" customFormat="1" ht="19.5" customHeight="1">
      <c r="A85" s="510"/>
      <c r="B85" s="513"/>
      <c r="C85" s="513"/>
      <c r="D85" s="513"/>
      <c r="E85" s="513"/>
      <c r="F85" s="531"/>
      <c r="G85" s="513"/>
      <c r="H85" s="513"/>
      <c r="I85" s="515"/>
      <c r="J85" s="516"/>
      <c r="K85" s="516"/>
      <c r="L85" s="516"/>
      <c r="M85" s="507"/>
      <c r="N85" s="202"/>
      <c r="O85" s="202"/>
      <c r="P85" s="202"/>
      <c r="Q85" s="202"/>
      <c r="R85" s="202"/>
      <c r="S85" s="202"/>
      <c r="T85" s="202"/>
      <c r="U85" s="518"/>
    </row>
    <row r="86" spans="1:21" s="367" customFormat="1" ht="19.5" customHeight="1">
      <c r="A86" s="536" t="s">
        <v>1795</v>
      </c>
      <c r="B86" s="609"/>
      <c r="C86" s="609"/>
      <c r="D86" s="609"/>
      <c r="E86" s="609"/>
      <c r="F86" s="610"/>
      <c r="G86" s="610"/>
      <c r="H86" s="610"/>
      <c r="I86" s="610"/>
      <c r="J86" s="366"/>
      <c r="K86" s="366"/>
      <c r="L86" s="366"/>
      <c r="M86" s="611"/>
      <c r="N86" s="366"/>
      <c r="O86" s="366"/>
      <c r="P86" s="366"/>
      <c r="Q86" s="366"/>
      <c r="R86" s="366"/>
      <c r="S86" s="366"/>
      <c r="T86" s="366"/>
      <c r="U86" s="588"/>
    </row>
    <row r="87" spans="1:21" s="367" customFormat="1" ht="19.5" customHeight="1">
      <c r="A87" s="70" t="s">
        <v>1796</v>
      </c>
      <c r="B87" s="74"/>
      <c r="C87" s="74"/>
      <c r="D87" s="74"/>
      <c r="E87" s="74"/>
      <c r="M87" s="612"/>
      <c r="U87" s="589"/>
    </row>
    <row r="88" spans="1:21" s="367" customFormat="1" ht="19.5" customHeight="1">
      <c r="A88" s="70" t="s">
        <v>1797</v>
      </c>
      <c r="B88" s="74"/>
      <c r="C88" s="74"/>
      <c r="D88" s="74"/>
      <c r="E88" s="74"/>
      <c r="M88" s="612"/>
      <c r="U88" s="589"/>
    </row>
    <row r="89" spans="1:21" s="367" customFormat="1" ht="19.5" customHeight="1">
      <c r="A89" s="70" t="s">
        <v>2609</v>
      </c>
      <c r="B89" s="74"/>
      <c r="C89" s="74"/>
      <c r="D89" s="74"/>
      <c r="E89" s="74"/>
      <c r="M89" s="612"/>
      <c r="U89" s="589"/>
    </row>
    <row r="90" spans="1:21" s="367" customFormat="1" ht="19.5" customHeight="1">
      <c r="A90" s="70" t="s">
        <v>2610</v>
      </c>
      <c r="B90" s="74"/>
      <c r="C90" s="74"/>
      <c r="D90" s="74"/>
      <c r="E90" s="74"/>
      <c r="M90" s="612"/>
      <c r="U90" s="589"/>
    </row>
    <row r="91" spans="1:21" s="367" customFormat="1" ht="19.5" customHeight="1">
      <c r="A91" s="70" t="s">
        <v>2611</v>
      </c>
      <c r="B91" s="74"/>
      <c r="C91" s="74"/>
      <c r="D91" s="74"/>
      <c r="E91" s="74"/>
      <c r="M91" s="612"/>
      <c r="U91" s="589"/>
    </row>
    <row r="92" spans="1:21" s="367" customFormat="1" ht="19.5" customHeight="1">
      <c r="A92" s="70" t="s">
        <v>2612</v>
      </c>
      <c r="B92" s="74"/>
      <c r="C92" s="74"/>
      <c r="D92" s="74"/>
      <c r="E92" s="74"/>
      <c r="M92" s="612"/>
      <c r="U92" s="589"/>
    </row>
    <row r="93" spans="1:21" s="6" customFormat="1" ht="13.5">
      <c r="A93" s="2"/>
      <c r="B93" s="613"/>
      <c r="C93" s="613"/>
      <c r="D93" s="613"/>
      <c r="E93" s="613"/>
      <c r="F93" s="14"/>
      <c r="G93" s="14"/>
      <c r="H93" s="14"/>
      <c r="I93" s="2"/>
      <c r="M93" s="603"/>
      <c r="U93" s="148"/>
    </row>
    <row r="94" spans="1:21" s="6" customFormat="1" ht="13.5">
      <c r="A94" s="2"/>
      <c r="B94" s="613"/>
      <c r="C94" s="613"/>
      <c r="D94" s="613"/>
      <c r="E94" s="613"/>
      <c r="F94" s="14"/>
      <c r="G94" s="14"/>
      <c r="H94" s="14"/>
      <c r="I94" s="2"/>
      <c r="M94" s="603"/>
      <c r="U94" s="148"/>
    </row>
    <row r="95" spans="1:21" s="6" customFormat="1" ht="13.5">
      <c r="A95" s="2"/>
      <c r="B95" s="613"/>
      <c r="C95" s="613"/>
      <c r="D95" s="613"/>
      <c r="E95" s="613"/>
      <c r="F95" s="14"/>
      <c r="G95" s="14"/>
      <c r="H95" s="14"/>
      <c r="I95" s="2"/>
      <c r="M95" s="603"/>
      <c r="U95" s="148"/>
    </row>
    <row r="96" spans="2:21" s="6" customFormat="1" ht="13.5">
      <c r="B96" s="147"/>
      <c r="C96" s="147"/>
      <c r="D96" s="147"/>
      <c r="E96" s="147"/>
      <c r="M96" s="603"/>
      <c r="U96" s="148"/>
    </row>
    <row r="97" spans="2:21" s="6" customFormat="1" ht="13.5">
      <c r="B97" s="147"/>
      <c r="C97" s="147"/>
      <c r="D97" s="147"/>
      <c r="E97" s="147"/>
      <c r="M97" s="603"/>
      <c r="U97" s="148"/>
    </row>
    <row r="98" spans="2:21" s="6" customFormat="1" ht="13.5">
      <c r="B98" s="147"/>
      <c r="C98" s="147"/>
      <c r="D98" s="147"/>
      <c r="E98" s="147"/>
      <c r="F98" s="361"/>
      <c r="G98" s="361"/>
      <c r="H98" s="361"/>
      <c r="M98" s="603"/>
      <c r="U98" s="148"/>
    </row>
    <row r="99" spans="2:21" s="6" customFormat="1" ht="13.5">
      <c r="B99" s="147"/>
      <c r="C99" s="147"/>
      <c r="D99" s="147"/>
      <c r="E99" s="147"/>
      <c r="M99" s="603"/>
      <c r="U99" s="148"/>
    </row>
    <row r="100" spans="2:21" s="6" customFormat="1" ht="18" customHeight="1">
      <c r="B100" s="147"/>
      <c r="C100" s="147"/>
      <c r="D100" s="147"/>
      <c r="E100" s="147"/>
      <c r="M100" s="603"/>
      <c r="U100" s="148"/>
    </row>
    <row r="101" spans="2:21" s="6" customFormat="1" ht="13.5">
      <c r="B101" s="147"/>
      <c r="C101" s="147"/>
      <c r="D101" s="147"/>
      <c r="E101" s="147"/>
      <c r="M101" s="603"/>
      <c r="U101" s="148"/>
    </row>
    <row r="102" spans="2:21" s="6" customFormat="1" ht="13.5" customHeight="1">
      <c r="B102" s="147"/>
      <c r="C102" s="147"/>
      <c r="D102" s="147"/>
      <c r="E102" s="147"/>
      <c r="M102" s="603"/>
      <c r="U102" s="148"/>
    </row>
    <row r="103" spans="2:21" s="6" customFormat="1" ht="13.5" customHeight="1">
      <c r="B103" s="147"/>
      <c r="C103" s="147"/>
      <c r="D103" s="147"/>
      <c r="E103" s="147"/>
      <c r="M103" s="603"/>
      <c r="U103" s="148"/>
    </row>
    <row r="104" spans="2:21" s="6" customFormat="1" ht="13.5">
      <c r="B104" s="147"/>
      <c r="C104" s="147"/>
      <c r="D104" s="147"/>
      <c r="E104" s="147"/>
      <c r="M104" s="603"/>
      <c r="U104" s="148"/>
    </row>
    <row r="105" spans="2:21" s="6" customFormat="1" ht="13.5">
      <c r="B105" s="147"/>
      <c r="C105" s="147"/>
      <c r="D105" s="147"/>
      <c r="E105" s="147"/>
      <c r="M105" s="603"/>
      <c r="U105" s="148"/>
    </row>
    <row r="106" spans="2:21" s="6" customFormat="1" ht="13.5">
      <c r="B106" s="147"/>
      <c r="C106" s="147"/>
      <c r="D106" s="147"/>
      <c r="E106" s="147"/>
      <c r="M106" s="603"/>
      <c r="U106" s="148"/>
    </row>
    <row r="107" spans="2:21" s="6" customFormat="1" ht="13.5">
      <c r="B107" s="147"/>
      <c r="C107" s="147"/>
      <c r="D107" s="147"/>
      <c r="E107" s="147"/>
      <c r="M107" s="603"/>
      <c r="U107" s="148"/>
    </row>
    <row r="108" spans="2:21" s="6" customFormat="1" ht="13.5">
      <c r="B108" s="147"/>
      <c r="C108" s="147"/>
      <c r="D108" s="147"/>
      <c r="E108" s="147"/>
      <c r="M108" s="603"/>
      <c r="U108" s="148"/>
    </row>
    <row r="109" spans="2:21" s="6" customFormat="1" ht="13.5">
      <c r="B109" s="147"/>
      <c r="C109" s="147"/>
      <c r="D109" s="147"/>
      <c r="E109" s="147"/>
      <c r="M109" s="603"/>
      <c r="U109" s="148"/>
    </row>
    <row r="110" spans="2:21" s="6" customFormat="1" ht="13.5">
      <c r="B110" s="147"/>
      <c r="C110" s="147"/>
      <c r="D110" s="147"/>
      <c r="E110" s="147"/>
      <c r="M110" s="603"/>
      <c r="U110" s="148"/>
    </row>
    <row r="111" spans="2:21" s="6" customFormat="1" ht="13.5">
      <c r="B111" s="147"/>
      <c r="C111" s="147"/>
      <c r="D111" s="147"/>
      <c r="E111" s="147"/>
      <c r="M111" s="603"/>
      <c r="U111" s="148"/>
    </row>
    <row r="112" spans="2:21" s="6" customFormat="1" ht="13.5">
      <c r="B112" s="147"/>
      <c r="C112" s="147"/>
      <c r="D112" s="147"/>
      <c r="E112" s="147"/>
      <c r="M112" s="603"/>
      <c r="U112" s="148"/>
    </row>
    <row r="113" spans="2:21" s="6" customFormat="1" ht="13.5">
      <c r="B113" s="147"/>
      <c r="C113" s="147"/>
      <c r="D113" s="147"/>
      <c r="E113" s="147"/>
      <c r="M113" s="603"/>
      <c r="U113" s="148"/>
    </row>
    <row r="114" spans="2:21" s="6" customFormat="1" ht="13.5">
      <c r="B114" s="147"/>
      <c r="C114" s="147"/>
      <c r="D114" s="147"/>
      <c r="E114" s="147"/>
      <c r="M114" s="603"/>
      <c r="U114" s="148"/>
    </row>
    <row r="115" spans="2:21" s="6" customFormat="1" ht="13.5">
      <c r="B115" s="147"/>
      <c r="C115" s="147"/>
      <c r="D115" s="147"/>
      <c r="E115" s="147"/>
      <c r="M115" s="603"/>
      <c r="U115" s="148"/>
    </row>
    <row r="116" spans="2:21" s="6" customFormat="1" ht="13.5">
      <c r="B116" s="147"/>
      <c r="C116" s="147"/>
      <c r="D116" s="147"/>
      <c r="E116" s="147"/>
      <c r="M116" s="603"/>
      <c r="U116" s="148"/>
    </row>
    <row r="117" spans="2:21" s="6" customFormat="1" ht="13.5">
      <c r="B117" s="147"/>
      <c r="C117" s="147"/>
      <c r="D117" s="147"/>
      <c r="E117" s="147"/>
      <c r="M117" s="603"/>
      <c r="U117" s="148"/>
    </row>
    <row r="118" spans="2:21" s="6" customFormat="1" ht="13.5">
      <c r="B118" s="147"/>
      <c r="C118" s="147"/>
      <c r="D118" s="147"/>
      <c r="E118" s="147"/>
      <c r="M118" s="603"/>
      <c r="U118" s="148"/>
    </row>
    <row r="119" spans="2:21" s="6" customFormat="1" ht="13.5">
      <c r="B119" s="147"/>
      <c r="C119" s="147"/>
      <c r="D119" s="147"/>
      <c r="E119" s="147"/>
      <c r="M119" s="603"/>
      <c r="U119" s="148"/>
    </row>
    <row r="120" spans="2:21" s="6" customFormat="1" ht="13.5">
      <c r="B120" s="147"/>
      <c r="C120" s="147"/>
      <c r="D120" s="147"/>
      <c r="E120" s="147"/>
      <c r="M120" s="603"/>
      <c r="U120" s="148"/>
    </row>
    <row r="121" spans="2:21" s="6" customFormat="1" ht="13.5">
      <c r="B121" s="147"/>
      <c r="C121" s="147"/>
      <c r="D121" s="147"/>
      <c r="E121" s="147"/>
      <c r="M121" s="603"/>
      <c r="U121" s="148"/>
    </row>
    <row r="122" spans="2:21" s="6" customFormat="1" ht="13.5">
      <c r="B122" s="147"/>
      <c r="C122" s="147"/>
      <c r="D122" s="147"/>
      <c r="E122" s="147"/>
      <c r="M122" s="603"/>
      <c r="U122" s="148"/>
    </row>
    <row r="123" spans="2:21" s="6" customFormat="1" ht="13.5">
      <c r="B123" s="147"/>
      <c r="C123" s="147"/>
      <c r="D123" s="147"/>
      <c r="E123" s="147"/>
      <c r="M123" s="603"/>
      <c r="U123" s="148"/>
    </row>
    <row r="124" spans="2:21" s="6" customFormat="1" ht="13.5">
      <c r="B124" s="147"/>
      <c r="C124" s="147"/>
      <c r="D124" s="147"/>
      <c r="E124" s="147"/>
      <c r="M124" s="603"/>
      <c r="U124" s="148"/>
    </row>
    <row r="125" spans="2:21" s="6" customFormat="1" ht="13.5">
      <c r="B125" s="147"/>
      <c r="C125" s="147"/>
      <c r="D125" s="147"/>
      <c r="E125" s="147"/>
      <c r="M125" s="603"/>
      <c r="U125" s="148"/>
    </row>
    <row r="126" spans="2:21" s="6" customFormat="1" ht="13.5">
      <c r="B126" s="147"/>
      <c r="C126" s="147"/>
      <c r="D126" s="147"/>
      <c r="E126" s="147"/>
      <c r="M126" s="603"/>
      <c r="U126" s="148"/>
    </row>
    <row r="127" spans="2:21" s="6" customFormat="1" ht="13.5">
      <c r="B127" s="147"/>
      <c r="C127" s="147"/>
      <c r="D127" s="147"/>
      <c r="E127" s="147"/>
      <c r="M127" s="603"/>
      <c r="U127" s="148"/>
    </row>
    <row r="128" spans="2:21" s="6" customFormat="1" ht="13.5">
      <c r="B128" s="147"/>
      <c r="C128" s="147"/>
      <c r="D128" s="147"/>
      <c r="E128" s="147"/>
      <c r="M128" s="603"/>
      <c r="U128" s="148"/>
    </row>
    <row r="129" spans="2:21" s="6" customFormat="1" ht="13.5">
      <c r="B129" s="147"/>
      <c r="C129" s="147"/>
      <c r="D129" s="147"/>
      <c r="E129" s="147"/>
      <c r="M129" s="603"/>
      <c r="U129" s="148"/>
    </row>
    <row r="130" spans="2:21" s="6" customFormat="1" ht="13.5">
      <c r="B130" s="147"/>
      <c r="C130" s="147"/>
      <c r="D130" s="147"/>
      <c r="E130" s="147"/>
      <c r="M130" s="603"/>
      <c r="U130" s="148"/>
    </row>
    <row r="131" spans="2:21" s="6" customFormat="1" ht="13.5">
      <c r="B131" s="147"/>
      <c r="C131" s="147"/>
      <c r="D131" s="147"/>
      <c r="E131" s="147"/>
      <c r="M131" s="603"/>
      <c r="U131" s="148"/>
    </row>
    <row r="132" spans="2:21" s="6" customFormat="1" ht="13.5">
      <c r="B132" s="147"/>
      <c r="C132" s="147"/>
      <c r="D132" s="147"/>
      <c r="E132" s="147"/>
      <c r="M132" s="603"/>
      <c r="U132" s="148"/>
    </row>
    <row r="133" spans="2:21" s="6" customFormat="1" ht="13.5">
      <c r="B133" s="147"/>
      <c r="C133" s="147"/>
      <c r="D133" s="147"/>
      <c r="E133" s="147"/>
      <c r="M133" s="603"/>
      <c r="U133" s="148"/>
    </row>
    <row r="134" spans="2:21" s="6" customFormat="1" ht="13.5">
      <c r="B134" s="147"/>
      <c r="C134" s="147"/>
      <c r="D134" s="147"/>
      <c r="E134" s="147"/>
      <c r="M134" s="603"/>
      <c r="U134" s="148"/>
    </row>
    <row r="135" spans="2:21" s="6" customFormat="1" ht="13.5">
      <c r="B135" s="147"/>
      <c r="C135" s="147"/>
      <c r="D135" s="147"/>
      <c r="E135" s="147"/>
      <c r="M135" s="603"/>
      <c r="U135" s="148"/>
    </row>
    <row r="136" spans="2:21" s="6" customFormat="1" ht="13.5">
      <c r="B136" s="147"/>
      <c r="C136" s="147"/>
      <c r="D136" s="147"/>
      <c r="E136" s="147"/>
      <c r="M136" s="603"/>
      <c r="U136" s="148"/>
    </row>
    <row r="137" spans="2:21" s="6" customFormat="1" ht="13.5">
      <c r="B137" s="147"/>
      <c r="C137" s="147"/>
      <c r="D137" s="147"/>
      <c r="E137" s="147"/>
      <c r="M137" s="603"/>
      <c r="U137" s="148"/>
    </row>
    <row r="138" spans="2:21" s="6" customFormat="1" ht="13.5">
      <c r="B138" s="147"/>
      <c r="C138" s="147"/>
      <c r="D138" s="147"/>
      <c r="E138" s="147"/>
      <c r="M138" s="603"/>
      <c r="U138" s="148"/>
    </row>
    <row r="139" spans="2:21" s="6" customFormat="1" ht="13.5">
      <c r="B139" s="147"/>
      <c r="C139" s="147"/>
      <c r="D139" s="147"/>
      <c r="E139" s="147"/>
      <c r="M139" s="603"/>
      <c r="U139" s="148"/>
    </row>
    <row r="140" spans="2:21" s="6" customFormat="1" ht="13.5">
      <c r="B140" s="147"/>
      <c r="C140" s="147"/>
      <c r="D140" s="147"/>
      <c r="E140" s="147"/>
      <c r="M140" s="603"/>
      <c r="U140" s="148"/>
    </row>
    <row r="141" spans="2:21" s="6" customFormat="1" ht="13.5">
      <c r="B141" s="147"/>
      <c r="C141" s="147"/>
      <c r="D141" s="147"/>
      <c r="E141" s="147"/>
      <c r="M141" s="603"/>
      <c r="U141" s="148"/>
    </row>
    <row r="142" spans="2:21" s="6" customFormat="1" ht="13.5">
      <c r="B142" s="147"/>
      <c r="C142" s="147"/>
      <c r="D142" s="147"/>
      <c r="E142" s="147"/>
      <c r="M142" s="603"/>
      <c r="U142" s="148"/>
    </row>
    <row r="143" spans="2:21" s="6" customFormat="1" ht="13.5">
      <c r="B143" s="147"/>
      <c r="C143" s="147"/>
      <c r="D143" s="147"/>
      <c r="E143" s="147"/>
      <c r="M143" s="603"/>
      <c r="U143" s="148"/>
    </row>
    <row r="144" spans="2:21" s="6" customFormat="1" ht="13.5">
      <c r="B144" s="147"/>
      <c r="C144" s="147"/>
      <c r="D144" s="147"/>
      <c r="E144" s="147"/>
      <c r="M144" s="603"/>
      <c r="U144" s="148"/>
    </row>
    <row r="145" spans="2:21" s="6" customFormat="1" ht="13.5">
      <c r="B145" s="147"/>
      <c r="C145" s="147"/>
      <c r="D145" s="147"/>
      <c r="E145" s="147"/>
      <c r="M145" s="603"/>
      <c r="U145" s="148"/>
    </row>
    <row r="146" spans="2:21" s="6" customFormat="1" ht="13.5">
      <c r="B146" s="147"/>
      <c r="C146" s="147"/>
      <c r="D146" s="147"/>
      <c r="E146" s="147"/>
      <c r="M146" s="603"/>
      <c r="U146" s="148"/>
    </row>
    <row r="147" spans="2:21" s="6" customFormat="1" ht="13.5">
      <c r="B147" s="147"/>
      <c r="C147" s="147"/>
      <c r="D147" s="147"/>
      <c r="E147" s="147"/>
      <c r="M147" s="603"/>
      <c r="U147" s="148"/>
    </row>
    <row r="148" spans="2:21" s="6" customFormat="1" ht="13.5">
      <c r="B148" s="147"/>
      <c r="C148" s="147"/>
      <c r="D148" s="147"/>
      <c r="E148" s="147"/>
      <c r="M148" s="603"/>
      <c r="U148" s="148"/>
    </row>
    <row r="149" spans="2:21" s="6" customFormat="1" ht="13.5">
      <c r="B149" s="147"/>
      <c r="C149" s="147"/>
      <c r="D149" s="147"/>
      <c r="E149" s="147"/>
      <c r="M149" s="603"/>
      <c r="U149" s="148"/>
    </row>
    <row r="150" spans="2:21" s="6" customFormat="1" ht="13.5">
      <c r="B150" s="147"/>
      <c r="C150" s="147"/>
      <c r="D150" s="147"/>
      <c r="E150" s="147"/>
      <c r="M150" s="603"/>
      <c r="U150" s="148"/>
    </row>
    <row r="151" spans="2:21" s="6" customFormat="1" ht="13.5">
      <c r="B151" s="147"/>
      <c r="C151" s="147"/>
      <c r="D151" s="147"/>
      <c r="E151" s="147"/>
      <c r="M151" s="603"/>
      <c r="U151" s="148"/>
    </row>
    <row r="152" spans="2:21" s="6" customFormat="1" ht="13.5">
      <c r="B152" s="147"/>
      <c r="C152" s="147"/>
      <c r="D152" s="147"/>
      <c r="E152" s="147"/>
      <c r="M152" s="603"/>
      <c r="U152" s="148"/>
    </row>
    <row r="153" spans="2:21" s="6" customFormat="1" ht="13.5">
      <c r="B153" s="147"/>
      <c r="C153" s="147"/>
      <c r="D153" s="147"/>
      <c r="E153" s="147"/>
      <c r="M153" s="603"/>
      <c r="U153" s="148"/>
    </row>
    <row r="154" spans="2:21" s="6" customFormat="1" ht="13.5">
      <c r="B154" s="147"/>
      <c r="C154" s="147"/>
      <c r="D154" s="147"/>
      <c r="E154" s="147"/>
      <c r="M154" s="603"/>
      <c r="U154" s="148"/>
    </row>
    <row r="155" spans="2:21" s="6" customFormat="1" ht="13.5">
      <c r="B155" s="147"/>
      <c r="C155" s="147"/>
      <c r="D155" s="147"/>
      <c r="E155" s="147"/>
      <c r="M155" s="603"/>
      <c r="U155" s="148"/>
    </row>
    <row r="156" spans="2:21" s="6" customFormat="1" ht="13.5">
      <c r="B156" s="147"/>
      <c r="C156" s="147"/>
      <c r="D156" s="147"/>
      <c r="E156" s="147"/>
      <c r="M156" s="603"/>
      <c r="U156" s="148"/>
    </row>
    <row r="157" spans="2:21" s="6" customFormat="1" ht="13.5">
      <c r="B157" s="147"/>
      <c r="C157" s="147"/>
      <c r="D157" s="147"/>
      <c r="E157" s="147"/>
      <c r="M157" s="603"/>
      <c r="U157" s="148"/>
    </row>
    <row r="158" spans="2:21" s="6" customFormat="1" ht="13.5">
      <c r="B158" s="147"/>
      <c r="C158" s="147"/>
      <c r="D158" s="147"/>
      <c r="E158" s="147"/>
      <c r="M158" s="603"/>
      <c r="U158" s="148"/>
    </row>
    <row r="159" spans="2:21" s="6" customFormat="1" ht="13.5">
      <c r="B159" s="147"/>
      <c r="C159" s="147"/>
      <c r="D159" s="147"/>
      <c r="E159" s="147"/>
      <c r="M159" s="603"/>
      <c r="U159" s="148"/>
    </row>
    <row r="160" spans="2:21" s="6" customFormat="1" ht="13.5">
      <c r="B160" s="147"/>
      <c r="C160" s="147"/>
      <c r="D160" s="147"/>
      <c r="E160" s="147"/>
      <c r="M160" s="603"/>
      <c r="U160" s="148"/>
    </row>
    <row r="161" spans="2:21" s="6" customFormat="1" ht="13.5">
      <c r="B161" s="147"/>
      <c r="C161" s="147"/>
      <c r="D161" s="147"/>
      <c r="E161" s="147"/>
      <c r="M161" s="603"/>
      <c r="U161" s="148"/>
    </row>
    <row r="162" spans="2:21" s="6" customFormat="1" ht="18" customHeight="1">
      <c r="B162" s="147"/>
      <c r="C162" s="147"/>
      <c r="D162" s="147"/>
      <c r="E162" s="147"/>
      <c r="M162" s="603"/>
      <c r="U162" s="148"/>
    </row>
    <row r="163" spans="2:21" s="6" customFormat="1" ht="13.5">
      <c r="B163" s="147"/>
      <c r="C163" s="147"/>
      <c r="D163" s="147"/>
      <c r="E163" s="147"/>
      <c r="M163" s="603"/>
      <c r="U163" s="148"/>
    </row>
    <row r="164" spans="2:21" s="6" customFormat="1" ht="13.5">
      <c r="B164" s="147"/>
      <c r="C164" s="147"/>
      <c r="D164" s="147"/>
      <c r="E164" s="147"/>
      <c r="M164" s="603"/>
      <c r="U164" s="148"/>
    </row>
    <row r="165" spans="2:21" s="6" customFormat="1" ht="13.5">
      <c r="B165" s="147"/>
      <c r="C165" s="147"/>
      <c r="D165" s="147"/>
      <c r="E165" s="147"/>
      <c r="M165" s="603"/>
      <c r="U165" s="148"/>
    </row>
    <row r="166" spans="2:21" s="6" customFormat="1" ht="13.5">
      <c r="B166" s="147"/>
      <c r="C166" s="147"/>
      <c r="D166" s="147"/>
      <c r="E166" s="147"/>
      <c r="M166" s="603"/>
      <c r="U166" s="148"/>
    </row>
    <row r="167" spans="2:21" s="6" customFormat="1" ht="13.5">
      <c r="B167" s="147"/>
      <c r="C167" s="147"/>
      <c r="D167" s="147"/>
      <c r="E167" s="147"/>
      <c r="M167" s="603"/>
      <c r="U167" s="148"/>
    </row>
    <row r="168" spans="2:21" s="6" customFormat="1" ht="13.5">
      <c r="B168" s="147"/>
      <c r="C168" s="147"/>
      <c r="D168" s="147"/>
      <c r="E168" s="147"/>
      <c r="M168" s="603"/>
      <c r="U168" s="148"/>
    </row>
    <row r="169" spans="2:21" s="6" customFormat="1" ht="13.5">
      <c r="B169" s="147"/>
      <c r="C169" s="147"/>
      <c r="D169" s="147"/>
      <c r="E169" s="147"/>
      <c r="M169" s="603"/>
      <c r="U169" s="148"/>
    </row>
    <row r="170" spans="2:21" s="6" customFormat="1" ht="13.5">
      <c r="B170" s="147"/>
      <c r="C170" s="147"/>
      <c r="D170" s="147"/>
      <c r="E170" s="147"/>
      <c r="M170" s="603"/>
      <c r="U170" s="148"/>
    </row>
    <row r="171" spans="2:21" s="6" customFormat="1" ht="13.5">
      <c r="B171" s="147"/>
      <c r="C171" s="147"/>
      <c r="D171" s="147"/>
      <c r="E171" s="147"/>
      <c r="M171" s="603"/>
      <c r="U171" s="148"/>
    </row>
    <row r="172" spans="2:21" s="6" customFormat="1" ht="13.5">
      <c r="B172" s="147"/>
      <c r="C172" s="147"/>
      <c r="D172" s="147"/>
      <c r="E172" s="147"/>
      <c r="M172" s="603"/>
      <c r="U172" s="148"/>
    </row>
    <row r="173" spans="2:21" s="6" customFormat="1" ht="13.5">
      <c r="B173" s="147"/>
      <c r="C173" s="147"/>
      <c r="D173" s="147"/>
      <c r="E173" s="147"/>
      <c r="M173" s="603"/>
      <c r="U173" s="148"/>
    </row>
    <row r="174" spans="2:21" s="6" customFormat="1" ht="13.5">
      <c r="B174" s="147"/>
      <c r="C174" s="147"/>
      <c r="D174" s="147"/>
      <c r="E174" s="147"/>
      <c r="M174" s="603"/>
      <c r="U174" s="148"/>
    </row>
    <row r="175" spans="2:21" s="6" customFormat="1" ht="13.5">
      <c r="B175" s="147"/>
      <c r="C175" s="147"/>
      <c r="D175" s="147"/>
      <c r="E175" s="147"/>
      <c r="M175" s="603"/>
      <c r="U175" s="148"/>
    </row>
    <row r="176" spans="2:21" s="6" customFormat="1" ht="13.5">
      <c r="B176" s="147"/>
      <c r="C176" s="147"/>
      <c r="D176" s="147"/>
      <c r="E176" s="147"/>
      <c r="M176" s="603"/>
      <c r="U176" s="148"/>
    </row>
    <row r="177" spans="2:21" s="6" customFormat="1" ht="13.5">
      <c r="B177" s="147"/>
      <c r="C177" s="147"/>
      <c r="D177" s="147"/>
      <c r="E177" s="147"/>
      <c r="M177" s="603"/>
      <c r="U177" s="148"/>
    </row>
    <row r="178" spans="2:21" s="6" customFormat="1" ht="13.5">
      <c r="B178" s="147"/>
      <c r="C178" s="147"/>
      <c r="D178" s="147"/>
      <c r="E178" s="147"/>
      <c r="M178" s="603"/>
      <c r="U178" s="148"/>
    </row>
    <row r="179" spans="2:21" s="6" customFormat="1" ht="13.5">
      <c r="B179" s="147"/>
      <c r="C179" s="147"/>
      <c r="D179" s="147"/>
      <c r="E179" s="147"/>
      <c r="M179" s="603"/>
      <c r="U179" s="148"/>
    </row>
    <row r="180" spans="2:21" s="6" customFormat="1" ht="13.5">
      <c r="B180" s="147"/>
      <c r="C180" s="147"/>
      <c r="D180" s="147"/>
      <c r="E180" s="147"/>
      <c r="M180" s="603"/>
      <c r="U180" s="148"/>
    </row>
    <row r="181" spans="2:21" s="6" customFormat="1" ht="13.5">
      <c r="B181" s="147"/>
      <c r="C181" s="147"/>
      <c r="D181" s="147"/>
      <c r="E181" s="147"/>
      <c r="M181" s="603"/>
      <c r="U181" s="148"/>
    </row>
    <row r="182" spans="2:21" s="6" customFormat="1" ht="13.5">
      <c r="B182" s="147"/>
      <c r="C182" s="147"/>
      <c r="D182" s="147"/>
      <c r="E182" s="147"/>
      <c r="M182" s="603"/>
      <c r="U182" s="148"/>
    </row>
    <row r="183" spans="2:21" s="6" customFormat="1" ht="13.5">
      <c r="B183" s="147"/>
      <c r="C183" s="147"/>
      <c r="D183" s="147"/>
      <c r="E183" s="147"/>
      <c r="M183" s="603"/>
      <c r="U183" s="148"/>
    </row>
    <row r="184" spans="2:21" s="6" customFormat="1" ht="13.5">
      <c r="B184" s="147"/>
      <c r="C184" s="147"/>
      <c r="D184" s="147"/>
      <c r="E184" s="147"/>
      <c r="M184" s="603"/>
      <c r="U184" s="148"/>
    </row>
    <row r="185" spans="2:21" s="6" customFormat="1" ht="13.5">
      <c r="B185" s="147"/>
      <c r="C185" s="147"/>
      <c r="D185" s="147"/>
      <c r="E185" s="147"/>
      <c r="M185" s="603"/>
      <c r="U185" s="148"/>
    </row>
    <row r="186" spans="2:21" s="6" customFormat="1" ht="13.5">
      <c r="B186" s="147"/>
      <c r="C186" s="147"/>
      <c r="D186" s="147"/>
      <c r="E186" s="147"/>
      <c r="M186" s="603"/>
      <c r="U186" s="148"/>
    </row>
    <row r="187" spans="2:21" s="6" customFormat="1" ht="13.5">
      <c r="B187" s="147"/>
      <c r="C187" s="147"/>
      <c r="D187" s="147"/>
      <c r="E187" s="147"/>
      <c r="M187" s="603"/>
      <c r="U187" s="148"/>
    </row>
    <row r="188" spans="2:21" s="6" customFormat="1" ht="13.5">
      <c r="B188" s="147"/>
      <c r="C188" s="147"/>
      <c r="D188" s="147"/>
      <c r="E188" s="147"/>
      <c r="M188" s="603"/>
      <c r="U188" s="148"/>
    </row>
    <row r="189" spans="2:21" s="6" customFormat="1" ht="13.5">
      <c r="B189" s="147"/>
      <c r="C189" s="147"/>
      <c r="D189" s="147"/>
      <c r="E189" s="147"/>
      <c r="M189" s="603"/>
      <c r="U189" s="148"/>
    </row>
    <row r="190" spans="2:21" s="6" customFormat="1" ht="13.5">
      <c r="B190" s="147"/>
      <c r="C190" s="147"/>
      <c r="D190" s="147"/>
      <c r="E190" s="147"/>
      <c r="M190" s="603"/>
      <c r="U190" s="148"/>
    </row>
    <row r="191" spans="2:21" s="6" customFormat="1" ht="13.5">
      <c r="B191" s="147"/>
      <c r="C191" s="147"/>
      <c r="D191" s="147"/>
      <c r="E191" s="147"/>
      <c r="M191" s="603"/>
      <c r="U191" s="148"/>
    </row>
    <row r="192" spans="2:21" s="6" customFormat="1" ht="13.5">
      <c r="B192" s="147"/>
      <c r="C192" s="147"/>
      <c r="D192" s="147"/>
      <c r="E192" s="147"/>
      <c r="M192" s="603"/>
      <c r="U192" s="148"/>
    </row>
    <row r="193" spans="2:21" s="6" customFormat="1" ht="13.5">
      <c r="B193" s="147"/>
      <c r="C193" s="147"/>
      <c r="D193" s="147"/>
      <c r="E193" s="147"/>
      <c r="M193" s="603"/>
      <c r="U193" s="148"/>
    </row>
    <row r="194" spans="2:21" s="6" customFormat="1" ht="13.5">
      <c r="B194" s="147"/>
      <c r="C194" s="147"/>
      <c r="D194" s="147"/>
      <c r="E194" s="147"/>
      <c r="M194" s="603"/>
      <c r="U194" s="148"/>
    </row>
    <row r="195" spans="2:21" s="6" customFormat="1" ht="13.5">
      <c r="B195" s="147"/>
      <c r="C195" s="147"/>
      <c r="D195" s="147"/>
      <c r="E195" s="147"/>
      <c r="M195" s="603"/>
      <c r="U195" s="148"/>
    </row>
    <row r="196" spans="2:21" s="6" customFormat="1" ht="13.5">
      <c r="B196" s="147"/>
      <c r="C196" s="147"/>
      <c r="D196" s="147"/>
      <c r="E196" s="147"/>
      <c r="M196" s="603"/>
      <c r="U196" s="148"/>
    </row>
    <row r="197" spans="2:21" s="6" customFormat="1" ht="13.5">
      <c r="B197" s="147"/>
      <c r="C197" s="147"/>
      <c r="D197" s="147"/>
      <c r="E197" s="147"/>
      <c r="M197" s="603"/>
      <c r="U197" s="148"/>
    </row>
    <row r="198" spans="2:21" s="6" customFormat="1" ht="13.5">
      <c r="B198" s="147"/>
      <c r="C198" s="147"/>
      <c r="D198" s="147"/>
      <c r="E198" s="147"/>
      <c r="M198" s="603"/>
      <c r="U198" s="148"/>
    </row>
    <row r="199" spans="2:21" s="6" customFormat="1" ht="13.5">
      <c r="B199" s="147"/>
      <c r="C199" s="147"/>
      <c r="D199" s="147"/>
      <c r="E199" s="147"/>
      <c r="M199" s="603"/>
      <c r="U199" s="148"/>
    </row>
    <row r="200" spans="2:21" s="6" customFormat="1" ht="13.5">
      <c r="B200" s="147"/>
      <c r="C200" s="147"/>
      <c r="D200" s="147"/>
      <c r="E200" s="147"/>
      <c r="M200" s="603"/>
      <c r="U200" s="148"/>
    </row>
    <row r="201" spans="2:21" s="6" customFormat="1" ht="13.5">
      <c r="B201" s="147"/>
      <c r="C201" s="147"/>
      <c r="D201" s="147"/>
      <c r="E201" s="147"/>
      <c r="M201" s="603"/>
      <c r="U201" s="148"/>
    </row>
    <row r="202" spans="2:21" s="6" customFormat="1" ht="13.5">
      <c r="B202" s="147"/>
      <c r="C202" s="147"/>
      <c r="D202" s="147"/>
      <c r="E202" s="147"/>
      <c r="M202" s="603"/>
      <c r="U202" s="148"/>
    </row>
    <row r="203" spans="2:21" s="6" customFormat="1" ht="13.5">
      <c r="B203" s="147"/>
      <c r="C203" s="147"/>
      <c r="D203" s="147"/>
      <c r="E203" s="147"/>
      <c r="M203" s="603"/>
      <c r="U203" s="148"/>
    </row>
    <row r="204" spans="2:21" s="6" customFormat="1" ht="13.5">
      <c r="B204" s="147"/>
      <c r="C204" s="147"/>
      <c r="D204" s="147"/>
      <c r="E204" s="147"/>
      <c r="M204" s="603"/>
      <c r="U204" s="148"/>
    </row>
    <row r="205" spans="2:21" s="6" customFormat="1" ht="13.5">
      <c r="B205" s="147"/>
      <c r="C205" s="147"/>
      <c r="D205" s="147"/>
      <c r="E205" s="147"/>
      <c r="M205" s="603"/>
      <c r="U205" s="148"/>
    </row>
    <row r="206" spans="2:21" s="6" customFormat="1" ht="13.5">
      <c r="B206" s="147"/>
      <c r="C206" s="147"/>
      <c r="D206" s="147"/>
      <c r="E206" s="147"/>
      <c r="M206" s="603"/>
      <c r="U206" s="148"/>
    </row>
    <row r="207" spans="2:21" s="6" customFormat="1" ht="13.5">
      <c r="B207" s="147"/>
      <c r="C207" s="147"/>
      <c r="D207" s="147"/>
      <c r="E207" s="147"/>
      <c r="M207" s="603"/>
      <c r="U207" s="148"/>
    </row>
    <row r="208" spans="2:21" s="6" customFormat="1" ht="13.5">
      <c r="B208" s="147"/>
      <c r="C208" s="147"/>
      <c r="D208" s="147"/>
      <c r="E208" s="147"/>
      <c r="M208" s="603"/>
      <c r="U208" s="148"/>
    </row>
    <row r="209" spans="2:21" s="6" customFormat="1" ht="13.5">
      <c r="B209" s="147"/>
      <c r="C209" s="147"/>
      <c r="D209" s="147"/>
      <c r="E209" s="147"/>
      <c r="M209" s="603"/>
      <c r="U209" s="148"/>
    </row>
    <row r="210" spans="2:21" s="6" customFormat="1" ht="13.5">
      <c r="B210" s="147"/>
      <c r="C210" s="147"/>
      <c r="D210" s="147"/>
      <c r="E210" s="147"/>
      <c r="M210" s="603"/>
      <c r="U210" s="148"/>
    </row>
    <row r="211" spans="2:21" s="6" customFormat="1" ht="13.5">
      <c r="B211" s="147"/>
      <c r="C211" s="147"/>
      <c r="D211" s="147"/>
      <c r="E211" s="147"/>
      <c r="M211" s="603"/>
      <c r="U211" s="148"/>
    </row>
    <row r="212" spans="2:21" s="6" customFormat="1" ht="13.5">
      <c r="B212" s="147"/>
      <c r="C212" s="147"/>
      <c r="D212" s="147"/>
      <c r="E212" s="147"/>
      <c r="M212" s="603"/>
      <c r="U212" s="148"/>
    </row>
    <row r="213" spans="2:21" s="6" customFormat="1" ht="13.5">
      <c r="B213" s="147"/>
      <c r="C213" s="147"/>
      <c r="D213" s="147"/>
      <c r="E213" s="147"/>
      <c r="M213" s="603"/>
      <c r="U213" s="148"/>
    </row>
    <row r="214" spans="2:21" s="6" customFormat="1" ht="13.5">
      <c r="B214" s="147"/>
      <c r="C214" s="147"/>
      <c r="D214" s="147"/>
      <c r="E214" s="147"/>
      <c r="M214" s="603"/>
      <c r="U214" s="148"/>
    </row>
    <row r="215" spans="2:21" s="6" customFormat="1" ht="13.5">
      <c r="B215" s="147"/>
      <c r="C215" s="147"/>
      <c r="D215" s="147"/>
      <c r="E215" s="147"/>
      <c r="M215" s="603"/>
      <c r="U215" s="148"/>
    </row>
    <row r="216" spans="2:21" s="6" customFormat="1" ht="13.5">
      <c r="B216" s="147"/>
      <c r="C216" s="147"/>
      <c r="D216" s="147"/>
      <c r="E216" s="147"/>
      <c r="M216" s="603"/>
      <c r="U216" s="148"/>
    </row>
    <row r="217" spans="2:21" s="6" customFormat="1" ht="13.5">
      <c r="B217" s="147"/>
      <c r="C217" s="147"/>
      <c r="D217" s="147"/>
      <c r="E217" s="147"/>
      <c r="M217" s="603"/>
      <c r="U217" s="148"/>
    </row>
    <row r="218" spans="2:21" s="6" customFormat="1" ht="13.5">
      <c r="B218" s="147"/>
      <c r="C218" s="147"/>
      <c r="D218" s="147"/>
      <c r="E218" s="147"/>
      <c r="M218" s="603"/>
      <c r="U218" s="148"/>
    </row>
    <row r="219" spans="2:21" s="6" customFormat="1" ht="13.5">
      <c r="B219" s="147"/>
      <c r="C219" s="147"/>
      <c r="D219" s="147"/>
      <c r="E219" s="147"/>
      <c r="M219" s="603"/>
      <c r="U219" s="148"/>
    </row>
    <row r="220" spans="2:21" s="6" customFormat="1" ht="13.5">
      <c r="B220" s="147"/>
      <c r="C220" s="147"/>
      <c r="D220" s="147"/>
      <c r="E220" s="147"/>
      <c r="M220" s="603"/>
      <c r="U220" s="148"/>
    </row>
    <row r="221" spans="2:21" s="6" customFormat="1" ht="13.5">
      <c r="B221" s="147"/>
      <c r="C221" s="147"/>
      <c r="D221" s="147"/>
      <c r="E221" s="147"/>
      <c r="M221" s="603"/>
      <c r="U221" s="148"/>
    </row>
    <row r="222" spans="2:21" s="6" customFormat="1" ht="13.5">
      <c r="B222" s="147"/>
      <c r="C222" s="147"/>
      <c r="D222" s="147"/>
      <c r="E222" s="147"/>
      <c r="M222" s="603"/>
      <c r="U222" s="148"/>
    </row>
    <row r="223" spans="2:21" s="6" customFormat="1" ht="18" customHeight="1">
      <c r="B223" s="147"/>
      <c r="C223" s="147"/>
      <c r="D223" s="147"/>
      <c r="E223" s="147"/>
      <c r="M223" s="603"/>
      <c r="U223" s="148"/>
    </row>
    <row r="224" spans="2:21" s="6" customFormat="1" ht="13.5">
      <c r="B224" s="147"/>
      <c r="C224" s="147"/>
      <c r="D224" s="147"/>
      <c r="E224" s="147"/>
      <c r="M224" s="603"/>
      <c r="U224" s="148"/>
    </row>
    <row r="225" spans="2:21" s="6" customFormat="1" ht="13.5" customHeight="1">
      <c r="B225" s="147"/>
      <c r="C225" s="147"/>
      <c r="D225" s="147"/>
      <c r="E225" s="147"/>
      <c r="M225" s="603"/>
      <c r="U225" s="148"/>
    </row>
    <row r="226" spans="2:21" s="6" customFormat="1" ht="13.5" customHeight="1">
      <c r="B226" s="147"/>
      <c r="C226" s="147"/>
      <c r="D226" s="147"/>
      <c r="E226" s="147"/>
      <c r="M226" s="603"/>
      <c r="U226" s="148"/>
    </row>
    <row r="227" spans="2:21" s="6" customFormat="1" ht="13.5">
      <c r="B227" s="147"/>
      <c r="C227" s="147"/>
      <c r="D227" s="147"/>
      <c r="E227" s="147"/>
      <c r="M227" s="603"/>
      <c r="U227" s="148"/>
    </row>
    <row r="228" spans="2:21" s="6" customFormat="1" ht="13.5">
      <c r="B228" s="147"/>
      <c r="C228" s="147"/>
      <c r="D228" s="147"/>
      <c r="E228" s="147"/>
      <c r="M228" s="603"/>
      <c r="U228" s="148"/>
    </row>
    <row r="229" spans="2:21" s="6" customFormat="1" ht="13.5">
      <c r="B229" s="147"/>
      <c r="C229" s="147"/>
      <c r="D229" s="147"/>
      <c r="E229" s="147"/>
      <c r="M229" s="603"/>
      <c r="U229" s="148"/>
    </row>
    <row r="230" spans="2:21" s="6" customFormat="1" ht="13.5">
      <c r="B230" s="147"/>
      <c r="C230" s="147"/>
      <c r="D230" s="147"/>
      <c r="E230" s="147"/>
      <c r="M230" s="603"/>
      <c r="U230" s="148"/>
    </row>
    <row r="231" spans="2:21" s="6" customFormat="1" ht="13.5">
      <c r="B231" s="147"/>
      <c r="C231" s="147"/>
      <c r="D231" s="147"/>
      <c r="E231" s="147"/>
      <c r="M231" s="603"/>
      <c r="U231" s="148"/>
    </row>
    <row r="232" spans="2:21" s="6" customFormat="1" ht="13.5">
      <c r="B232" s="147"/>
      <c r="C232" s="147"/>
      <c r="D232" s="147"/>
      <c r="E232" s="147"/>
      <c r="M232" s="603"/>
      <c r="U232" s="148"/>
    </row>
    <row r="233" spans="2:21" s="6" customFormat="1" ht="13.5">
      <c r="B233" s="147"/>
      <c r="C233" s="147"/>
      <c r="D233" s="147"/>
      <c r="E233" s="147"/>
      <c r="M233" s="603"/>
      <c r="U233" s="148"/>
    </row>
    <row r="234" spans="2:21" s="6" customFormat="1" ht="13.5">
      <c r="B234" s="147"/>
      <c r="C234" s="147"/>
      <c r="D234" s="147"/>
      <c r="E234" s="147"/>
      <c r="M234" s="603"/>
      <c r="U234" s="148"/>
    </row>
    <row r="235" spans="2:21" s="6" customFormat="1" ht="13.5">
      <c r="B235" s="147"/>
      <c r="C235" s="147"/>
      <c r="D235" s="147"/>
      <c r="E235" s="147"/>
      <c r="M235" s="603"/>
      <c r="U235" s="148"/>
    </row>
    <row r="236" spans="2:21" s="6" customFormat="1" ht="13.5">
      <c r="B236" s="147"/>
      <c r="C236" s="147"/>
      <c r="D236" s="147"/>
      <c r="E236" s="147"/>
      <c r="M236" s="603"/>
      <c r="U236" s="148"/>
    </row>
    <row r="237" spans="2:21" s="6" customFormat="1" ht="13.5">
      <c r="B237" s="147"/>
      <c r="C237" s="147"/>
      <c r="D237" s="147"/>
      <c r="E237" s="147"/>
      <c r="M237" s="603"/>
      <c r="U237" s="148"/>
    </row>
    <row r="238" spans="2:21" s="6" customFormat="1" ht="13.5">
      <c r="B238" s="147"/>
      <c r="C238" s="147"/>
      <c r="D238" s="147"/>
      <c r="E238" s="147"/>
      <c r="M238" s="603"/>
      <c r="U238" s="148"/>
    </row>
    <row r="239" spans="2:21" s="6" customFormat="1" ht="13.5">
      <c r="B239" s="147"/>
      <c r="C239" s="147"/>
      <c r="D239" s="147"/>
      <c r="E239" s="147"/>
      <c r="M239" s="603"/>
      <c r="U239" s="148"/>
    </row>
    <row r="240" spans="2:21" s="6" customFormat="1" ht="13.5">
      <c r="B240" s="147"/>
      <c r="C240" s="147"/>
      <c r="D240" s="147"/>
      <c r="E240" s="147"/>
      <c r="M240" s="603"/>
      <c r="U240" s="148"/>
    </row>
    <row r="241" spans="2:21" s="6" customFormat="1" ht="13.5">
      <c r="B241" s="147"/>
      <c r="C241" s="147"/>
      <c r="D241" s="147"/>
      <c r="E241" s="147"/>
      <c r="M241" s="603"/>
      <c r="U241" s="148"/>
    </row>
    <row r="242" spans="2:21" s="6" customFormat="1" ht="13.5">
      <c r="B242" s="147"/>
      <c r="C242" s="147"/>
      <c r="D242" s="147"/>
      <c r="E242" s="147"/>
      <c r="M242" s="603"/>
      <c r="U242" s="148"/>
    </row>
    <row r="243" spans="2:21" s="6" customFormat="1" ht="13.5">
      <c r="B243" s="147"/>
      <c r="C243" s="147"/>
      <c r="D243" s="147"/>
      <c r="E243" s="147"/>
      <c r="M243" s="603"/>
      <c r="U243" s="148"/>
    </row>
    <row r="244" spans="2:21" s="6" customFormat="1" ht="13.5">
      <c r="B244" s="147"/>
      <c r="C244" s="147"/>
      <c r="D244" s="147"/>
      <c r="E244" s="147"/>
      <c r="M244" s="603"/>
      <c r="U244" s="148"/>
    </row>
    <row r="245" spans="2:21" s="6" customFormat="1" ht="13.5">
      <c r="B245" s="147"/>
      <c r="C245" s="147"/>
      <c r="D245" s="147"/>
      <c r="E245" s="147"/>
      <c r="M245" s="603"/>
      <c r="U245" s="148"/>
    </row>
    <row r="246" spans="2:21" s="6" customFormat="1" ht="13.5">
      <c r="B246" s="147"/>
      <c r="C246" s="147"/>
      <c r="D246" s="147"/>
      <c r="E246" s="147"/>
      <c r="M246" s="603"/>
      <c r="U246" s="148"/>
    </row>
    <row r="247" spans="2:21" s="6" customFormat="1" ht="13.5">
      <c r="B247" s="147"/>
      <c r="C247" s="147"/>
      <c r="D247" s="147"/>
      <c r="E247" s="147"/>
      <c r="M247" s="603"/>
      <c r="U247" s="148"/>
    </row>
    <row r="248" spans="2:21" s="6" customFormat="1" ht="13.5">
      <c r="B248" s="147"/>
      <c r="C248" s="147"/>
      <c r="D248" s="147"/>
      <c r="E248" s="147"/>
      <c r="M248" s="603"/>
      <c r="U248" s="148"/>
    </row>
    <row r="249" spans="2:21" s="6" customFormat="1" ht="13.5">
      <c r="B249" s="147"/>
      <c r="C249" s="147"/>
      <c r="D249" s="147"/>
      <c r="E249" s="147"/>
      <c r="M249" s="603"/>
      <c r="U249" s="148"/>
    </row>
    <row r="250" spans="2:21" s="6" customFormat="1" ht="13.5">
      <c r="B250" s="147"/>
      <c r="C250" s="147"/>
      <c r="D250" s="147"/>
      <c r="E250" s="147"/>
      <c r="M250" s="603"/>
      <c r="U250" s="148"/>
    </row>
    <row r="251" spans="2:21" s="6" customFormat="1" ht="13.5">
      <c r="B251" s="147"/>
      <c r="C251" s="147"/>
      <c r="D251" s="147"/>
      <c r="E251" s="147"/>
      <c r="M251" s="603"/>
      <c r="U251" s="148"/>
    </row>
    <row r="252" spans="2:21" s="6" customFormat="1" ht="13.5">
      <c r="B252" s="147"/>
      <c r="C252" s="147"/>
      <c r="D252" s="147"/>
      <c r="E252" s="147"/>
      <c r="M252" s="603"/>
      <c r="U252" s="148"/>
    </row>
    <row r="253" spans="2:21" s="6" customFormat="1" ht="13.5">
      <c r="B253" s="147"/>
      <c r="C253" s="147"/>
      <c r="D253" s="147"/>
      <c r="E253" s="147"/>
      <c r="M253" s="603"/>
      <c r="U253" s="148"/>
    </row>
    <row r="254" spans="2:21" s="6" customFormat="1" ht="13.5">
      <c r="B254" s="147"/>
      <c r="C254" s="147"/>
      <c r="D254" s="147"/>
      <c r="E254" s="147"/>
      <c r="M254" s="603"/>
      <c r="U254" s="148"/>
    </row>
    <row r="255" spans="2:21" s="6" customFormat="1" ht="13.5">
      <c r="B255" s="147"/>
      <c r="C255" s="147"/>
      <c r="D255" s="147"/>
      <c r="E255" s="147"/>
      <c r="M255" s="603"/>
      <c r="U255" s="148"/>
    </row>
    <row r="256" spans="2:21" s="6" customFormat="1" ht="13.5">
      <c r="B256" s="147"/>
      <c r="C256" s="147"/>
      <c r="D256" s="147"/>
      <c r="E256" s="147"/>
      <c r="M256" s="603"/>
      <c r="U256" s="148"/>
    </row>
    <row r="257" spans="2:21" s="6" customFormat="1" ht="13.5">
      <c r="B257" s="147"/>
      <c r="C257" s="147"/>
      <c r="D257" s="147"/>
      <c r="E257" s="147"/>
      <c r="M257" s="603"/>
      <c r="U257" s="148"/>
    </row>
    <row r="258" spans="2:21" s="6" customFormat="1" ht="13.5">
      <c r="B258" s="147"/>
      <c r="C258" s="147"/>
      <c r="D258" s="147"/>
      <c r="E258" s="147"/>
      <c r="M258" s="603"/>
      <c r="U258" s="148"/>
    </row>
    <row r="259" spans="2:21" s="6" customFormat="1" ht="13.5">
      <c r="B259" s="147"/>
      <c r="C259" s="147"/>
      <c r="D259" s="147"/>
      <c r="E259" s="147"/>
      <c r="M259" s="603"/>
      <c r="U259" s="148"/>
    </row>
    <row r="260" spans="2:21" s="6" customFormat="1" ht="13.5">
      <c r="B260" s="147"/>
      <c r="C260" s="147"/>
      <c r="D260" s="147"/>
      <c r="E260" s="147"/>
      <c r="M260" s="603"/>
      <c r="U260" s="148"/>
    </row>
    <row r="261" spans="2:21" s="6" customFormat="1" ht="13.5">
      <c r="B261" s="147"/>
      <c r="C261" s="147"/>
      <c r="D261" s="147"/>
      <c r="E261" s="147"/>
      <c r="M261" s="603"/>
      <c r="U261" s="148"/>
    </row>
    <row r="262" spans="2:21" s="6" customFormat="1" ht="13.5">
      <c r="B262" s="147"/>
      <c r="C262" s="147"/>
      <c r="D262" s="147"/>
      <c r="E262" s="147"/>
      <c r="M262" s="603"/>
      <c r="U262" s="148"/>
    </row>
    <row r="263" spans="2:21" s="6" customFormat="1" ht="13.5">
      <c r="B263" s="147"/>
      <c r="C263" s="147"/>
      <c r="D263" s="147"/>
      <c r="E263" s="147"/>
      <c r="M263" s="603"/>
      <c r="U263" s="148"/>
    </row>
    <row r="264" spans="2:21" s="6" customFormat="1" ht="13.5">
      <c r="B264" s="147"/>
      <c r="C264" s="147"/>
      <c r="D264" s="147"/>
      <c r="E264" s="147"/>
      <c r="M264" s="603"/>
      <c r="U264" s="148"/>
    </row>
    <row r="265" spans="2:21" s="6" customFormat="1" ht="13.5">
      <c r="B265" s="147"/>
      <c r="C265" s="147"/>
      <c r="D265" s="147"/>
      <c r="E265" s="147"/>
      <c r="M265" s="603"/>
      <c r="U265" s="148"/>
    </row>
    <row r="266" spans="2:21" s="6" customFormat="1" ht="13.5">
      <c r="B266" s="147"/>
      <c r="C266" s="147"/>
      <c r="D266" s="147"/>
      <c r="E266" s="147"/>
      <c r="M266" s="603"/>
      <c r="U266" s="148"/>
    </row>
    <row r="267" spans="2:21" s="6" customFormat="1" ht="13.5">
      <c r="B267" s="147"/>
      <c r="C267" s="147"/>
      <c r="D267" s="147"/>
      <c r="E267" s="147"/>
      <c r="M267" s="603"/>
      <c r="U267" s="148"/>
    </row>
    <row r="268" spans="2:21" s="6" customFormat="1" ht="13.5">
      <c r="B268" s="147"/>
      <c r="C268" s="147"/>
      <c r="D268" s="147"/>
      <c r="E268" s="147"/>
      <c r="M268" s="603"/>
      <c r="U268" s="148"/>
    </row>
    <row r="269" spans="2:21" s="6" customFormat="1" ht="13.5">
      <c r="B269" s="147"/>
      <c r="C269" s="147"/>
      <c r="D269" s="147"/>
      <c r="E269" s="147"/>
      <c r="M269" s="603"/>
      <c r="U269" s="148"/>
    </row>
    <row r="270" spans="2:21" s="6" customFormat="1" ht="13.5">
      <c r="B270" s="147"/>
      <c r="C270" s="147"/>
      <c r="D270" s="147"/>
      <c r="E270" s="147"/>
      <c r="M270" s="603"/>
      <c r="U270" s="148"/>
    </row>
    <row r="271" spans="2:21" s="6" customFormat="1" ht="13.5">
      <c r="B271" s="147"/>
      <c r="C271" s="147"/>
      <c r="D271" s="147"/>
      <c r="E271" s="147"/>
      <c r="M271" s="603"/>
      <c r="U271" s="148"/>
    </row>
    <row r="272" spans="2:21" s="6" customFormat="1" ht="13.5">
      <c r="B272" s="147"/>
      <c r="C272" s="147"/>
      <c r="D272" s="147"/>
      <c r="E272" s="147"/>
      <c r="M272" s="603"/>
      <c r="U272" s="148"/>
    </row>
    <row r="273" spans="2:21" s="6" customFormat="1" ht="13.5">
      <c r="B273" s="147"/>
      <c r="C273" s="147"/>
      <c r="D273" s="147"/>
      <c r="E273" s="147"/>
      <c r="M273" s="603"/>
      <c r="U273" s="148"/>
    </row>
    <row r="274" spans="2:21" s="6" customFormat="1" ht="13.5">
      <c r="B274" s="147"/>
      <c r="C274" s="147"/>
      <c r="D274" s="147"/>
      <c r="E274" s="147"/>
      <c r="M274" s="603"/>
      <c r="U274" s="148"/>
    </row>
    <row r="275" spans="2:21" s="6" customFormat="1" ht="13.5">
      <c r="B275" s="147"/>
      <c r="C275" s="147"/>
      <c r="D275" s="147"/>
      <c r="E275" s="147"/>
      <c r="M275" s="603"/>
      <c r="U275" s="148"/>
    </row>
    <row r="276" spans="2:21" s="6" customFormat="1" ht="13.5">
      <c r="B276" s="147"/>
      <c r="C276" s="147"/>
      <c r="D276" s="147"/>
      <c r="E276" s="147"/>
      <c r="M276" s="603"/>
      <c r="U276" s="148"/>
    </row>
    <row r="277" spans="2:21" s="6" customFormat="1" ht="13.5">
      <c r="B277" s="147"/>
      <c r="C277" s="147"/>
      <c r="D277" s="147"/>
      <c r="E277" s="147"/>
      <c r="M277" s="603"/>
      <c r="U277" s="148"/>
    </row>
    <row r="278" spans="2:21" s="6" customFormat="1" ht="13.5">
      <c r="B278" s="147"/>
      <c r="C278" s="147"/>
      <c r="D278" s="147"/>
      <c r="E278" s="147"/>
      <c r="M278" s="603"/>
      <c r="U278" s="148"/>
    </row>
    <row r="279" spans="2:21" s="6" customFormat="1" ht="13.5">
      <c r="B279" s="147"/>
      <c r="C279" s="147"/>
      <c r="D279" s="147"/>
      <c r="E279" s="147"/>
      <c r="M279" s="603"/>
      <c r="U279" s="148"/>
    </row>
    <row r="280" spans="2:21" s="6" customFormat="1" ht="13.5" customHeight="1">
      <c r="B280" s="147"/>
      <c r="C280" s="147"/>
      <c r="D280" s="147"/>
      <c r="E280" s="147"/>
      <c r="M280" s="603"/>
      <c r="U280" s="148"/>
    </row>
    <row r="281" spans="2:21" s="6" customFormat="1" ht="13.5">
      <c r="B281" s="147"/>
      <c r="C281" s="147"/>
      <c r="D281" s="147"/>
      <c r="E281" s="147"/>
      <c r="M281" s="603"/>
      <c r="U281" s="148"/>
    </row>
    <row r="282" spans="2:21" s="6" customFormat="1" ht="13.5">
      <c r="B282" s="147"/>
      <c r="C282" s="147"/>
      <c r="D282" s="147"/>
      <c r="E282" s="147"/>
      <c r="F282" s="361"/>
      <c r="G282" s="361"/>
      <c r="H282" s="361"/>
      <c r="M282" s="603"/>
      <c r="U282" s="148"/>
    </row>
    <row r="283" spans="2:21" s="6" customFormat="1" ht="13.5">
      <c r="B283" s="147"/>
      <c r="C283" s="147"/>
      <c r="D283" s="147"/>
      <c r="E283" s="147"/>
      <c r="M283" s="603"/>
      <c r="U283" s="148"/>
    </row>
    <row r="284" spans="2:21" s="6" customFormat="1" ht="13.5">
      <c r="B284" s="147"/>
      <c r="C284" s="147"/>
      <c r="D284" s="147"/>
      <c r="E284" s="147"/>
      <c r="M284" s="603"/>
      <c r="U284" s="148"/>
    </row>
    <row r="285" spans="2:21" s="6" customFormat="1" ht="18" customHeight="1">
      <c r="B285" s="147"/>
      <c r="C285" s="147"/>
      <c r="D285" s="147"/>
      <c r="E285" s="147"/>
      <c r="M285" s="603"/>
      <c r="U285" s="148"/>
    </row>
    <row r="286" spans="2:21" s="6" customFormat="1" ht="13.5">
      <c r="B286" s="147"/>
      <c r="C286" s="147"/>
      <c r="D286" s="147"/>
      <c r="E286" s="147"/>
      <c r="M286" s="603"/>
      <c r="U286" s="148"/>
    </row>
    <row r="287" spans="2:21" s="6" customFormat="1" ht="13.5" customHeight="1">
      <c r="B287" s="147"/>
      <c r="C287" s="147"/>
      <c r="D287" s="147"/>
      <c r="E287" s="147"/>
      <c r="M287" s="603"/>
      <c r="U287" s="148"/>
    </row>
    <row r="288" spans="2:21" s="6" customFormat="1" ht="13.5" customHeight="1">
      <c r="B288" s="147"/>
      <c r="C288" s="147"/>
      <c r="D288" s="147"/>
      <c r="E288" s="147"/>
      <c r="M288" s="603"/>
      <c r="U288" s="148"/>
    </row>
    <row r="289" spans="2:21" s="6" customFormat="1" ht="13.5">
      <c r="B289" s="147"/>
      <c r="C289" s="147"/>
      <c r="D289" s="147"/>
      <c r="E289" s="147"/>
      <c r="M289" s="603"/>
      <c r="U289" s="148"/>
    </row>
    <row r="290" spans="2:21" s="6" customFormat="1" ht="13.5">
      <c r="B290" s="147"/>
      <c r="C290" s="147"/>
      <c r="D290" s="147"/>
      <c r="E290" s="147"/>
      <c r="M290" s="603"/>
      <c r="U290" s="148"/>
    </row>
    <row r="291" spans="2:21" s="6" customFormat="1" ht="13.5">
      <c r="B291" s="147"/>
      <c r="C291" s="147"/>
      <c r="D291" s="147"/>
      <c r="E291" s="147"/>
      <c r="M291" s="603"/>
      <c r="U291" s="148"/>
    </row>
    <row r="292" spans="2:21" s="6" customFormat="1" ht="13.5">
      <c r="B292" s="147"/>
      <c r="C292" s="147"/>
      <c r="D292" s="147"/>
      <c r="E292" s="147"/>
      <c r="M292" s="603"/>
      <c r="U292" s="148"/>
    </row>
    <row r="293" spans="2:21" s="6" customFormat="1" ht="13.5">
      <c r="B293" s="147"/>
      <c r="C293" s="147"/>
      <c r="D293" s="147"/>
      <c r="E293" s="147"/>
      <c r="M293" s="603"/>
      <c r="U293" s="148"/>
    </row>
    <row r="294" spans="2:21" s="6" customFormat="1" ht="13.5">
      <c r="B294" s="147"/>
      <c r="C294" s="147"/>
      <c r="D294" s="147"/>
      <c r="E294" s="147"/>
      <c r="M294" s="603"/>
      <c r="U294" s="148"/>
    </row>
    <row r="295" spans="2:21" s="6" customFormat="1" ht="13.5">
      <c r="B295" s="147"/>
      <c r="C295" s="147"/>
      <c r="D295" s="147"/>
      <c r="E295" s="147"/>
      <c r="M295" s="603"/>
      <c r="U295" s="148"/>
    </row>
    <row r="296" spans="2:21" s="6" customFormat="1" ht="13.5">
      <c r="B296" s="147"/>
      <c r="C296" s="147"/>
      <c r="D296" s="147"/>
      <c r="E296" s="147"/>
      <c r="M296" s="603"/>
      <c r="U296" s="148"/>
    </row>
    <row r="297" spans="2:21" s="6" customFormat="1" ht="13.5">
      <c r="B297" s="147"/>
      <c r="C297" s="147"/>
      <c r="D297" s="147"/>
      <c r="E297" s="147"/>
      <c r="M297" s="603"/>
      <c r="U297" s="148"/>
    </row>
    <row r="298" spans="2:21" s="6" customFormat="1" ht="13.5">
      <c r="B298" s="147"/>
      <c r="C298" s="147"/>
      <c r="D298" s="147"/>
      <c r="E298" s="147"/>
      <c r="M298" s="603"/>
      <c r="U298" s="148"/>
    </row>
    <row r="299" spans="2:21" s="6" customFormat="1" ht="13.5">
      <c r="B299" s="147"/>
      <c r="C299" s="147"/>
      <c r="D299" s="147"/>
      <c r="E299" s="147"/>
      <c r="M299" s="603"/>
      <c r="U299" s="148"/>
    </row>
    <row r="300" spans="2:21" s="6" customFormat="1" ht="13.5">
      <c r="B300" s="147"/>
      <c r="C300" s="147"/>
      <c r="D300" s="147"/>
      <c r="E300" s="147"/>
      <c r="M300" s="603"/>
      <c r="U300" s="148"/>
    </row>
    <row r="301" spans="2:21" s="6" customFormat="1" ht="13.5">
      <c r="B301" s="147"/>
      <c r="C301" s="147"/>
      <c r="D301" s="147"/>
      <c r="E301" s="147"/>
      <c r="M301" s="603"/>
      <c r="U301" s="148"/>
    </row>
    <row r="302" spans="2:21" s="6" customFormat="1" ht="13.5">
      <c r="B302" s="147"/>
      <c r="C302" s="147"/>
      <c r="D302" s="147"/>
      <c r="E302" s="147"/>
      <c r="M302" s="603"/>
      <c r="U302" s="148"/>
    </row>
    <row r="303" spans="2:21" s="6" customFormat="1" ht="13.5">
      <c r="B303" s="147"/>
      <c r="C303" s="147"/>
      <c r="D303" s="147"/>
      <c r="E303" s="147"/>
      <c r="M303" s="603"/>
      <c r="U303" s="148"/>
    </row>
    <row r="304" spans="2:21" s="6" customFormat="1" ht="13.5">
      <c r="B304" s="147"/>
      <c r="C304" s="147"/>
      <c r="D304" s="147"/>
      <c r="E304" s="147"/>
      <c r="M304" s="603"/>
      <c r="U304" s="148"/>
    </row>
    <row r="305" spans="2:21" s="6" customFormat="1" ht="13.5">
      <c r="B305" s="147"/>
      <c r="C305" s="147"/>
      <c r="D305" s="147"/>
      <c r="E305" s="147"/>
      <c r="M305" s="603"/>
      <c r="U305" s="148"/>
    </row>
    <row r="306" spans="2:21" s="6" customFormat="1" ht="13.5">
      <c r="B306" s="147"/>
      <c r="C306" s="147"/>
      <c r="D306" s="147"/>
      <c r="E306" s="147"/>
      <c r="M306" s="603"/>
      <c r="U306" s="148"/>
    </row>
    <row r="307" spans="2:21" s="6" customFormat="1" ht="13.5">
      <c r="B307" s="147"/>
      <c r="C307" s="147"/>
      <c r="D307" s="147"/>
      <c r="E307" s="147"/>
      <c r="M307" s="603"/>
      <c r="U307" s="148"/>
    </row>
    <row r="308" spans="2:21" s="6" customFormat="1" ht="13.5">
      <c r="B308" s="147"/>
      <c r="C308" s="147"/>
      <c r="D308" s="147"/>
      <c r="E308" s="147"/>
      <c r="M308" s="603"/>
      <c r="U308" s="148"/>
    </row>
    <row r="309" spans="2:21" s="6" customFormat="1" ht="13.5">
      <c r="B309" s="147"/>
      <c r="C309" s="147"/>
      <c r="D309" s="147"/>
      <c r="E309" s="147"/>
      <c r="M309" s="603"/>
      <c r="U309" s="148"/>
    </row>
    <row r="310" spans="2:21" s="6" customFormat="1" ht="13.5">
      <c r="B310" s="147"/>
      <c r="C310" s="147"/>
      <c r="D310" s="147"/>
      <c r="E310" s="147"/>
      <c r="M310" s="603"/>
      <c r="U310" s="148"/>
    </row>
    <row r="311" spans="2:21" s="6" customFormat="1" ht="13.5">
      <c r="B311" s="147"/>
      <c r="C311" s="147"/>
      <c r="D311" s="147"/>
      <c r="E311" s="147"/>
      <c r="M311" s="603"/>
      <c r="U311" s="148"/>
    </row>
    <row r="312" spans="2:21" s="6" customFormat="1" ht="13.5">
      <c r="B312" s="147"/>
      <c r="C312" s="147"/>
      <c r="D312" s="147"/>
      <c r="E312" s="147"/>
      <c r="M312" s="603"/>
      <c r="U312" s="148"/>
    </row>
    <row r="313" spans="2:21" s="6" customFormat="1" ht="13.5">
      <c r="B313" s="147"/>
      <c r="C313" s="147"/>
      <c r="D313" s="147"/>
      <c r="E313" s="147"/>
      <c r="M313" s="603"/>
      <c r="U313" s="148"/>
    </row>
    <row r="314" spans="2:21" s="6" customFormat="1" ht="13.5">
      <c r="B314" s="147"/>
      <c r="C314" s="147"/>
      <c r="D314" s="147"/>
      <c r="E314" s="147"/>
      <c r="M314" s="603"/>
      <c r="U314" s="148"/>
    </row>
    <row r="315" spans="2:21" s="6" customFormat="1" ht="13.5">
      <c r="B315" s="147"/>
      <c r="C315" s="147"/>
      <c r="D315" s="147"/>
      <c r="E315" s="147"/>
      <c r="M315" s="603"/>
      <c r="U315" s="148"/>
    </row>
    <row r="316" spans="2:21" s="6" customFormat="1" ht="13.5">
      <c r="B316" s="147"/>
      <c r="C316" s="147"/>
      <c r="D316" s="147"/>
      <c r="E316" s="147"/>
      <c r="M316" s="603"/>
      <c r="U316" s="148"/>
    </row>
    <row r="317" spans="2:21" s="6" customFormat="1" ht="13.5">
      <c r="B317" s="147"/>
      <c r="C317" s="147"/>
      <c r="D317" s="147"/>
      <c r="E317" s="147"/>
      <c r="M317" s="603"/>
      <c r="U317" s="148"/>
    </row>
    <row r="318" spans="2:21" s="6" customFormat="1" ht="13.5">
      <c r="B318" s="147"/>
      <c r="C318" s="147"/>
      <c r="D318" s="147"/>
      <c r="E318" s="147"/>
      <c r="M318" s="603"/>
      <c r="U318" s="148"/>
    </row>
    <row r="319" spans="2:21" s="6" customFormat="1" ht="13.5">
      <c r="B319" s="147"/>
      <c r="C319" s="147"/>
      <c r="D319" s="147"/>
      <c r="E319" s="147"/>
      <c r="M319" s="603"/>
      <c r="U319" s="148"/>
    </row>
    <row r="320" spans="2:21" s="6" customFormat="1" ht="13.5">
      <c r="B320" s="147"/>
      <c r="C320" s="147"/>
      <c r="D320" s="147"/>
      <c r="E320" s="147"/>
      <c r="M320" s="603"/>
      <c r="U320" s="148"/>
    </row>
    <row r="321" spans="2:21" s="6" customFormat="1" ht="13.5">
      <c r="B321" s="147"/>
      <c r="C321" s="147"/>
      <c r="D321" s="147"/>
      <c r="E321" s="147"/>
      <c r="M321" s="603"/>
      <c r="U321" s="148"/>
    </row>
    <row r="322" spans="1:21" s="6" customFormat="1" ht="13.5">
      <c r="A322" s="5"/>
      <c r="B322" s="604"/>
      <c r="C322" s="604"/>
      <c r="D322" s="604"/>
      <c r="E322" s="604"/>
      <c r="F322" s="5"/>
      <c r="G322" s="5"/>
      <c r="H322" s="5"/>
      <c r="I322" s="5"/>
      <c r="J322" s="5"/>
      <c r="K322" s="5"/>
      <c r="L322" s="5"/>
      <c r="M322" s="591"/>
      <c r="N322" s="5"/>
      <c r="O322" s="5"/>
      <c r="P322" s="5"/>
      <c r="Q322" s="5"/>
      <c r="R322" s="5"/>
      <c r="S322" s="5"/>
      <c r="T322" s="5"/>
      <c r="U322" s="116"/>
    </row>
    <row r="323" spans="1:21" s="6" customFormat="1" ht="13.5">
      <c r="A323" s="5"/>
      <c r="B323" s="604"/>
      <c r="C323" s="604"/>
      <c r="D323" s="604"/>
      <c r="E323" s="604"/>
      <c r="F323" s="5"/>
      <c r="G323" s="5"/>
      <c r="H323" s="5"/>
      <c r="I323" s="5"/>
      <c r="J323" s="5"/>
      <c r="K323" s="5"/>
      <c r="L323" s="5"/>
      <c r="M323" s="591"/>
      <c r="N323" s="5"/>
      <c r="O323" s="5"/>
      <c r="P323" s="5"/>
      <c r="Q323" s="5"/>
      <c r="R323" s="5"/>
      <c r="S323" s="5"/>
      <c r="T323" s="5"/>
      <c r="U323" s="116"/>
    </row>
    <row r="324" spans="1:21" s="6" customFormat="1" ht="13.5">
      <c r="A324" s="5"/>
      <c r="B324" s="604"/>
      <c r="C324" s="604"/>
      <c r="D324" s="604"/>
      <c r="E324" s="604"/>
      <c r="F324" s="5"/>
      <c r="G324" s="5"/>
      <c r="H324" s="5"/>
      <c r="I324" s="5"/>
      <c r="J324" s="5"/>
      <c r="K324" s="5"/>
      <c r="L324" s="5"/>
      <c r="M324" s="591"/>
      <c r="N324" s="5"/>
      <c r="O324" s="5"/>
      <c r="P324" s="5"/>
      <c r="Q324" s="5"/>
      <c r="R324" s="5"/>
      <c r="S324" s="5"/>
      <c r="T324" s="5"/>
      <c r="U324" s="116"/>
    </row>
    <row r="325" spans="1:21" s="6" customFormat="1" ht="13.5">
      <c r="A325" s="5"/>
      <c r="B325" s="604"/>
      <c r="C325" s="604"/>
      <c r="D325" s="604"/>
      <c r="E325" s="604"/>
      <c r="F325" s="5"/>
      <c r="G325" s="5"/>
      <c r="H325" s="5"/>
      <c r="I325" s="5"/>
      <c r="J325" s="5"/>
      <c r="K325" s="5"/>
      <c r="L325" s="5"/>
      <c r="M325" s="591"/>
      <c r="N325" s="5"/>
      <c r="O325" s="5"/>
      <c r="P325" s="5"/>
      <c r="Q325" s="5"/>
      <c r="R325" s="5"/>
      <c r="S325" s="5"/>
      <c r="T325" s="5"/>
      <c r="U325" s="116"/>
    </row>
    <row r="326" spans="1:21" s="6" customFormat="1" ht="13.5">
      <c r="A326" s="5"/>
      <c r="B326" s="604"/>
      <c r="C326" s="604"/>
      <c r="D326" s="604"/>
      <c r="E326" s="604"/>
      <c r="F326" s="5"/>
      <c r="G326" s="5"/>
      <c r="H326" s="5"/>
      <c r="I326" s="5"/>
      <c r="J326" s="5"/>
      <c r="K326" s="5"/>
      <c r="L326" s="5"/>
      <c r="M326" s="591"/>
      <c r="N326" s="5"/>
      <c r="O326" s="5"/>
      <c r="P326" s="5"/>
      <c r="Q326" s="5"/>
      <c r="R326" s="5"/>
      <c r="S326" s="5"/>
      <c r="T326" s="5"/>
      <c r="U326" s="116"/>
    </row>
    <row r="327" spans="1:21" s="6" customFormat="1" ht="13.5">
      <c r="A327" s="5"/>
      <c r="B327" s="604"/>
      <c r="C327" s="604"/>
      <c r="D327" s="604"/>
      <c r="E327" s="604"/>
      <c r="F327" s="5"/>
      <c r="G327" s="5"/>
      <c r="H327" s="5"/>
      <c r="I327" s="5"/>
      <c r="J327" s="5"/>
      <c r="K327" s="5"/>
      <c r="L327" s="5"/>
      <c r="M327" s="591"/>
      <c r="N327" s="5"/>
      <c r="O327" s="5"/>
      <c r="P327" s="5"/>
      <c r="Q327" s="5"/>
      <c r="R327" s="5"/>
      <c r="S327" s="5"/>
      <c r="T327" s="5"/>
      <c r="U327" s="116"/>
    </row>
    <row r="328" spans="1:21" s="6" customFormat="1" ht="13.5">
      <c r="A328" s="5"/>
      <c r="B328" s="604"/>
      <c r="C328" s="604"/>
      <c r="D328" s="604"/>
      <c r="E328" s="604"/>
      <c r="F328" s="5"/>
      <c r="G328" s="5"/>
      <c r="H328" s="5"/>
      <c r="I328" s="5"/>
      <c r="J328" s="5"/>
      <c r="K328" s="5"/>
      <c r="L328" s="5"/>
      <c r="M328" s="591"/>
      <c r="N328" s="5"/>
      <c r="O328" s="5"/>
      <c r="P328" s="5"/>
      <c r="Q328" s="5"/>
      <c r="R328" s="5"/>
      <c r="S328" s="5"/>
      <c r="T328" s="5"/>
      <c r="U328" s="116"/>
    </row>
    <row r="329" spans="1:21" s="6" customFormat="1" ht="13.5">
      <c r="A329" s="5"/>
      <c r="B329" s="604"/>
      <c r="C329" s="604"/>
      <c r="D329" s="604"/>
      <c r="E329" s="604"/>
      <c r="F329" s="5"/>
      <c r="G329" s="5"/>
      <c r="H329" s="5"/>
      <c r="I329" s="5"/>
      <c r="J329" s="5"/>
      <c r="K329" s="5"/>
      <c r="L329" s="5"/>
      <c r="M329" s="591"/>
      <c r="N329" s="5"/>
      <c r="O329" s="5"/>
      <c r="P329" s="5"/>
      <c r="Q329" s="5"/>
      <c r="R329" s="5"/>
      <c r="S329" s="5"/>
      <c r="T329" s="5"/>
      <c r="U329" s="116"/>
    </row>
    <row r="330" spans="1:21" s="6" customFormat="1" ht="13.5">
      <c r="A330" s="5"/>
      <c r="B330" s="604"/>
      <c r="C330" s="604"/>
      <c r="D330" s="604"/>
      <c r="E330" s="604"/>
      <c r="F330" s="5"/>
      <c r="G330" s="5"/>
      <c r="H330" s="5"/>
      <c r="I330" s="5"/>
      <c r="J330" s="5"/>
      <c r="K330" s="5"/>
      <c r="L330" s="5"/>
      <c r="M330" s="591"/>
      <c r="N330" s="5"/>
      <c r="O330" s="5"/>
      <c r="P330" s="5"/>
      <c r="Q330" s="5"/>
      <c r="R330" s="5"/>
      <c r="S330" s="5"/>
      <c r="T330" s="5"/>
      <c r="U330" s="116"/>
    </row>
    <row r="331" spans="1:21" s="6" customFormat="1" ht="13.5">
      <c r="A331" s="5"/>
      <c r="B331" s="604"/>
      <c r="C331" s="604"/>
      <c r="D331" s="604"/>
      <c r="E331" s="604"/>
      <c r="F331" s="5"/>
      <c r="G331" s="5"/>
      <c r="H331" s="5"/>
      <c r="I331" s="5"/>
      <c r="J331" s="5"/>
      <c r="K331" s="5"/>
      <c r="L331" s="5"/>
      <c r="M331" s="591"/>
      <c r="N331" s="5"/>
      <c r="O331" s="5"/>
      <c r="P331" s="5"/>
      <c r="Q331" s="5"/>
      <c r="R331" s="5"/>
      <c r="S331" s="5"/>
      <c r="T331" s="5"/>
      <c r="U331" s="116"/>
    </row>
    <row r="332" spans="1:21" s="6" customFormat="1" ht="13.5">
      <c r="A332" s="5"/>
      <c r="B332" s="604"/>
      <c r="C332" s="604"/>
      <c r="D332" s="604"/>
      <c r="E332" s="604"/>
      <c r="F332" s="5"/>
      <c r="G332" s="5"/>
      <c r="H332" s="5"/>
      <c r="I332" s="5"/>
      <c r="J332" s="5"/>
      <c r="K332" s="5"/>
      <c r="L332" s="5"/>
      <c r="M332" s="591"/>
      <c r="N332" s="5"/>
      <c r="O332" s="5"/>
      <c r="P332" s="5"/>
      <c r="Q332" s="5"/>
      <c r="R332" s="5"/>
      <c r="S332" s="5"/>
      <c r="T332" s="5"/>
      <c r="U332" s="116"/>
    </row>
    <row r="333" spans="1:21" s="6" customFormat="1" ht="13.5">
      <c r="A333" s="5"/>
      <c r="B333" s="604"/>
      <c r="C333" s="604"/>
      <c r="D333" s="604"/>
      <c r="E333" s="604"/>
      <c r="F333" s="5"/>
      <c r="G333" s="5"/>
      <c r="H333" s="5"/>
      <c r="I333" s="5"/>
      <c r="J333" s="5"/>
      <c r="K333" s="5"/>
      <c r="L333" s="5"/>
      <c r="M333" s="591"/>
      <c r="N333" s="5"/>
      <c r="O333" s="5"/>
      <c r="P333" s="5"/>
      <c r="Q333" s="5"/>
      <c r="R333" s="5"/>
      <c r="S333" s="5"/>
      <c r="T333" s="5"/>
      <c r="U333" s="116"/>
    </row>
    <row r="334" spans="1:21" s="6" customFormat="1" ht="13.5">
      <c r="A334" s="5"/>
      <c r="B334" s="604"/>
      <c r="C334" s="604"/>
      <c r="D334" s="604"/>
      <c r="E334" s="604"/>
      <c r="F334" s="5"/>
      <c r="G334" s="5"/>
      <c r="H334" s="5"/>
      <c r="I334" s="5"/>
      <c r="J334" s="5"/>
      <c r="K334" s="5"/>
      <c r="L334" s="5"/>
      <c r="M334" s="591"/>
      <c r="N334" s="5"/>
      <c r="O334" s="5"/>
      <c r="P334" s="5"/>
      <c r="Q334" s="5"/>
      <c r="R334" s="5"/>
      <c r="S334" s="5"/>
      <c r="T334" s="5"/>
      <c r="U334" s="116"/>
    </row>
    <row r="335" spans="1:21" s="6" customFormat="1" ht="13.5">
      <c r="A335" s="5"/>
      <c r="B335" s="604"/>
      <c r="C335" s="604"/>
      <c r="D335" s="604"/>
      <c r="E335" s="604"/>
      <c r="F335" s="5"/>
      <c r="G335" s="5"/>
      <c r="H335" s="5"/>
      <c r="I335" s="5"/>
      <c r="J335" s="5"/>
      <c r="K335" s="5"/>
      <c r="L335" s="5"/>
      <c r="M335" s="591"/>
      <c r="N335" s="5"/>
      <c r="O335" s="5"/>
      <c r="P335" s="5"/>
      <c r="Q335" s="5"/>
      <c r="R335" s="5"/>
      <c r="S335" s="5"/>
      <c r="T335" s="5"/>
      <c r="U335" s="116"/>
    </row>
    <row r="336" spans="1:21" s="6" customFormat="1" ht="13.5">
      <c r="A336" s="5"/>
      <c r="B336" s="604"/>
      <c r="C336" s="604"/>
      <c r="D336" s="604"/>
      <c r="E336" s="604"/>
      <c r="F336" s="5"/>
      <c r="G336" s="5"/>
      <c r="H336" s="5"/>
      <c r="I336" s="5"/>
      <c r="J336" s="5"/>
      <c r="K336" s="5"/>
      <c r="L336" s="5"/>
      <c r="M336" s="591"/>
      <c r="N336" s="5"/>
      <c r="O336" s="5"/>
      <c r="P336" s="5"/>
      <c r="Q336" s="5"/>
      <c r="R336" s="5"/>
      <c r="S336" s="5"/>
      <c r="T336" s="5"/>
      <c r="U336" s="116"/>
    </row>
    <row r="337" spans="1:21" s="6" customFormat="1" ht="13.5">
      <c r="A337" s="5"/>
      <c r="B337" s="604"/>
      <c r="C337" s="604"/>
      <c r="D337" s="604"/>
      <c r="E337" s="604"/>
      <c r="F337" s="5"/>
      <c r="G337" s="5"/>
      <c r="H337" s="5"/>
      <c r="I337" s="5"/>
      <c r="J337" s="5"/>
      <c r="K337" s="5"/>
      <c r="L337" s="5"/>
      <c r="M337" s="591"/>
      <c r="N337" s="5"/>
      <c r="O337" s="5"/>
      <c r="P337" s="5"/>
      <c r="Q337" s="5"/>
      <c r="R337" s="5"/>
      <c r="S337" s="5"/>
      <c r="T337" s="5"/>
      <c r="U337" s="116"/>
    </row>
    <row r="338" spans="1:21" s="6" customFormat="1" ht="13.5">
      <c r="A338" s="5"/>
      <c r="B338" s="604"/>
      <c r="C338" s="604"/>
      <c r="D338" s="604"/>
      <c r="E338" s="604"/>
      <c r="F338" s="5"/>
      <c r="G338" s="5"/>
      <c r="H338" s="5"/>
      <c r="I338" s="5"/>
      <c r="J338" s="5"/>
      <c r="K338" s="5"/>
      <c r="L338" s="5"/>
      <c r="M338" s="591"/>
      <c r="N338" s="5"/>
      <c r="O338" s="5"/>
      <c r="P338" s="5"/>
      <c r="Q338" s="5"/>
      <c r="R338" s="5"/>
      <c r="S338" s="5"/>
      <c r="T338" s="5"/>
      <c r="U338" s="116"/>
    </row>
    <row r="339" spans="1:21" s="6" customFormat="1" ht="13.5">
      <c r="A339" s="5"/>
      <c r="B339" s="604"/>
      <c r="C339" s="604"/>
      <c r="D339" s="604"/>
      <c r="E339" s="604"/>
      <c r="F339" s="5"/>
      <c r="G339" s="5"/>
      <c r="H339" s="5"/>
      <c r="I339" s="5"/>
      <c r="J339" s="5"/>
      <c r="K339" s="5"/>
      <c r="L339" s="5"/>
      <c r="M339" s="591"/>
      <c r="N339" s="5"/>
      <c r="O339" s="5"/>
      <c r="P339" s="5"/>
      <c r="Q339" s="5"/>
      <c r="R339" s="5"/>
      <c r="S339" s="5"/>
      <c r="T339" s="5"/>
      <c r="U339" s="116"/>
    </row>
    <row r="340" spans="1:21" s="6" customFormat="1" ht="13.5">
      <c r="A340" s="5"/>
      <c r="B340" s="604"/>
      <c r="C340" s="604"/>
      <c r="D340" s="604"/>
      <c r="E340" s="604"/>
      <c r="F340" s="5"/>
      <c r="G340" s="5"/>
      <c r="H340" s="5"/>
      <c r="I340" s="5"/>
      <c r="J340" s="5"/>
      <c r="K340" s="5"/>
      <c r="L340" s="5"/>
      <c r="M340" s="591"/>
      <c r="N340" s="5"/>
      <c r="O340" s="5"/>
      <c r="P340" s="5"/>
      <c r="Q340" s="5"/>
      <c r="R340" s="5"/>
      <c r="S340" s="5"/>
      <c r="T340" s="5"/>
      <c r="U340" s="116"/>
    </row>
    <row r="341" spans="1:21" s="6" customFormat="1" ht="13.5">
      <c r="A341" s="5"/>
      <c r="B341" s="604"/>
      <c r="C341" s="604"/>
      <c r="D341" s="604"/>
      <c r="E341" s="604"/>
      <c r="F341" s="5"/>
      <c r="G341" s="5"/>
      <c r="H341" s="5"/>
      <c r="I341" s="5"/>
      <c r="J341" s="5"/>
      <c r="K341" s="5"/>
      <c r="L341" s="5"/>
      <c r="M341" s="591"/>
      <c r="N341" s="5"/>
      <c r="O341" s="5"/>
      <c r="P341" s="5"/>
      <c r="Q341" s="5"/>
      <c r="R341" s="5"/>
      <c r="S341" s="5"/>
      <c r="T341" s="5"/>
      <c r="U341" s="116"/>
    </row>
    <row r="342" spans="1:21" s="6" customFormat="1" ht="13.5">
      <c r="A342" s="5"/>
      <c r="B342" s="604"/>
      <c r="C342" s="604"/>
      <c r="D342" s="604"/>
      <c r="E342" s="604"/>
      <c r="F342" s="5"/>
      <c r="G342" s="5"/>
      <c r="H342" s="5"/>
      <c r="I342" s="5"/>
      <c r="J342" s="5"/>
      <c r="K342" s="5"/>
      <c r="L342" s="5"/>
      <c r="M342" s="591"/>
      <c r="N342" s="5"/>
      <c r="O342" s="5"/>
      <c r="P342" s="5"/>
      <c r="Q342" s="5"/>
      <c r="R342" s="5"/>
      <c r="S342" s="5"/>
      <c r="T342" s="5"/>
      <c r="U342" s="116"/>
    </row>
    <row r="343" spans="1:21" s="6" customFormat="1" ht="13.5">
      <c r="A343" s="5"/>
      <c r="B343" s="604"/>
      <c r="C343" s="604"/>
      <c r="D343" s="604"/>
      <c r="E343" s="604"/>
      <c r="F343" s="5"/>
      <c r="G343" s="5"/>
      <c r="H343" s="5"/>
      <c r="I343" s="5"/>
      <c r="J343" s="5"/>
      <c r="K343" s="5"/>
      <c r="L343" s="5"/>
      <c r="M343" s="591"/>
      <c r="N343" s="5"/>
      <c r="O343" s="5"/>
      <c r="P343" s="5"/>
      <c r="Q343" s="5"/>
      <c r="R343" s="5"/>
      <c r="S343" s="5"/>
      <c r="T343" s="5"/>
      <c r="U343" s="116"/>
    </row>
    <row r="344" spans="1:21" s="6" customFormat="1" ht="13.5">
      <c r="A344" s="5"/>
      <c r="B344" s="604"/>
      <c r="C344" s="604"/>
      <c r="D344" s="604"/>
      <c r="E344" s="604"/>
      <c r="F344" s="5"/>
      <c r="G344" s="5"/>
      <c r="H344" s="5"/>
      <c r="I344" s="5"/>
      <c r="J344" s="5"/>
      <c r="K344" s="5"/>
      <c r="L344" s="5"/>
      <c r="M344" s="591"/>
      <c r="N344" s="5"/>
      <c r="O344" s="5"/>
      <c r="P344" s="5"/>
      <c r="Q344" s="5"/>
      <c r="R344" s="5"/>
      <c r="S344" s="5"/>
      <c r="T344" s="5"/>
      <c r="U344" s="116"/>
    </row>
    <row r="345" spans="1:21" s="6" customFormat="1" ht="13.5">
      <c r="A345" s="5"/>
      <c r="B345" s="604"/>
      <c r="C345" s="604"/>
      <c r="D345" s="604"/>
      <c r="E345" s="604"/>
      <c r="F345" s="5"/>
      <c r="G345" s="5"/>
      <c r="H345" s="5"/>
      <c r="I345" s="5"/>
      <c r="J345" s="5"/>
      <c r="K345" s="5"/>
      <c r="L345" s="5"/>
      <c r="M345" s="591"/>
      <c r="N345" s="5"/>
      <c r="O345" s="5"/>
      <c r="P345" s="5"/>
      <c r="Q345" s="5"/>
      <c r="R345" s="5"/>
      <c r="S345" s="5"/>
      <c r="T345" s="5"/>
      <c r="U345" s="116"/>
    </row>
    <row r="346" spans="1:21" s="6" customFormat="1" ht="13.5">
      <c r="A346" s="5"/>
      <c r="B346" s="604"/>
      <c r="C346" s="604"/>
      <c r="D346" s="604"/>
      <c r="E346" s="604"/>
      <c r="F346" s="5"/>
      <c r="G346" s="5"/>
      <c r="H346" s="5"/>
      <c r="I346" s="5"/>
      <c r="J346" s="5"/>
      <c r="K346" s="5"/>
      <c r="L346" s="5"/>
      <c r="M346" s="591"/>
      <c r="N346" s="5"/>
      <c r="O346" s="5"/>
      <c r="P346" s="5"/>
      <c r="Q346" s="5"/>
      <c r="R346" s="5"/>
      <c r="S346" s="5"/>
      <c r="T346" s="5"/>
      <c r="U346" s="116"/>
    </row>
    <row r="347" spans="1:21" s="6" customFormat="1" ht="18" customHeight="1">
      <c r="A347" s="5"/>
      <c r="B347" s="604"/>
      <c r="C347" s="604"/>
      <c r="D347" s="604"/>
      <c r="E347" s="604"/>
      <c r="F347" s="5"/>
      <c r="G347" s="5"/>
      <c r="H347" s="5"/>
      <c r="I347" s="5"/>
      <c r="J347" s="5"/>
      <c r="K347" s="5"/>
      <c r="L347" s="5"/>
      <c r="M347" s="591"/>
      <c r="N347" s="5"/>
      <c r="O347" s="5"/>
      <c r="P347" s="5"/>
      <c r="Q347" s="5"/>
      <c r="R347" s="5"/>
      <c r="S347" s="5"/>
      <c r="T347" s="5"/>
      <c r="U347" s="116"/>
    </row>
    <row r="348" spans="1:21" s="6" customFormat="1" ht="13.5">
      <c r="A348" s="5"/>
      <c r="B348" s="604"/>
      <c r="C348" s="604"/>
      <c r="D348" s="604"/>
      <c r="E348" s="604"/>
      <c r="F348" s="5"/>
      <c r="G348" s="5"/>
      <c r="H348" s="5"/>
      <c r="I348" s="5"/>
      <c r="J348" s="5"/>
      <c r="K348" s="5"/>
      <c r="L348" s="5"/>
      <c r="M348" s="591"/>
      <c r="N348" s="5"/>
      <c r="O348" s="5"/>
      <c r="P348" s="5"/>
      <c r="Q348" s="5"/>
      <c r="R348" s="5"/>
      <c r="S348" s="5"/>
      <c r="T348" s="5"/>
      <c r="U348" s="116"/>
    </row>
    <row r="349" spans="1:21" s="6" customFormat="1" ht="13.5" customHeight="1">
      <c r="A349" s="5"/>
      <c r="B349" s="604"/>
      <c r="C349" s="604"/>
      <c r="D349" s="604"/>
      <c r="E349" s="604"/>
      <c r="F349" s="5"/>
      <c r="G349" s="5"/>
      <c r="H349" s="5"/>
      <c r="I349" s="5"/>
      <c r="J349" s="5"/>
      <c r="K349" s="5"/>
      <c r="L349" s="5"/>
      <c r="M349" s="591"/>
      <c r="N349" s="5"/>
      <c r="O349" s="5"/>
      <c r="P349" s="5"/>
      <c r="Q349" s="5"/>
      <c r="R349" s="5"/>
      <c r="S349" s="5"/>
      <c r="T349" s="5"/>
      <c r="U349" s="116"/>
    </row>
    <row r="350" spans="1:21" s="6" customFormat="1" ht="13.5" customHeight="1">
      <c r="A350" s="5"/>
      <c r="B350" s="604"/>
      <c r="C350" s="604"/>
      <c r="D350" s="604"/>
      <c r="E350" s="604"/>
      <c r="F350" s="5"/>
      <c r="G350" s="5"/>
      <c r="H350" s="5"/>
      <c r="I350" s="5"/>
      <c r="J350" s="5"/>
      <c r="K350" s="5"/>
      <c r="L350" s="5"/>
      <c r="M350" s="591"/>
      <c r="N350" s="5"/>
      <c r="O350" s="5"/>
      <c r="P350" s="5"/>
      <c r="Q350" s="5"/>
      <c r="R350" s="5"/>
      <c r="S350" s="5"/>
      <c r="T350" s="5"/>
      <c r="U350" s="116"/>
    </row>
    <row r="351" spans="1:21" s="6" customFormat="1" ht="13.5">
      <c r="A351" s="5"/>
      <c r="B351" s="604"/>
      <c r="C351" s="604"/>
      <c r="D351" s="604"/>
      <c r="E351" s="604"/>
      <c r="F351" s="5"/>
      <c r="G351" s="5"/>
      <c r="H351" s="5"/>
      <c r="I351" s="5"/>
      <c r="J351" s="5"/>
      <c r="K351" s="5"/>
      <c r="L351" s="5"/>
      <c r="M351" s="591"/>
      <c r="N351" s="5"/>
      <c r="O351" s="5"/>
      <c r="P351" s="5"/>
      <c r="Q351" s="5"/>
      <c r="R351" s="5"/>
      <c r="S351" s="5"/>
      <c r="T351" s="5"/>
      <c r="U351" s="116"/>
    </row>
    <row r="352" spans="1:21" s="6" customFormat="1" ht="13.5">
      <c r="A352" s="5"/>
      <c r="B352" s="604"/>
      <c r="C352" s="604"/>
      <c r="D352" s="604"/>
      <c r="E352" s="604"/>
      <c r="F352" s="5"/>
      <c r="G352" s="5"/>
      <c r="H352" s="5"/>
      <c r="I352" s="5"/>
      <c r="J352" s="5"/>
      <c r="K352" s="5"/>
      <c r="L352" s="5"/>
      <c r="M352" s="591"/>
      <c r="N352" s="5"/>
      <c r="O352" s="5"/>
      <c r="P352" s="5"/>
      <c r="Q352" s="5"/>
      <c r="R352" s="5"/>
      <c r="S352" s="5"/>
      <c r="T352" s="5"/>
      <c r="U352" s="116"/>
    </row>
    <row r="353" spans="1:21" s="6" customFormat="1" ht="13.5">
      <c r="A353" s="5"/>
      <c r="B353" s="604"/>
      <c r="C353" s="604"/>
      <c r="D353" s="604"/>
      <c r="E353" s="604"/>
      <c r="F353" s="5"/>
      <c r="G353" s="5"/>
      <c r="H353" s="5"/>
      <c r="I353" s="5"/>
      <c r="J353" s="5"/>
      <c r="K353" s="5"/>
      <c r="L353" s="5"/>
      <c r="M353" s="591"/>
      <c r="N353" s="5"/>
      <c r="O353" s="5"/>
      <c r="P353" s="5"/>
      <c r="Q353" s="5"/>
      <c r="R353" s="5"/>
      <c r="S353" s="5"/>
      <c r="T353" s="5"/>
      <c r="U353" s="116"/>
    </row>
    <row r="354" spans="1:21" s="6" customFormat="1" ht="13.5">
      <c r="A354" s="5"/>
      <c r="B354" s="604"/>
      <c r="C354" s="604"/>
      <c r="D354" s="604"/>
      <c r="E354" s="604"/>
      <c r="F354" s="5"/>
      <c r="G354" s="5"/>
      <c r="H354" s="5"/>
      <c r="I354" s="5"/>
      <c r="J354" s="5"/>
      <c r="K354" s="5"/>
      <c r="L354" s="5"/>
      <c r="M354" s="591"/>
      <c r="N354" s="5"/>
      <c r="O354" s="5"/>
      <c r="P354" s="5"/>
      <c r="Q354" s="5"/>
      <c r="R354" s="5"/>
      <c r="S354" s="5"/>
      <c r="T354" s="5"/>
      <c r="U354" s="116"/>
    </row>
    <row r="355" spans="1:21" s="6" customFormat="1" ht="13.5">
      <c r="A355" s="5"/>
      <c r="B355" s="604"/>
      <c r="C355" s="604"/>
      <c r="D355" s="604"/>
      <c r="E355" s="604"/>
      <c r="F355" s="5"/>
      <c r="G355" s="5"/>
      <c r="H355" s="5"/>
      <c r="I355" s="5"/>
      <c r="J355" s="5"/>
      <c r="K355" s="5"/>
      <c r="L355" s="5"/>
      <c r="M355" s="591"/>
      <c r="N355" s="5"/>
      <c r="O355" s="5"/>
      <c r="P355" s="5"/>
      <c r="Q355" s="5"/>
      <c r="R355" s="5"/>
      <c r="S355" s="5"/>
      <c r="T355" s="5"/>
      <c r="U355" s="116"/>
    </row>
    <row r="356" spans="1:21" s="6" customFormat="1" ht="13.5">
      <c r="A356" s="5"/>
      <c r="B356" s="604"/>
      <c r="C356" s="604"/>
      <c r="D356" s="604"/>
      <c r="E356" s="604"/>
      <c r="F356" s="5"/>
      <c r="G356" s="5"/>
      <c r="H356" s="5"/>
      <c r="I356" s="5"/>
      <c r="J356" s="5"/>
      <c r="K356" s="5"/>
      <c r="L356" s="5"/>
      <c r="M356" s="591"/>
      <c r="N356" s="5"/>
      <c r="O356" s="5"/>
      <c r="P356" s="5"/>
      <c r="Q356" s="5"/>
      <c r="R356" s="5"/>
      <c r="S356" s="5"/>
      <c r="T356" s="5"/>
      <c r="U356" s="116"/>
    </row>
    <row r="357" spans="1:21" s="6" customFormat="1" ht="13.5">
      <c r="A357" s="5"/>
      <c r="B357" s="604"/>
      <c r="C357" s="604"/>
      <c r="D357" s="604"/>
      <c r="E357" s="604"/>
      <c r="F357" s="5"/>
      <c r="G357" s="5"/>
      <c r="H357" s="5"/>
      <c r="I357" s="5"/>
      <c r="J357" s="5"/>
      <c r="K357" s="5"/>
      <c r="L357" s="5"/>
      <c r="M357" s="591"/>
      <c r="N357" s="5"/>
      <c r="O357" s="5"/>
      <c r="P357" s="5"/>
      <c r="Q357" s="5"/>
      <c r="R357" s="5"/>
      <c r="S357" s="5"/>
      <c r="T357" s="5"/>
      <c r="U357" s="116"/>
    </row>
    <row r="358" spans="1:21" s="6" customFormat="1" ht="13.5">
      <c r="A358" s="5"/>
      <c r="B358" s="604"/>
      <c r="C358" s="604"/>
      <c r="D358" s="604"/>
      <c r="E358" s="604"/>
      <c r="F358" s="5"/>
      <c r="G358" s="5"/>
      <c r="H358" s="5"/>
      <c r="I358" s="5"/>
      <c r="J358" s="5"/>
      <c r="K358" s="5"/>
      <c r="L358" s="5"/>
      <c r="M358" s="591"/>
      <c r="N358" s="5"/>
      <c r="O358" s="5"/>
      <c r="P358" s="5"/>
      <c r="Q358" s="5"/>
      <c r="R358" s="5"/>
      <c r="S358" s="5"/>
      <c r="T358" s="5"/>
      <c r="U358" s="116"/>
    </row>
    <row r="359" spans="1:21" s="6" customFormat="1" ht="13.5">
      <c r="A359" s="5"/>
      <c r="B359" s="604"/>
      <c r="C359" s="604"/>
      <c r="D359" s="604"/>
      <c r="E359" s="604"/>
      <c r="F359" s="5"/>
      <c r="G359" s="5"/>
      <c r="H359" s="5"/>
      <c r="I359" s="5"/>
      <c r="J359" s="5"/>
      <c r="K359" s="5"/>
      <c r="L359" s="5"/>
      <c r="M359" s="591"/>
      <c r="N359" s="5"/>
      <c r="O359" s="5"/>
      <c r="P359" s="5"/>
      <c r="Q359" s="5"/>
      <c r="R359" s="5"/>
      <c r="S359" s="5"/>
      <c r="T359" s="5"/>
      <c r="U359" s="116"/>
    </row>
    <row r="360" spans="1:21" s="6" customFormat="1" ht="13.5">
      <c r="A360" s="5"/>
      <c r="B360" s="604"/>
      <c r="C360" s="604"/>
      <c r="D360" s="604"/>
      <c r="E360" s="604"/>
      <c r="F360" s="5"/>
      <c r="G360" s="5"/>
      <c r="H360" s="5"/>
      <c r="I360" s="5"/>
      <c r="J360" s="5"/>
      <c r="K360" s="5"/>
      <c r="L360" s="5"/>
      <c r="M360" s="591"/>
      <c r="N360" s="5"/>
      <c r="O360" s="5"/>
      <c r="P360" s="5"/>
      <c r="Q360" s="5"/>
      <c r="R360" s="5"/>
      <c r="S360" s="5"/>
      <c r="T360" s="5"/>
      <c r="U360" s="116"/>
    </row>
    <row r="361" spans="1:21" s="6" customFormat="1" ht="13.5">
      <c r="A361" s="5"/>
      <c r="B361" s="604"/>
      <c r="C361" s="604"/>
      <c r="D361" s="604"/>
      <c r="E361" s="604"/>
      <c r="F361" s="5"/>
      <c r="G361" s="5"/>
      <c r="H361" s="5"/>
      <c r="I361" s="5"/>
      <c r="J361" s="5"/>
      <c r="K361" s="5"/>
      <c r="L361" s="5"/>
      <c r="M361" s="591"/>
      <c r="N361" s="5"/>
      <c r="O361" s="5"/>
      <c r="P361" s="5"/>
      <c r="Q361" s="5"/>
      <c r="R361" s="5"/>
      <c r="S361" s="5"/>
      <c r="T361" s="5"/>
      <c r="U361" s="116"/>
    </row>
    <row r="362" spans="1:21" s="6" customFormat="1" ht="13.5">
      <c r="A362" s="5"/>
      <c r="B362" s="604"/>
      <c r="C362" s="604"/>
      <c r="D362" s="604"/>
      <c r="E362" s="604"/>
      <c r="F362" s="5"/>
      <c r="G362" s="5"/>
      <c r="H362" s="5"/>
      <c r="I362" s="5"/>
      <c r="J362" s="5"/>
      <c r="K362" s="5"/>
      <c r="L362" s="5"/>
      <c r="M362" s="591"/>
      <c r="N362" s="5"/>
      <c r="O362" s="5"/>
      <c r="P362" s="5"/>
      <c r="Q362" s="5"/>
      <c r="R362" s="5"/>
      <c r="S362" s="5"/>
      <c r="T362" s="5"/>
      <c r="U362" s="116"/>
    </row>
    <row r="363" spans="1:21" s="6" customFormat="1" ht="13.5">
      <c r="A363" s="5"/>
      <c r="B363" s="604"/>
      <c r="C363" s="604"/>
      <c r="D363" s="604"/>
      <c r="E363" s="604"/>
      <c r="F363" s="5"/>
      <c r="G363" s="5"/>
      <c r="H363" s="5"/>
      <c r="I363" s="5"/>
      <c r="J363" s="5"/>
      <c r="K363" s="5"/>
      <c r="L363" s="5"/>
      <c r="M363" s="591"/>
      <c r="N363" s="5"/>
      <c r="O363" s="5"/>
      <c r="P363" s="5"/>
      <c r="Q363" s="5"/>
      <c r="R363" s="5"/>
      <c r="S363" s="5"/>
      <c r="T363" s="5"/>
      <c r="U363" s="116"/>
    </row>
    <row r="364" spans="1:21" s="6" customFormat="1" ht="13.5">
      <c r="A364" s="5"/>
      <c r="B364" s="604"/>
      <c r="C364" s="604"/>
      <c r="D364" s="604"/>
      <c r="E364" s="604"/>
      <c r="F364" s="5"/>
      <c r="G364" s="5"/>
      <c r="H364" s="5"/>
      <c r="I364" s="5"/>
      <c r="J364" s="5"/>
      <c r="K364" s="5"/>
      <c r="L364" s="5"/>
      <c r="M364" s="591"/>
      <c r="N364" s="5"/>
      <c r="O364" s="5"/>
      <c r="P364" s="5"/>
      <c r="Q364" s="5"/>
      <c r="R364" s="5"/>
      <c r="S364" s="5"/>
      <c r="T364" s="5"/>
      <c r="U364" s="116"/>
    </row>
    <row r="365" spans="1:21" s="6" customFormat="1" ht="13.5">
      <c r="A365" s="5"/>
      <c r="B365" s="604"/>
      <c r="C365" s="604"/>
      <c r="D365" s="604"/>
      <c r="E365" s="604"/>
      <c r="F365" s="5"/>
      <c r="G365" s="5"/>
      <c r="H365" s="5"/>
      <c r="I365" s="5"/>
      <c r="J365" s="5"/>
      <c r="K365" s="5"/>
      <c r="L365" s="5"/>
      <c r="M365" s="591"/>
      <c r="N365" s="5"/>
      <c r="O365" s="5"/>
      <c r="P365" s="5"/>
      <c r="Q365" s="5"/>
      <c r="R365" s="5"/>
      <c r="S365" s="5"/>
      <c r="T365" s="5"/>
      <c r="U365" s="116"/>
    </row>
    <row r="366" spans="1:21" s="6" customFormat="1" ht="13.5">
      <c r="A366" s="5"/>
      <c r="B366" s="604"/>
      <c r="C366" s="604"/>
      <c r="D366" s="604"/>
      <c r="E366" s="604"/>
      <c r="F366" s="5"/>
      <c r="G366" s="5"/>
      <c r="H366" s="5"/>
      <c r="I366" s="5"/>
      <c r="J366" s="5"/>
      <c r="K366" s="5"/>
      <c r="L366" s="5"/>
      <c r="M366" s="591"/>
      <c r="N366" s="5"/>
      <c r="O366" s="5"/>
      <c r="P366" s="5"/>
      <c r="Q366" s="5"/>
      <c r="R366" s="5"/>
      <c r="S366" s="5"/>
      <c r="T366" s="5"/>
      <c r="U366" s="116"/>
    </row>
    <row r="367" spans="1:21" s="6" customFormat="1" ht="13.5">
      <c r="A367" s="5"/>
      <c r="B367" s="604"/>
      <c r="C367" s="604"/>
      <c r="D367" s="604"/>
      <c r="E367" s="604"/>
      <c r="F367" s="5"/>
      <c r="G367" s="5"/>
      <c r="H367" s="5"/>
      <c r="I367" s="5"/>
      <c r="J367" s="5"/>
      <c r="K367" s="5"/>
      <c r="L367" s="5"/>
      <c r="M367" s="591"/>
      <c r="N367" s="5"/>
      <c r="O367" s="5"/>
      <c r="P367" s="5"/>
      <c r="Q367" s="5"/>
      <c r="R367" s="5"/>
      <c r="S367" s="5"/>
      <c r="T367" s="5"/>
      <c r="U367" s="116"/>
    </row>
    <row r="368" spans="1:21" s="6" customFormat="1" ht="13.5">
      <c r="A368" s="5"/>
      <c r="B368" s="604"/>
      <c r="C368" s="604"/>
      <c r="D368" s="604"/>
      <c r="E368" s="604"/>
      <c r="F368" s="5"/>
      <c r="G368" s="5"/>
      <c r="H368" s="5"/>
      <c r="I368" s="5"/>
      <c r="J368" s="5"/>
      <c r="K368" s="5"/>
      <c r="L368" s="5"/>
      <c r="M368" s="591"/>
      <c r="N368" s="5"/>
      <c r="O368" s="5"/>
      <c r="P368" s="5"/>
      <c r="Q368" s="5"/>
      <c r="R368" s="5"/>
      <c r="S368" s="5"/>
      <c r="T368" s="5"/>
      <c r="U368" s="116"/>
    </row>
    <row r="369" spans="1:21" s="6" customFormat="1" ht="13.5">
      <c r="A369" s="5"/>
      <c r="B369" s="604"/>
      <c r="C369" s="604"/>
      <c r="D369" s="604"/>
      <c r="E369" s="604"/>
      <c r="F369" s="5"/>
      <c r="G369" s="5"/>
      <c r="H369" s="5"/>
      <c r="I369" s="5"/>
      <c r="J369" s="5"/>
      <c r="K369" s="5"/>
      <c r="L369" s="5"/>
      <c r="M369" s="591"/>
      <c r="N369" s="5"/>
      <c r="O369" s="5"/>
      <c r="P369" s="5"/>
      <c r="Q369" s="5"/>
      <c r="R369" s="5"/>
      <c r="S369" s="5"/>
      <c r="T369" s="5"/>
      <c r="U369" s="116"/>
    </row>
    <row r="370" spans="1:21" s="6" customFormat="1" ht="13.5">
      <c r="A370" s="5"/>
      <c r="B370" s="604"/>
      <c r="C370" s="604"/>
      <c r="D370" s="604"/>
      <c r="E370" s="604"/>
      <c r="F370" s="5"/>
      <c r="G370" s="5"/>
      <c r="H370" s="5"/>
      <c r="I370" s="5"/>
      <c r="J370" s="5"/>
      <c r="K370" s="5"/>
      <c r="L370" s="5"/>
      <c r="M370" s="591"/>
      <c r="N370" s="5"/>
      <c r="O370" s="5"/>
      <c r="P370" s="5"/>
      <c r="Q370" s="5"/>
      <c r="R370" s="5"/>
      <c r="S370" s="5"/>
      <c r="T370" s="5"/>
      <c r="U370" s="116"/>
    </row>
    <row r="371" spans="1:21" s="6" customFormat="1" ht="13.5">
      <c r="A371" s="5"/>
      <c r="B371" s="604"/>
      <c r="C371" s="604"/>
      <c r="D371" s="604"/>
      <c r="E371" s="604"/>
      <c r="F371" s="5"/>
      <c r="G371" s="5"/>
      <c r="H371" s="5"/>
      <c r="I371" s="5"/>
      <c r="J371" s="5"/>
      <c r="K371" s="5"/>
      <c r="L371" s="5"/>
      <c r="M371" s="591"/>
      <c r="N371" s="5"/>
      <c r="O371" s="5"/>
      <c r="P371" s="5"/>
      <c r="Q371" s="5"/>
      <c r="R371" s="5"/>
      <c r="S371" s="5"/>
      <c r="T371" s="5"/>
      <c r="U371" s="116"/>
    </row>
    <row r="372" spans="1:21" s="6" customFormat="1" ht="13.5">
      <c r="A372" s="5"/>
      <c r="B372" s="604"/>
      <c r="C372" s="604"/>
      <c r="D372" s="604"/>
      <c r="E372" s="604"/>
      <c r="F372" s="5"/>
      <c r="G372" s="5"/>
      <c r="H372" s="5"/>
      <c r="I372" s="5"/>
      <c r="J372" s="5"/>
      <c r="K372" s="5"/>
      <c r="L372" s="5"/>
      <c r="M372" s="591"/>
      <c r="N372" s="5"/>
      <c r="O372" s="5"/>
      <c r="P372" s="5"/>
      <c r="Q372" s="5"/>
      <c r="R372" s="5"/>
      <c r="S372" s="5"/>
      <c r="T372" s="5"/>
      <c r="U372" s="116"/>
    </row>
    <row r="373" spans="1:21" s="6" customFormat="1" ht="13.5">
      <c r="A373" s="5"/>
      <c r="B373" s="604"/>
      <c r="C373" s="604"/>
      <c r="D373" s="604"/>
      <c r="E373" s="604"/>
      <c r="F373" s="5"/>
      <c r="G373" s="5"/>
      <c r="H373" s="5"/>
      <c r="I373" s="5"/>
      <c r="J373" s="5"/>
      <c r="K373" s="5"/>
      <c r="L373" s="5"/>
      <c r="M373" s="591"/>
      <c r="N373" s="5"/>
      <c r="O373" s="5"/>
      <c r="P373" s="5"/>
      <c r="Q373" s="5"/>
      <c r="R373" s="5"/>
      <c r="S373" s="5"/>
      <c r="T373" s="5"/>
      <c r="U373" s="116"/>
    </row>
    <row r="374" spans="1:21" s="6" customFormat="1" ht="13.5">
      <c r="A374" s="5"/>
      <c r="B374" s="604"/>
      <c r="C374" s="604"/>
      <c r="D374" s="604"/>
      <c r="E374" s="604"/>
      <c r="F374" s="5"/>
      <c r="G374" s="5"/>
      <c r="H374" s="5"/>
      <c r="I374" s="5"/>
      <c r="J374" s="5"/>
      <c r="K374" s="5"/>
      <c r="L374" s="5"/>
      <c r="M374" s="591"/>
      <c r="N374" s="5"/>
      <c r="O374" s="5"/>
      <c r="P374" s="5"/>
      <c r="Q374" s="5"/>
      <c r="R374" s="5"/>
      <c r="S374" s="5"/>
      <c r="T374" s="5"/>
      <c r="U374" s="116"/>
    </row>
    <row r="375" spans="1:21" s="6" customFormat="1" ht="13.5">
      <c r="A375" s="5"/>
      <c r="B375" s="604"/>
      <c r="C375" s="604"/>
      <c r="D375" s="604"/>
      <c r="E375" s="604"/>
      <c r="F375" s="5"/>
      <c r="G375" s="5"/>
      <c r="H375" s="5"/>
      <c r="I375" s="5"/>
      <c r="J375" s="5"/>
      <c r="K375" s="5"/>
      <c r="L375" s="5"/>
      <c r="M375" s="591"/>
      <c r="N375" s="5"/>
      <c r="O375" s="5"/>
      <c r="P375" s="5"/>
      <c r="Q375" s="5"/>
      <c r="R375" s="5"/>
      <c r="S375" s="5"/>
      <c r="T375" s="5"/>
      <c r="U375" s="116"/>
    </row>
    <row r="376" spans="1:21" s="6" customFormat="1" ht="13.5">
      <c r="A376" s="5"/>
      <c r="B376" s="604"/>
      <c r="C376" s="604"/>
      <c r="D376" s="604"/>
      <c r="E376" s="604"/>
      <c r="F376" s="5"/>
      <c r="G376" s="5"/>
      <c r="H376" s="5"/>
      <c r="I376" s="5"/>
      <c r="J376" s="5"/>
      <c r="K376" s="5"/>
      <c r="L376" s="5"/>
      <c r="M376" s="591"/>
      <c r="N376" s="5"/>
      <c r="O376" s="5"/>
      <c r="P376" s="5"/>
      <c r="Q376" s="5"/>
      <c r="R376" s="5"/>
      <c r="S376" s="5"/>
      <c r="T376" s="5"/>
      <c r="U376" s="116"/>
    </row>
    <row r="377" spans="1:21" s="6" customFormat="1" ht="13.5">
      <c r="A377" s="5"/>
      <c r="B377" s="604"/>
      <c r="C377" s="604"/>
      <c r="D377" s="604"/>
      <c r="E377" s="604"/>
      <c r="F377" s="5"/>
      <c r="G377" s="5"/>
      <c r="H377" s="5"/>
      <c r="I377" s="5"/>
      <c r="J377" s="5"/>
      <c r="K377" s="5"/>
      <c r="L377" s="5"/>
      <c r="M377" s="591"/>
      <c r="N377" s="5"/>
      <c r="O377" s="5"/>
      <c r="P377" s="5"/>
      <c r="Q377" s="5"/>
      <c r="R377" s="5"/>
      <c r="S377" s="5"/>
      <c r="T377" s="5"/>
      <c r="U377" s="116"/>
    </row>
    <row r="378" spans="1:21" s="6" customFormat="1" ht="13.5">
      <c r="A378" s="5"/>
      <c r="B378" s="604"/>
      <c r="C378" s="604"/>
      <c r="D378" s="604"/>
      <c r="E378" s="604"/>
      <c r="F378" s="5"/>
      <c r="G378" s="5"/>
      <c r="H378" s="5"/>
      <c r="I378" s="5"/>
      <c r="J378" s="5"/>
      <c r="K378" s="5"/>
      <c r="L378" s="5"/>
      <c r="M378" s="591"/>
      <c r="N378" s="5"/>
      <c r="O378" s="5"/>
      <c r="P378" s="5"/>
      <c r="Q378" s="5"/>
      <c r="R378" s="5"/>
      <c r="S378" s="5"/>
      <c r="T378" s="5"/>
      <c r="U378" s="116"/>
    </row>
    <row r="379" spans="1:21" s="6" customFormat="1" ht="13.5">
      <c r="A379" s="5"/>
      <c r="B379" s="604"/>
      <c r="C379" s="604"/>
      <c r="D379" s="604"/>
      <c r="E379" s="604"/>
      <c r="F379" s="5"/>
      <c r="G379" s="5"/>
      <c r="H379" s="5"/>
      <c r="I379" s="5"/>
      <c r="J379" s="5"/>
      <c r="K379" s="5"/>
      <c r="L379" s="5"/>
      <c r="M379" s="591"/>
      <c r="N379" s="5"/>
      <c r="O379" s="5"/>
      <c r="P379" s="5"/>
      <c r="Q379" s="5"/>
      <c r="R379" s="5"/>
      <c r="S379" s="5"/>
      <c r="T379" s="5"/>
      <c r="U379" s="116"/>
    </row>
    <row r="380" spans="1:21" s="6" customFormat="1" ht="13.5">
      <c r="A380" s="5"/>
      <c r="B380" s="604"/>
      <c r="C380" s="604"/>
      <c r="D380" s="604"/>
      <c r="E380" s="604"/>
      <c r="F380" s="5"/>
      <c r="G380" s="5"/>
      <c r="H380" s="5"/>
      <c r="I380" s="5"/>
      <c r="J380" s="5"/>
      <c r="K380" s="5"/>
      <c r="L380" s="5"/>
      <c r="M380" s="591"/>
      <c r="N380" s="5"/>
      <c r="O380" s="5"/>
      <c r="P380" s="5"/>
      <c r="Q380" s="5"/>
      <c r="R380" s="5"/>
      <c r="S380" s="5"/>
      <c r="T380" s="5"/>
      <c r="U380" s="116"/>
    </row>
    <row r="381" spans="1:21" s="6" customFormat="1" ht="13.5">
      <c r="A381" s="5"/>
      <c r="B381" s="604"/>
      <c r="C381" s="604"/>
      <c r="D381" s="604"/>
      <c r="E381" s="604"/>
      <c r="F381" s="5"/>
      <c r="G381" s="5"/>
      <c r="H381" s="5"/>
      <c r="I381" s="5"/>
      <c r="J381" s="5"/>
      <c r="K381" s="5"/>
      <c r="L381" s="5"/>
      <c r="M381" s="591"/>
      <c r="N381" s="5"/>
      <c r="O381" s="5"/>
      <c r="P381" s="5"/>
      <c r="Q381" s="5"/>
      <c r="R381" s="5"/>
      <c r="S381" s="5"/>
      <c r="T381" s="5"/>
      <c r="U381" s="116"/>
    </row>
    <row r="382" spans="1:21" s="6" customFormat="1" ht="13.5">
      <c r="A382" s="5"/>
      <c r="B382" s="604"/>
      <c r="C382" s="604"/>
      <c r="D382" s="604"/>
      <c r="E382" s="604"/>
      <c r="F382" s="5"/>
      <c r="G382" s="5"/>
      <c r="H382" s="5"/>
      <c r="I382" s="5"/>
      <c r="J382" s="5"/>
      <c r="K382" s="5"/>
      <c r="L382" s="5"/>
      <c r="M382" s="591"/>
      <c r="N382" s="5"/>
      <c r="O382" s="5"/>
      <c r="P382" s="5"/>
      <c r="Q382" s="5"/>
      <c r="R382" s="5"/>
      <c r="S382" s="5"/>
      <c r="T382" s="5"/>
      <c r="U382" s="116"/>
    </row>
    <row r="383" spans="1:21" s="6" customFormat="1" ht="13.5">
      <c r="A383" s="5"/>
      <c r="B383" s="604"/>
      <c r="C383" s="604"/>
      <c r="D383" s="604"/>
      <c r="E383" s="604"/>
      <c r="F383" s="5"/>
      <c r="G383" s="5"/>
      <c r="H383" s="5"/>
      <c r="I383" s="5"/>
      <c r="J383" s="5"/>
      <c r="K383" s="5"/>
      <c r="L383" s="5"/>
      <c r="M383" s="591"/>
      <c r="N383" s="5"/>
      <c r="O383" s="5"/>
      <c r="P383" s="5"/>
      <c r="Q383" s="5"/>
      <c r="R383" s="5"/>
      <c r="S383" s="5"/>
      <c r="T383" s="5"/>
      <c r="U383" s="116"/>
    </row>
    <row r="384" spans="1:21" s="6" customFormat="1" ht="13.5">
      <c r="A384" s="5"/>
      <c r="B384" s="604"/>
      <c r="C384" s="604"/>
      <c r="D384" s="604"/>
      <c r="E384" s="604"/>
      <c r="F384" s="5"/>
      <c r="G384" s="5"/>
      <c r="H384" s="5"/>
      <c r="I384" s="5"/>
      <c r="J384" s="5"/>
      <c r="K384" s="5"/>
      <c r="L384" s="5"/>
      <c r="M384" s="591"/>
      <c r="N384" s="5"/>
      <c r="O384" s="5"/>
      <c r="P384" s="5"/>
      <c r="Q384" s="5"/>
      <c r="R384" s="5"/>
      <c r="S384" s="5"/>
      <c r="T384" s="5"/>
      <c r="U384" s="116"/>
    </row>
    <row r="385" spans="1:21" s="6" customFormat="1" ht="13.5">
      <c r="A385" s="5"/>
      <c r="B385" s="604"/>
      <c r="C385" s="604"/>
      <c r="D385" s="604"/>
      <c r="E385" s="604"/>
      <c r="F385" s="5"/>
      <c r="G385" s="5"/>
      <c r="H385" s="5"/>
      <c r="I385" s="5"/>
      <c r="J385" s="5"/>
      <c r="K385" s="5"/>
      <c r="L385" s="5"/>
      <c r="M385" s="591"/>
      <c r="N385" s="5"/>
      <c r="O385" s="5"/>
      <c r="P385" s="5"/>
      <c r="Q385" s="5"/>
      <c r="R385" s="5"/>
      <c r="S385" s="5"/>
      <c r="T385" s="5"/>
      <c r="U385" s="116"/>
    </row>
    <row r="386" spans="1:21" s="6" customFormat="1" ht="13.5">
      <c r="A386" s="5"/>
      <c r="B386" s="604"/>
      <c r="C386" s="604"/>
      <c r="D386" s="604"/>
      <c r="E386" s="604"/>
      <c r="F386" s="5"/>
      <c r="G386" s="5"/>
      <c r="H386" s="5"/>
      <c r="I386" s="5"/>
      <c r="J386" s="5"/>
      <c r="K386" s="5"/>
      <c r="L386" s="5"/>
      <c r="M386" s="591"/>
      <c r="N386" s="5"/>
      <c r="O386" s="5"/>
      <c r="P386" s="5"/>
      <c r="Q386" s="5"/>
      <c r="R386" s="5"/>
      <c r="S386" s="5"/>
      <c r="T386" s="5"/>
      <c r="U386" s="116"/>
    </row>
    <row r="387" spans="1:21" s="6" customFormat="1" ht="13.5">
      <c r="A387" s="5"/>
      <c r="B387" s="604"/>
      <c r="C387" s="604"/>
      <c r="D387" s="604"/>
      <c r="E387" s="604"/>
      <c r="F387" s="5"/>
      <c r="G387" s="5"/>
      <c r="H387" s="5"/>
      <c r="I387" s="5"/>
      <c r="J387" s="5"/>
      <c r="K387" s="5"/>
      <c r="L387" s="5"/>
      <c r="M387" s="591"/>
      <c r="N387" s="5"/>
      <c r="O387" s="5"/>
      <c r="P387" s="5"/>
      <c r="Q387" s="5"/>
      <c r="R387" s="5"/>
      <c r="S387" s="5"/>
      <c r="T387" s="5"/>
      <c r="U387" s="116"/>
    </row>
    <row r="388" spans="1:21" s="6" customFormat="1" ht="13.5">
      <c r="A388" s="5"/>
      <c r="B388" s="604"/>
      <c r="C388" s="604"/>
      <c r="D388" s="604"/>
      <c r="E388" s="604"/>
      <c r="F388" s="5"/>
      <c r="G388" s="5"/>
      <c r="H388" s="5"/>
      <c r="I388" s="5"/>
      <c r="J388" s="5"/>
      <c r="K388" s="5"/>
      <c r="L388" s="5"/>
      <c r="M388" s="591"/>
      <c r="N388" s="5"/>
      <c r="O388" s="5"/>
      <c r="P388" s="5"/>
      <c r="Q388" s="5"/>
      <c r="R388" s="5"/>
      <c r="S388" s="5"/>
      <c r="T388" s="5"/>
      <c r="U388" s="116"/>
    </row>
    <row r="389" spans="1:21" s="6" customFormat="1" ht="13.5">
      <c r="A389" s="5"/>
      <c r="B389" s="604"/>
      <c r="C389" s="604"/>
      <c r="D389" s="604"/>
      <c r="E389" s="604"/>
      <c r="F389" s="5"/>
      <c r="G389" s="5"/>
      <c r="H389" s="5"/>
      <c r="I389" s="5"/>
      <c r="J389" s="5"/>
      <c r="K389" s="5"/>
      <c r="L389" s="5"/>
      <c r="M389" s="591"/>
      <c r="N389" s="5"/>
      <c r="O389" s="5"/>
      <c r="P389" s="5"/>
      <c r="Q389" s="5"/>
      <c r="R389" s="5"/>
      <c r="S389" s="5"/>
      <c r="T389" s="5"/>
      <c r="U389" s="116"/>
    </row>
    <row r="390" spans="1:21" s="6" customFormat="1" ht="13.5">
      <c r="A390" s="5"/>
      <c r="B390" s="604"/>
      <c r="C390" s="604"/>
      <c r="D390" s="604"/>
      <c r="E390" s="604"/>
      <c r="F390" s="5"/>
      <c r="G390" s="5"/>
      <c r="H390" s="5"/>
      <c r="I390" s="5"/>
      <c r="J390" s="5"/>
      <c r="K390" s="5"/>
      <c r="L390" s="5"/>
      <c r="M390" s="591"/>
      <c r="N390" s="5"/>
      <c r="O390" s="5"/>
      <c r="P390" s="5"/>
      <c r="Q390" s="5"/>
      <c r="R390" s="5"/>
      <c r="S390" s="5"/>
      <c r="T390" s="5"/>
      <c r="U390" s="116"/>
    </row>
    <row r="391" spans="1:21" s="6" customFormat="1" ht="13.5">
      <c r="A391" s="5"/>
      <c r="B391" s="604"/>
      <c r="C391" s="604"/>
      <c r="D391" s="604"/>
      <c r="E391" s="604"/>
      <c r="F391" s="5"/>
      <c r="G391" s="5"/>
      <c r="H391" s="5"/>
      <c r="I391" s="5"/>
      <c r="J391" s="5"/>
      <c r="K391" s="5"/>
      <c r="L391" s="5"/>
      <c r="M391" s="591"/>
      <c r="N391" s="5"/>
      <c r="O391" s="5"/>
      <c r="P391" s="5"/>
      <c r="Q391" s="5"/>
      <c r="R391" s="5"/>
      <c r="S391" s="5"/>
      <c r="T391" s="5"/>
      <c r="U391" s="116"/>
    </row>
    <row r="392" spans="1:21" s="6" customFormat="1" ht="13.5">
      <c r="A392" s="5"/>
      <c r="B392" s="604"/>
      <c r="C392" s="604"/>
      <c r="D392" s="604"/>
      <c r="E392" s="604"/>
      <c r="F392" s="5"/>
      <c r="G392" s="5"/>
      <c r="H392" s="5"/>
      <c r="I392" s="5"/>
      <c r="J392" s="5"/>
      <c r="K392" s="5"/>
      <c r="L392" s="5"/>
      <c r="M392" s="591"/>
      <c r="N392" s="5"/>
      <c r="O392" s="5"/>
      <c r="P392" s="5"/>
      <c r="Q392" s="5"/>
      <c r="R392" s="5"/>
      <c r="S392" s="5"/>
      <c r="T392" s="5"/>
      <c r="U392" s="116"/>
    </row>
    <row r="393" spans="1:21" s="6" customFormat="1" ht="13.5">
      <c r="A393" s="5"/>
      <c r="B393" s="604"/>
      <c r="C393" s="604"/>
      <c r="D393" s="604"/>
      <c r="E393" s="604"/>
      <c r="F393" s="5"/>
      <c r="G393" s="5"/>
      <c r="H393" s="5"/>
      <c r="I393" s="5"/>
      <c r="J393" s="5"/>
      <c r="K393" s="5"/>
      <c r="L393" s="5"/>
      <c r="M393" s="591"/>
      <c r="N393" s="5"/>
      <c r="O393" s="5"/>
      <c r="P393" s="5"/>
      <c r="Q393" s="5"/>
      <c r="R393" s="5"/>
      <c r="S393" s="5"/>
      <c r="T393" s="5"/>
      <c r="U393" s="116"/>
    </row>
    <row r="394" spans="1:21" s="6" customFormat="1" ht="13.5">
      <c r="A394" s="5"/>
      <c r="B394" s="604"/>
      <c r="C394" s="604"/>
      <c r="D394" s="604"/>
      <c r="E394" s="604"/>
      <c r="F394" s="5"/>
      <c r="G394" s="5"/>
      <c r="H394" s="5"/>
      <c r="I394" s="5"/>
      <c r="J394" s="5"/>
      <c r="K394" s="5"/>
      <c r="L394" s="5"/>
      <c r="M394" s="591"/>
      <c r="N394" s="5"/>
      <c r="O394" s="5"/>
      <c r="P394" s="5"/>
      <c r="Q394" s="5"/>
      <c r="R394" s="5"/>
      <c r="S394" s="5"/>
      <c r="T394" s="5"/>
      <c r="U394" s="116"/>
    </row>
    <row r="395" spans="1:21" s="6" customFormat="1" ht="13.5">
      <c r="A395" s="5"/>
      <c r="B395" s="604"/>
      <c r="C395" s="604"/>
      <c r="D395" s="604"/>
      <c r="E395" s="604"/>
      <c r="F395" s="5"/>
      <c r="G395" s="5"/>
      <c r="H395" s="5"/>
      <c r="I395" s="5"/>
      <c r="J395" s="5"/>
      <c r="K395" s="5"/>
      <c r="L395" s="5"/>
      <c r="M395" s="591"/>
      <c r="N395" s="5"/>
      <c r="O395" s="5"/>
      <c r="P395" s="5"/>
      <c r="Q395" s="5"/>
      <c r="R395" s="5"/>
      <c r="S395" s="5"/>
      <c r="T395" s="5"/>
      <c r="U395" s="116"/>
    </row>
    <row r="396" spans="1:21" s="6" customFormat="1" ht="13.5">
      <c r="A396" s="5"/>
      <c r="B396" s="604"/>
      <c r="C396" s="604"/>
      <c r="D396" s="604"/>
      <c r="E396" s="604"/>
      <c r="F396" s="5"/>
      <c r="G396" s="5"/>
      <c r="H396" s="5"/>
      <c r="I396" s="5"/>
      <c r="J396" s="5"/>
      <c r="K396" s="5"/>
      <c r="L396" s="5"/>
      <c r="M396" s="591"/>
      <c r="N396" s="5"/>
      <c r="O396" s="5"/>
      <c r="P396" s="5"/>
      <c r="Q396" s="5"/>
      <c r="R396" s="5"/>
      <c r="S396" s="5"/>
      <c r="T396" s="5"/>
      <c r="U396" s="116"/>
    </row>
    <row r="397" spans="1:21" s="6" customFormat="1" ht="13.5">
      <c r="A397" s="5"/>
      <c r="B397" s="604"/>
      <c r="C397" s="604"/>
      <c r="D397" s="604"/>
      <c r="E397" s="604"/>
      <c r="F397" s="5"/>
      <c r="G397" s="5"/>
      <c r="H397" s="5"/>
      <c r="I397" s="5"/>
      <c r="J397" s="5"/>
      <c r="K397" s="5"/>
      <c r="L397" s="5"/>
      <c r="M397" s="591"/>
      <c r="N397" s="5"/>
      <c r="O397" s="5"/>
      <c r="P397" s="5"/>
      <c r="Q397" s="5"/>
      <c r="R397" s="5"/>
      <c r="S397" s="5"/>
      <c r="T397" s="5"/>
      <c r="U397" s="116"/>
    </row>
    <row r="398" spans="1:21" s="6" customFormat="1" ht="13.5">
      <c r="A398" s="5"/>
      <c r="B398" s="604"/>
      <c r="C398" s="604"/>
      <c r="D398" s="604"/>
      <c r="E398" s="604"/>
      <c r="F398" s="5"/>
      <c r="G398" s="5"/>
      <c r="H398" s="5"/>
      <c r="I398" s="5"/>
      <c r="J398" s="5"/>
      <c r="K398" s="5"/>
      <c r="L398" s="5"/>
      <c r="M398" s="591"/>
      <c r="N398" s="5"/>
      <c r="O398" s="5"/>
      <c r="P398" s="5"/>
      <c r="Q398" s="5"/>
      <c r="R398" s="5"/>
      <c r="S398" s="5"/>
      <c r="T398" s="5"/>
      <c r="U398" s="116"/>
    </row>
    <row r="399" spans="1:21" s="6" customFormat="1" ht="13.5">
      <c r="A399" s="5"/>
      <c r="B399" s="604"/>
      <c r="C399" s="604"/>
      <c r="D399" s="604"/>
      <c r="E399" s="604"/>
      <c r="F399" s="5"/>
      <c r="G399" s="5"/>
      <c r="H399" s="5"/>
      <c r="I399" s="5"/>
      <c r="J399" s="5"/>
      <c r="K399" s="5"/>
      <c r="L399" s="5"/>
      <c r="M399" s="591"/>
      <c r="N399" s="5"/>
      <c r="O399" s="5"/>
      <c r="P399" s="5"/>
      <c r="Q399" s="5"/>
      <c r="R399" s="5"/>
      <c r="S399" s="5"/>
      <c r="T399" s="5"/>
      <c r="U399" s="116"/>
    </row>
    <row r="400" spans="1:21" s="6" customFormat="1" ht="13.5">
      <c r="A400" s="5"/>
      <c r="B400" s="604"/>
      <c r="C400" s="604"/>
      <c r="D400" s="604"/>
      <c r="E400" s="604"/>
      <c r="F400" s="5"/>
      <c r="G400" s="5"/>
      <c r="H400" s="5"/>
      <c r="I400" s="5"/>
      <c r="J400" s="5"/>
      <c r="K400" s="5"/>
      <c r="L400" s="5"/>
      <c r="M400" s="591"/>
      <c r="N400" s="5"/>
      <c r="O400" s="5"/>
      <c r="P400" s="5"/>
      <c r="Q400" s="5"/>
      <c r="R400" s="5"/>
      <c r="S400" s="5"/>
      <c r="T400" s="5"/>
      <c r="U400" s="116"/>
    </row>
    <row r="401" spans="1:21" s="6" customFormat="1" ht="13.5">
      <c r="A401" s="5"/>
      <c r="B401" s="604"/>
      <c r="C401" s="604"/>
      <c r="D401" s="604"/>
      <c r="E401" s="604"/>
      <c r="F401" s="5"/>
      <c r="G401" s="5"/>
      <c r="H401" s="5"/>
      <c r="I401" s="5"/>
      <c r="J401" s="5"/>
      <c r="K401" s="5"/>
      <c r="L401" s="5"/>
      <c r="M401" s="591"/>
      <c r="N401" s="5"/>
      <c r="O401" s="5"/>
      <c r="P401" s="5"/>
      <c r="Q401" s="5"/>
      <c r="R401" s="5"/>
      <c r="S401" s="5"/>
      <c r="T401" s="5"/>
      <c r="U401" s="116"/>
    </row>
    <row r="402" spans="1:21" s="6" customFormat="1" ht="13.5">
      <c r="A402" s="5"/>
      <c r="B402" s="604"/>
      <c r="C402" s="604"/>
      <c r="D402" s="604"/>
      <c r="E402" s="604"/>
      <c r="F402" s="5"/>
      <c r="G402" s="5"/>
      <c r="H402" s="5"/>
      <c r="I402" s="5"/>
      <c r="J402" s="5"/>
      <c r="K402" s="5"/>
      <c r="L402" s="5"/>
      <c r="M402" s="591"/>
      <c r="N402" s="5"/>
      <c r="O402" s="5"/>
      <c r="P402" s="5"/>
      <c r="Q402" s="5"/>
      <c r="R402" s="5"/>
      <c r="S402" s="5"/>
      <c r="T402" s="5"/>
      <c r="U402" s="116"/>
    </row>
    <row r="403" spans="1:21" s="6" customFormat="1" ht="13.5">
      <c r="A403" s="5"/>
      <c r="B403" s="604"/>
      <c r="C403" s="604"/>
      <c r="D403" s="604"/>
      <c r="E403" s="604"/>
      <c r="F403" s="5"/>
      <c r="G403" s="5"/>
      <c r="H403" s="5"/>
      <c r="I403" s="5"/>
      <c r="J403" s="5"/>
      <c r="K403" s="5"/>
      <c r="L403" s="5"/>
      <c r="M403" s="591"/>
      <c r="N403" s="5"/>
      <c r="O403" s="5"/>
      <c r="P403" s="5"/>
      <c r="Q403" s="5"/>
      <c r="R403" s="5"/>
      <c r="S403" s="5"/>
      <c r="T403" s="5"/>
      <c r="U403" s="116"/>
    </row>
    <row r="404" spans="1:21" s="6" customFormat="1" ht="13.5">
      <c r="A404" s="5"/>
      <c r="B404" s="604"/>
      <c r="C404" s="604"/>
      <c r="D404" s="604"/>
      <c r="E404" s="604"/>
      <c r="F404" s="5"/>
      <c r="G404" s="5"/>
      <c r="H404" s="5"/>
      <c r="I404" s="5"/>
      <c r="J404" s="5"/>
      <c r="K404" s="5"/>
      <c r="L404" s="5"/>
      <c r="M404" s="591"/>
      <c r="N404" s="5"/>
      <c r="O404" s="5"/>
      <c r="P404" s="5"/>
      <c r="Q404" s="5"/>
      <c r="R404" s="5"/>
      <c r="S404" s="5"/>
      <c r="T404" s="5"/>
      <c r="U404" s="116"/>
    </row>
    <row r="405" spans="1:21" s="6" customFormat="1" ht="13.5">
      <c r="A405" s="5"/>
      <c r="B405" s="604"/>
      <c r="C405" s="604"/>
      <c r="D405" s="604"/>
      <c r="E405" s="604"/>
      <c r="F405" s="5"/>
      <c r="G405" s="5"/>
      <c r="H405" s="5"/>
      <c r="I405" s="5"/>
      <c r="J405" s="5"/>
      <c r="K405" s="5"/>
      <c r="L405" s="5"/>
      <c r="M405" s="591"/>
      <c r="N405" s="5"/>
      <c r="O405" s="5"/>
      <c r="P405" s="5"/>
      <c r="Q405" s="5"/>
      <c r="R405" s="5"/>
      <c r="S405" s="5"/>
      <c r="T405" s="5"/>
      <c r="U405" s="116"/>
    </row>
    <row r="406" spans="1:21" s="6" customFormat="1" ht="13.5">
      <c r="A406" s="5"/>
      <c r="B406" s="604"/>
      <c r="C406" s="604"/>
      <c r="D406" s="604"/>
      <c r="E406" s="604"/>
      <c r="F406" s="5"/>
      <c r="G406" s="5"/>
      <c r="H406" s="5"/>
      <c r="I406" s="5"/>
      <c r="J406" s="5"/>
      <c r="K406" s="5"/>
      <c r="L406" s="5"/>
      <c r="M406" s="591"/>
      <c r="N406" s="5"/>
      <c r="O406" s="5"/>
      <c r="P406" s="5"/>
      <c r="Q406" s="5"/>
      <c r="R406" s="5"/>
      <c r="S406" s="5"/>
      <c r="T406" s="5"/>
      <c r="U406" s="116"/>
    </row>
    <row r="407" spans="1:21" s="6" customFormat="1" ht="13.5">
      <c r="A407" s="5"/>
      <c r="B407" s="604"/>
      <c r="C407" s="604"/>
      <c r="D407" s="604"/>
      <c r="E407" s="604"/>
      <c r="F407" s="5"/>
      <c r="G407" s="5"/>
      <c r="H407" s="5"/>
      <c r="I407" s="5"/>
      <c r="J407" s="5"/>
      <c r="K407" s="5"/>
      <c r="L407" s="5"/>
      <c r="M407" s="591"/>
      <c r="N407" s="5"/>
      <c r="O407" s="5"/>
      <c r="P407" s="5"/>
      <c r="Q407" s="5"/>
      <c r="R407" s="5"/>
      <c r="S407" s="5"/>
      <c r="T407" s="5"/>
      <c r="U407" s="116"/>
    </row>
    <row r="408" spans="1:21" s="6" customFormat="1" ht="18" customHeight="1">
      <c r="A408" s="5"/>
      <c r="B408" s="604"/>
      <c r="C408" s="604"/>
      <c r="D408" s="604"/>
      <c r="E408" s="604"/>
      <c r="F408" s="5"/>
      <c r="G408" s="5"/>
      <c r="H408" s="5"/>
      <c r="I408" s="5"/>
      <c r="J408" s="5"/>
      <c r="K408" s="5"/>
      <c r="L408" s="5"/>
      <c r="M408" s="591"/>
      <c r="N408" s="5"/>
      <c r="O408" s="5"/>
      <c r="P408" s="5"/>
      <c r="Q408" s="5"/>
      <c r="R408" s="5"/>
      <c r="S408" s="5"/>
      <c r="T408" s="5"/>
      <c r="U408" s="116"/>
    </row>
    <row r="409" spans="1:21" s="6" customFormat="1" ht="13.5">
      <c r="A409" s="5"/>
      <c r="B409" s="604"/>
      <c r="C409" s="604"/>
      <c r="D409" s="604"/>
      <c r="E409" s="604"/>
      <c r="F409" s="5"/>
      <c r="G409" s="5"/>
      <c r="H409" s="5"/>
      <c r="I409" s="5"/>
      <c r="J409" s="5"/>
      <c r="K409" s="5"/>
      <c r="L409" s="5"/>
      <c r="M409" s="591"/>
      <c r="N409" s="5"/>
      <c r="O409" s="5"/>
      <c r="P409" s="5"/>
      <c r="Q409" s="5"/>
      <c r="R409" s="5"/>
      <c r="S409" s="5"/>
      <c r="T409" s="5"/>
      <c r="U409" s="116"/>
    </row>
    <row r="410" spans="1:21" s="6" customFormat="1" ht="13.5" customHeight="1">
      <c r="A410" s="5"/>
      <c r="B410" s="604"/>
      <c r="C410" s="604"/>
      <c r="D410" s="604"/>
      <c r="E410" s="604"/>
      <c r="F410" s="5"/>
      <c r="G410" s="5"/>
      <c r="H410" s="5"/>
      <c r="I410" s="5"/>
      <c r="J410" s="5"/>
      <c r="K410" s="5"/>
      <c r="L410" s="5"/>
      <c r="M410" s="591"/>
      <c r="N410" s="5"/>
      <c r="O410" s="5"/>
      <c r="P410" s="5"/>
      <c r="Q410" s="5"/>
      <c r="R410" s="5"/>
      <c r="S410" s="5"/>
      <c r="T410" s="5"/>
      <c r="U410" s="116"/>
    </row>
    <row r="411" spans="1:21" s="6" customFormat="1" ht="13.5" customHeight="1">
      <c r="A411" s="5"/>
      <c r="B411" s="604"/>
      <c r="C411" s="604"/>
      <c r="D411" s="604"/>
      <c r="E411" s="604"/>
      <c r="F411" s="5"/>
      <c r="G411" s="5"/>
      <c r="H411" s="5"/>
      <c r="I411" s="5"/>
      <c r="J411" s="5"/>
      <c r="K411" s="5"/>
      <c r="L411" s="5"/>
      <c r="M411" s="591"/>
      <c r="N411" s="5"/>
      <c r="O411" s="5"/>
      <c r="P411" s="5"/>
      <c r="Q411" s="5"/>
      <c r="R411" s="5"/>
      <c r="S411" s="5"/>
      <c r="T411" s="5"/>
      <c r="U411" s="116"/>
    </row>
    <row r="412" spans="1:21" s="6" customFormat="1" ht="13.5">
      <c r="A412" s="5"/>
      <c r="B412" s="604"/>
      <c r="C412" s="604"/>
      <c r="D412" s="604"/>
      <c r="E412" s="604"/>
      <c r="F412" s="5"/>
      <c r="G412" s="5"/>
      <c r="H412" s="5"/>
      <c r="I412" s="5"/>
      <c r="J412" s="5"/>
      <c r="K412" s="5"/>
      <c r="L412" s="5"/>
      <c r="M412" s="591"/>
      <c r="N412" s="5"/>
      <c r="O412" s="5"/>
      <c r="P412" s="5"/>
      <c r="Q412" s="5"/>
      <c r="R412" s="5"/>
      <c r="S412" s="5"/>
      <c r="T412" s="5"/>
      <c r="U412" s="116"/>
    </row>
    <row r="413" spans="1:21" s="6" customFormat="1" ht="13.5">
      <c r="A413" s="5"/>
      <c r="B413" s="604"/>
      <c r="C413" s="604"/>
      <c r="D413" s="604"/>
      <c r="E413" s="604"/>
      <c r="F413" s="5"/>
      <c r="G413" s="5"/>
      <c r="H413" s="5"/>
      <c r="I413" s="5"/>
      <c r="J413" s="5"/>
      <c r="K413" s="5"/>
      <c r="L413" s="5"/>
      <c r="M413" s="591"/>
      <c r="N413" s="5"/>
      <c r="O413" s="5"/>
      <c r="P413" s="5"/>
      <c r="Q413" s="5"/>
      <c r="R413" s="5"/>
      <c r="S413" s="5"/>
      <c r="T413" s="5"/>
      <c r="U413" s="116"/>
    </row>
    <row r="414" spans="1:21" s="6" customFormat="1" ht="13.5">
      <c r="A414" s="5"/>
      <c r="B414" s="604"/>
      <c r="C414" s="604"/>
      <c r="D414" s="604"/>
      <c r="E414" s="604"/>
      <c r="F414" s="5"/>
      <c r="G414" s="5"/>
      <c r="H414" s="5"/>
      <c r="I414" s="5"/>
      <c r="J414" s="5"/>
      <c r="K414" s="5"/>
      <c r="L414" s="5"/>
      <c r="M414" s="591"/>
      <c r="N414" s="5"/>
      <c r="O414" s="5"/>
      <c r="P414" s="5"/>
      <c r="Q414" s="5"/>
      <c r="R414" s="5"/>
      <c r="S414" s="5"/>
      <c r="T414" s="5"/>
      <c r="U414" s="116"/>
    </row>
    <row r="415" spans="1:21" s="6" customFormat="1" ht="13.5">
      <c r="A415" s="5"/>
      <c r="B415" s="604"/>
      <c r="C415" s="604"/>
      <c r="D415" s="604"/>
      <c r="E415" s="604"/>
      <c r="F415" s="5"/>
      <c r="G415" s="5"/>
      <c r="H415" s="5"/>
      <c r="I415" s="5"/>
      <c r="J415" s="5"/>
      <c r="K415" s="5"/>
      <c r="L415" s="5"/>
      <c r="M415" s="591"/>
      <c r="N415" s="5"/>
      <c r="O415" s="5"/>
      <c r="P415" s="5"/>
      <c r="Q415" s="5"/>
      <c r="R415" s="5"/>
      <c r="S415" s="5"/>
      <c r="T415" s="5"/>
      <c r="U415" s="116"/>
    </row>
    <row r="416" spans="1:21" s="6" customFormat="1" ht="13.5">
      <c r="A416" s="5"/>
      <c r="B416" s="604"/>
      <c r="C416" s="604"/>
      <c r="D416" s="604"/>
      <c r="E416" s="604"/>
      <c r="F416" s="5"/>
      <c r="G416" s="5"/>
      <c r="H416" s="5"/>
      <c r="I416" s="5"/>
      <c r="J416" s="5"/>
      <c r="K416" s="5"/>
      <c r="L416" s="5"/>
      <c r="M416" s="591"/>
      <c r="N416" s="5"/>
      <c r="O416" s="5"/>
      <c r="P416" s="5"/>
      <c r="Q416" s="5"/>
      <c r="R416" s="5"/>
      <c r="S416" s="5"/>
      <c r="T416" s="5"/>
      <c r="U416" s="116"/>
    </row>
    <row r="417" spans="1:21" s="6" customFormat="1" ht="13.5">
      <c r="A417" s="5"/>
      <c r="B417" s="604"/>
      <c r="C417" s="604"/>
      <c r="D417" s="604"/>
      <c r="E417" s="604"/>
      <c r="F417" s="5"/>
      <c r="G417" s="5"/>
      <c r="H417" s="5"/>
      <c r="I417" s="5"/>
      <c r="J417" s="5"/>
      <c r="K417" s="5"/>
      <c r="L417" s="5"/>
      <c r="M417" s="591"/>
      <c r="N417" s="5"/>
      <c r="O417" s="5"/>
      <c r="P417" s="5"/>
      <c r="Q417" s="5"/>
      <c r="R417" s="5"/>
      <c r="S417" s="5"/>
      <c r="T417" s="5"/>
      <c r="U417" s="116"/>
    </row>
    <row r="418" spans="1:21" s="6" customFormat="1" ht="13.5">
      <c r="A418" s="5"/>
      <c r="B418" s="604"/>
      <c r="C418" s="604"/>
      <c r="D418" s="604"/>
      <c r="E418" s="604"/>
      <c r="F418" s="5"/>
      <c r="G418" s="5"/>
      <c r="H418" s="5"/>
      <c r="I418" s="5"/>
      <c r="J418" s="5"/>
      <c r="K418" s="5"/>
      <c r="L418" s="5"/>
      <c r="M418" s="591"/>
      <c r="N418" s="5"/>
      <c r="O418" s="5"/>
      <c r="P418" s="5"/>
      <c r="Q418" s="5"/>
      <c r="R418" s="5"/>
      <c r="S418" s="5"/>
      <c r="T418" s="5"/>
      <c r="U418" s="116"/>
    </row>
    <row r="419" spans="1:21" s="6" customFormat="1" ht="13.5">
      <c r="A419" s="5"/>
      <c r="B419" s="604"/>
      <c r="C419" s="604"/>
      <c r="D419" s="604"/>
      <c r="E419" s="604"/>
      <c r="F419" s="5"/>
      <c r="G419" s="5"/>
      <c r="H419" s="5"/>
      <c r="I419" s="5"/>
      <c r="J419" s="5"/>
      <c r="K419" s="5"/>
      <c r="L419" s="5"/>
      <c r="M419" s="591"/>
      <c r="N419" s="5"/>
      <c r="O419" s="5"/>
      <c r="P419" s="5"/>
      <c r="Q419" s="5"/>
      <c r="R419" s="5"/>
      <c r="S419" s="5"/>
      <c r="T419" s="5"/>
      <c r="U419" s="116"/>
    </row>
    <row r="420" spans="1:21" s="6" customFormat="1" ht="13.5">
      <c r="A420" s="5"/>
      <c r="B420" s="604"/>
      <c r="C420" s="604"/>
      <c r="D420" s="604"/>
      <c r="E420" s="604"/>
      <c r="F420" s="5"/>
      <c r="G420" s="5"/>
      <c r="H420" s="5"/>
      <c r="I420" s="5"/>
      <c r="J420" s="5"/>
      <c r="K420" s="5"/>
      <c r="L420" s="5"/>
      <c r="M420" s="591"/>
      <c r="N420" s="5"/>
      <c r="O420" s="5"/>
      <c r="P420" s="5"/>
      <c r="Q420" s="5"/>
      <c r="R420" s="5"/>
      <c r="S420" s="5"/>
      <c r="T420" s="5"/>
      <c r="U420" s="116"/>
    </row>
    <row r="421" spans="1:21" s="6" customFormat="1" ht="13.5">
      <c r="A421" s="5"/>
      <c r="B421" s="604"/>
      <c r="C421" s="604"/>
      <c r="D421" s="604"/>
      <c r="E421" s="604"/>
      <c r="F421" s="5"/>
      <c r="G421" s="5"/>
      <c r="H421" s="5"/>
      <c r="I421" s="5"/>
      <c r="J421" s="5"/>
      <c r="K421" s="5"/>
      <c r="L421" s="5"/>
      <c r="M421" s="591"/>
      <c r="N421" s="5"/>
      <c r="O421" s="5"/>
      <c r="P421" s="5"/>
      <c r="Q421" s="5"/>
      <c r="R421" s="5"/>
      <c r="S421" s="5"/>
      <c r="T421" s="5"/>
      <c r="U421" s="116"/>
    </row>
    <row r="422" spans="1:21" s="6" customFormat="1" ht="13.5">
      <c r="A422" s="5"/>
      <c r="B422" s="604"/>
      <c r="C422" s="604"/>
      <c r="D422" s="604"/>
      <c r="E422" s="604"/>
      <c r="F422" s="5"/>
      <c r="G422" s="5"/>
      <c r="H422" s="5"/>
      <c r="I422" s="5"/>
      <c r="J422" s="5"/>
      <c r="K422" s="5"/>
      <c r="L422" s="5"/>
      <c r="M422" s="591"/>
      <c r="N422" s="5"/>
      <c r="O422" s="5"/>
      <c r="P422" s="5"/>
      <c r="Q422" s="5"/>
      <c r="R422" s="5"/>
      <c r="S422" s="5"/>
      <c r="T422" s="5"/>
      <c r="U422" s="116"/>
    </row>
    <row r="423" spans="1:21" s="6" customFormat="1" ht="13.5">
      <c r="A423" s="5"/>
      <c r="B423" s="604"/>
      <c r="C423" s="604"/>
      <c r="D423" s="604"/>
      <c r="E423" s="604"/>
      <c r="F423" s="5"/>
      <c r="G423" s="5"/>
      <c r="H423" s="5"/>
      <c r="I423" s="5"/>
      <c r="J423" s="5"/>
      <c r="K423" s="5"/>
      <c r="L423" s="5"/>
      <c r="M423" s="591"/>
      <c r="N423" s="5"/>
      <c r="O423" s="5"/>
      <c r="P423" s="5"/>
      <c r="Q423" s="5"/>
      <c r="R423" s="5"/>
      <c r="S423" s="5"/>
      <c r="T423" s="5"/>
      <c r="U423" s="116"/>
    </row>
    <row r="424" spans="1:21" s="6" customFormat="1" ht="13.5">
      <c r="A424" s="5"/>
      <c r="B424" s="604"/>
      <c r="C424" s="604"/>
      <c r="D424" s="604"/>
      <c r="E424" s="604"/>
      <c r="F424" s="5"/>
      <c r="G424" s="5"/>
      <c r="H424" s="5"/>
      <c r="I424" s="5"/>
      <c r="J424" s="5"/>
      <c r="K424" s="5"/>
      <c r="L424" s="5"/>
      <c r="M424" s="591"/>
      <c r="N424" s="5"/>
      <c r="O424" s="5"/>
      <c r="P424" s="5"/>
      <c r="Q424" s="5"/>
      <c r="R424" s="5"/>
      <c r="S424" s="5"/>
      <c r="T424" s="5"/>
      <c r="U424" s="116"/>
    </row>
    <row r="425" spans="1:21" s="6" customFormat="1" ht="13.5">
      <c r="A425" s="5"/>
      <c r="B425" s="604"/>
      <c r="C425" s="604"/>
      <c r="D425" s="604"/>
      <c r="E425" s="604"/>
      <c r="F425" s="5"/>
      <c r="G425" s="5"/>
      <c r="H425" s="5"/>
      <c r="I425" s="5"/>
      <c r="J425" s="5"/>
      <c r="K425" s="5"/>
      <c r="L425" s="5"/>
      <c r="M425" s="591"/>
      <c r="N425" s="5"/>
      <c r="O425" s="5"/>
      <c r="P425" s="5"/>
      <c r="Q425" s="5"/>
      <c r="R425" s="5"/>
      <c r="S425" s="5"/>
      <c r="T425" s="5"/>
      <c r="U425" s="116"/>
    </row>
    <row r="426" spans="1:21" s="6" customFormat="1" ht="13.5">
      <c r="A426" s="5"/>
      <c r="B426" s="604"/>
      <c r="C426" s="604"/>
      <c r="D426" s="604"/>
      <c r="E426" s="604"/>
      <c r="F426" s="5"/>
      <c r="G426" s="5"/>
      <c r="H426" s="5"/>
      <c r="I426" s="5"/>
      <c r="J426" s="5"/>
      <c r="K426" s="5"/>
      <c r="L426" s="5"/>
      <c r="M426" s="591"/>
      <c r="N426" s="5"/>
      <c r="O426" s="5"/>
      <c r="P426" s="5"/>
      <c r="Q426" s="5"/>
      <c r="R426" s="5"/>
      <c r="S426" s="5"/>
      <c r="T426" s="5"/>
      <c r="U426" s="116"/>
    </row>
    <row r="427" spans="1:21" s="6" customFormat="1" ht="13.5">
      <c r="A427" s="5"/>
      <c r="B427" s="604"/>
      <c r="C427" s="604"/>
      <c r="D427" s="604"/>
      <c r="E427" s="604"/>
      <c r="F427" s="5"/>
      <c r="G427" s="5"/>
      <c r="H427" s="5"/>
      <c r="I427" s="5"/>
      <c r="J427" s="5"/>
      <c r="K427" s="5"/>
      <c r="L427" s="5"/>
      <c r="M427" s="591"/>
      <c r="N427" s="5"/>
      <c r="O427" s="5"/>
      <c r="P427" s="5"/>
      <c r="Q427" s="5"/>
      <c r="R427" s="5"/>
      <c r="S427" s="5"/>
      <c r="T427" s="5"/>
      <c r="U427" s="116"/>
    </row>
    <row r="428" spans="1:21" s="6" customFormat="1" ht="13.5">
      <c r="A428" s="5"/>
      <c r="B428" s="604"/>
      <c r="C428" s="604"/>
      <c r="D428" s="604"/>
      <c r="E428" s="604"/>
      <c r="F428" s="5"/>
      <c r="G428" s="5"/>
      <c r="H428" s="5"/>
      <c r="I428" s="5"/>
      <c r="J428" s="5"/>
      <c r="K428" s="5"/>
      <c r="L428" s="5"/>
      <c r="M428" s="591"/>
      <c r="N428" s="5"/>
      <c r="O428" s="5"/>
      <c r="P428" s="5"/>
      <c r="Q428" s="5"/>
      <c r="R428" s="5"/>
      <c r="S428" s="5"/>
      <c r="T428" s="5"/>
      <c r="U428" s="116"/>
    </row>
    <row r="429" spans="1:21" s="6" customFormat="1" ht="13.5">
      <c r="A429" s="5"/>
      <c r="B429" s="604"/>
      <c r="C429" s="604"/>
      <c r="D429" s="604"/>
      <c r="E429" s="604"/>
      <c r="F429" s="5"/>
      <c r="G429" s="5"/>
      <c r="H429" s="5"/>
      <c r="I429" s="5"/>
      <c r="J429" s="5"/>
      <c r="K429" s="5"/>
      <c r="L429" s="5"/>
      <c r="M429" s="591"/>
      <c r="N429" s="5"/>
      <c r="O429" s="5"/>
      <c r="P429" s="5"/>
      <c r="Q429" s="5"/>
      <c r="R429" s="5"/>
      <c r="S429" s="5"/>
      <c r="T429" s="5"/>
      <c r="U429" s="116"/>
    </row>
    <row r="430" spans="1:21" s="6" customFormat="1" ht="13.5">
      <c r="A430" s="5"/>
      <c r="B430" s="604"/>
      <c r="C430" s="604"/>
      <c r="D430" s="604"/>
      <c r="E430" s="604"/>
      <c r="F430" s="5"/>
      <c r="G430" s="5"/>
      <c r="H430" s="5"/>
      <c r="I430" s="5"/>
      <c r="J430" s="5"/>
      <c r="K430" s="5"/>
      <c r="L430" s="5"/>
      <c r="M430" s="591"/>
      <c r="N430" s="5"/>
      <c r="O430" s="5"/>
      <c r="P430" s="5"/>
      <c r="Q430" s="5"/>
      <c r="R430" s="5"/>
      <c r="S430" s="5"/>
      <c r="T430" s="5"/>
      <c r="U430" s="116"/>
    </row>
    <row r="431" spans="1:21" s="6" customFormat="1" ht="13.5">
      <c r="A431" s="5"/>
      <c r="B431" s="604"/>
      <c r="C431" s="604"/>
      <c r="D431" s="604"/>
      <c r="E431" s="604"/>
      <c r="F431" s="5"/>
      <c r="G431" s="5"/>
      <c r="H431" s="5"/>
      <c r="I431" s="5"/>
      <c r="J431" s="5"/>
      <c r="K431" s="5"/>
      <c r="L431" s="5"/>
      <c r="M431" s="591"/>
      <c r="N431" s="5"/>
      <c r="O431" s="5"/>
      <c r="P431" s="5"/>
      <c r="Q431" s="5"/>
      <c r="R431" s="5"/>
      <c r="S431" s="5"/>
      <c r="T431" s="5"/>
      <c r="U431" s="116"/>
    </row>
    <row r="432" spans="1:21" s="6" customFormat="1" ht="13.5">
      <c r="A432" s="5"/>
      <c r="B432" s="604"/>
      <c r="C432" s="604"/>
      <c r="D432" s="604"/>
      <c r="E432" s="604"/>
      <c r="F432" s="5"/>
      <c r="G432" s="5"/>
      <c r="H432" s="5"/>
      <c r="I432" s="5"/>
      <c r="J432" s="5"/>
      <c r="K432" s="5"/>
      <c r="L432" s="5"/>
      <c r="M432" s="591"/>
      <c r="N432" s="5"/>
      <c r="O432" s="5"/>
      <c r="P432" s="5"/>
      <c r="Q432" s="5"/>
      <c r="R432" s="5"/>
      <c r="S432" s="5"/>
      <c r="T432" s="5"/>
      <c r="U432" s="116"/>
    </row>
    <row r="433" spans="1:21" s="6" customFormat="1" ht="13.5">
      <c r="A433" s="5"/>
      <c r="B433" s="604"/>
      <c r="C433" s="604"/>
      <c r="D433" s="604"/>
      <c r="E433" s="604"/>
      <c r="F433" s="5"/>
      <c r="G433" s="5"/>
      <c r="H433" s="5"/>
      <c r="I433" s="5"/>
      <c r="J433" s="5"/>
      <c r="K433" s="5"/>
      <c r="L433" s="5"/>
      <c r="M433" s="591"/>
      <c r="N433" s="5"/>
      <c r="O433" s="5"/>
      <c r="P433" s="5"/>
      <c r="Q433" s="5"/>
      <c r="R433" s="5"/>
      <c r="S433" s="5"/>
      <c r="T433" s="5"/>
      <c r="U433" s="116"/>
    </row>
    <row r="434" spans="1:21" s="6" customFormat="1" ht="13.5">
      <c r="A434" s="5"/>
      <c r="B434" s="604"/>
      <c r="C434" s="604"/>
      <c r="D434" s="604"/>
      <c r="E434" s="604"/>
      <c r="F434" s="5"/>
      <c r="G434" s="5"/>
      <c r="H434" s="5"/>
      <c r="I434" s="5"/>
      <c r="J434" s="5"/>
      <c r="K434" s="5"/>
      <c r="L434" s="5"/>
      <c r="M434" s="591"/>
      <c r="N434" s="5"/>
      <c r="O434" s="5"/>
      <c r="P434" s="5"/>
      <c r="Q434" s="5"/>
      <c r="R434" s="5"/>
      <c r="S434" s="5"/>
      <c r="T434" s="5"/>
      <c r="U434" s="116"/>
    </row>
    <row r="435" spans="1:21" s="6" customFormat="1" ht="13.5">
      <c r="A435" s="5"/>
      <c r="B435" s="604"/>
      <c r="C435" s="604"/>
      <c r="D435" s="604"/>
      <c r="E435" s="604"/>
      <c r="F435" s="5"/>
      <c r="G435" s="5"/>
      <c r="H435" s="5"/>
      <c r="I435" s="5"/>
      <c r="J435" s="5"/>
      <c r="K435" s="5"/>
      <c r="L435" s="5"/>
      <c r="M435" s="591"/>
      <c r="N435" s="5"/>
      <c r="O435" s="5"/>
      <c r="P435" s="5"/>
      <c r="Q435" s="5"/>
      <c r="R435" s="5"/>
      <c r="S435" s="5"/>
      <c r="T435" s="5"/>
      <c r="U435" s="116"/>
    </row>
    <row r="436" spans="1:21" s="6" customFormat="1" ht="13.5">
      <c r="A436" s="5"/>
      <c r="B436" s="604"/>
      <c r="C436" s="604"/>
      <c r="D436" s="604"/>
      <c r="E436" s="604"/>
      <c r="F436" s="5"/>
      <c r="G436" s="5"/>
      <c r="H436" s="5"/>
      <c r="I436" s="5"/>
      <c r="J436" s="5"/>
      <c r="K436" s="5"/>
      <c r="L436" s="5"/>
      <c r="M436" s="591"/>
      <c r="N436" s="5"/>
      <c r="O436" s="5"/>
      <c r="P436" s="5"/>
      <c r="Q436" s="5"/>
      <c r="R436" s="5"/>
      <c r="S436" s="5"/>
      <c r="T436" s="5"/>
      <c r="U436" s="116"/>
    </row>
    <row r="437" spans="1:21" s="6" customFormat="1" ht="13.5">
      <c r="A437" s="5"/>
      <c r="B437" s="604"/>
      <c r="C437" s="604"/>
      <c r="D437" s="604"/>
      <c r="E437" s="604"/>
      <c r="F437" s="5"/>
      <c r="G437" s="5"/>
      <c r="H437" s="5"/>
      <c r="I437" s="5"/>
      <c r="J437" s="5"/>
      <c r="K437" s="5"/>
      <c r="L437" s="5"/>
      <c r="M437" s="591"/>
      <c r="N437" s="5"/>
      <c r="O437" s="5"/>
      <c r="P437" s="5"/>
      <c r="Q437" s="5"/>
      <c r="R437" s="5"/>
      <c r="S437" s="5"/>
      <c r="T437" s="5"/>
      <c r="U437" s="116"/>
    </row>
    <row r="438" spans="1:21" s="6" customFormat="1" ht="13.5">
      <c r="A438" s="5"/>
      <c r="B438" s="604"/>
      <c r="C438" s="604"/>
      <c r="D438" s="604"/>
      <c r="E438" s="604"/>
      <c r="F438" s="5"/>
      <c r="G438" s="5"/>
      <c r="H438" s="5"/>
      <c r="I438" s="5"/>
      <c r="J438" s="5"/>
      <c r="K438" s="5"/>
      <c r="L438" s="5"/>
      <c r="M438" s="591"/>
      <c r="N438" s="5"/>
      <c r="O438" s="5"/>
      <c r="P438" s="5"/>
      <c r="Q438" s="5"/>
      <c r="R438" s="5"/>
      <c r="S438" s="5"/>
      <c r="T438" s="5"/>
      <c r="U438" s="116"/>
    </row>
    <row r="439" spans="1:21" s="6" customFormat="1" ht="13.5">
      <c r="A439" s="5"/>
      <c r="B439" s="604"/>
      <c r="C439" s="604"/>
      <c r="D439" s="604"/>
      <c r="E439" s="604"/>
      <c r="F439" s="5"/>
      <c r="G439" s="5"/>
      <c r="H439" s="5"/>
      <c r="I439" s="5"/>
      <c r="J439" s="5"/>
      <c r="K439" s="5"/>
      <c r="L439" s="5"/>
      <c r="M439" s="591"/>
      <c r="N439" s="5"/>
      <c r="O439" s="5"/>
      <c r="P439" s="5"/>
      <c r="Q439" s="5"/>
      <c r="R439" s="5"/>
      <c r="S439" s="5"/>
      <c r="T439" s="5"/>
      <c r="U439" s="116"/>
    </row>
    <row r="440" spans="1:21" s="6" customFormat="1" ht="13.5">
      <c r="A440" s="5"/>
      <c r="B440" s="604"/>
      <c r="C440" s="604"/>
      <c r="D440" s="604"/>
      <c r="E440" s="604"/>
      <c r="F440" s="5"/>
      <c r="G440" s="5"/>
      <c r="H440" s="5"/>
      <c r="I440" s="5"/>
      <c r="J440" s="5"/>
      <c r="K440" s="5"/>
      <c r="L440" s="5"/>
      <c r="M440" s="591"/>
      <c r="N440" s="5"/>
      <c r="O440" s="5"/>
      <c r="P440" s="5"/>
      <c r="Q440" s="5"/>
      <c r="R440" s="5"/>
      <c r="S440" s="5"/>
      <c r="T440" s="5"/>
      <c r="U440" s="116"/>
    </row>
    <row r="441" spans="1:21" s="6" customFormat="1" ht="13.5">
      <c r="A441" s="5"/>
      <c r="B441" s="604"/>
      <c r="C441" s="604"/>
      <c r="D441" s="604"/>
      <c r="E441" s="604"/>
      <c r="F441" s="5"/>
      <c r="G441" s="5"/>
      <c r="H441" s="5"/>
      <c r="I441" s="5"/>
      <c r="J441" s="5"/>
      <c r="K441" s="5"/>
      <c r="L441" s="5"/>
      <c r="M441" s="591"/>
      <c r="N441" s="5"/>
      <c r="O441" s="5"/>
      <c r="P441" s="5"/>
      <c r="Q441" s="5"/>
      <c r="R441" s="5"/>
      <c r="S441" s="5"/>
      <c r="T441" s="5"/>
      <c r="U441" s="116"/>
    </row>
    <row r="442" spans="1:21" s="6" customFormat="1" ht="13.5">
      <c r="A442" s="5"/>
      <c r="B442" s="604"/>
      <c r="C442" s="604"/>
      <c r="D442" s="604"/>
      <c r="E442" s="604"/>
      <c r="F442" s="5"/>
      <c r="G442" s="5"/>
      <c r="H442" s="5"/>
      <c r="I442" s="5"/>
      <c r="J442" s="5"/>
      <c r="K442" s="5"/>
      <c r="L442" s="5"/>
      <c r="M442" s="591"/>
      <c r="N442" s="5"/>
      <c r="O442" s="5"/>
      <c r="P442" s="5"/>
      <c r="Q442" s="5"/>
      <c r="R442" s="5"/>
      <c r="S442" s="5"/>
      <c r="T442" s="5"/>
      <c r="U442" s="116"/>
    </row>
    <row r="443" spans="1:21" s="6" customFormat="1" ht="13.5">
      <c r="A443" s="5"/>
      <c r="B443" s="604"/>
      <c r="C443" s="604"/>
      <c r="D443" s="604"/>
      <c r="E443" s="604"/>
      <c r="F443" s="5"/>
      <c r="G443" s="5"/>
      <c r="H443" s="5"/>
      <c r="I443" s="5"/>
      <c r="J443" s="5"/>
      <c r="K443" s="5"/>
      <c r="L443" s="5"/>
      <c r="M443" s="591"/>
      <c r="N443" s="5"/>
      <c r="O443" s="5"/>
      <c r="P443" s="5"/>
      <c r="Q443" s="5"/>
      <c r="R443" s="5"/>
      <c r="S443" s="5"/>
      <c r="T443" s="5"/>
      <c r="U443" s="116"/>
    </row>
    <row r="444" spans="1:21" s="6" customFormat="1" ht="13.5">
      <c r="A444" s="5"/>
      <c r="B444" s="604"/>
      <c r="C444" s="604"/>
      <c r="D444" s="604"/>
      <c r="E444" s="604"/>
      <c r="F444" s="5"/>
      <c r="G444" s="5"/>
      <c r="H444" s="5"/>
      <c r="I444" s="5"/>
      <c r="J444" s="5"/>
      <c r="K444" s="5"/>
      <c r="L444" s="5"/>
      <c r="M444" s="591"/>
      <c r="N444" s="5"/>
      <c r="O444" s="5"/>
      <c r="P444" s="5"/>
      <c r="Q444" s="5"/>
      <c r="R444" s="5"/>
      <c r="S444" s="5"/>
      <c r="T444" s="5"/>
      <c r="U444" s="116"/>
    </row>
    <row r="445" spans="1:21" s="6" customFormat="1" ht="13.5">
      <c r="A445" s="5"/>
      <c r="B445" s="604"/>
      <c r="C445" s="604"/>
      <c r="D445" s="604"/>
      <c r="E445" s="604"/>
      <c r="F445" s="5"/>
      <c r="G445" s="5"/>
      <c r="H445" s="5"/>
      <c r="I445" s="5"/>
      <c r="J445" s="5"/>
      <c r="K445" s="5"/>
      <c r="L445" s="5"/>
      <c r="M445" s="591"/>
      <c r="N445" s="5"/>
      <c r="O445" s="5"/>
      <c r="P445" s="5"/>
      <c r="Q445" s="5"/>
      <c r="R445" s="5"/>
      <c r="S445" s="5"/>
      <c r="T445" s="5"/>
      <c r="U445" s="116"/>
    </row>
    <row r="446" spans="1:21" s="6" customFormat="1" ht="13.5">
      <c r="A446" s="5"/>
      <c r="B446" s="604"/>
      <c r="C446" s="604"/>
      <c r="D446" s="604"/>
      <c r="E446" s="604"/>
      <c r="F446" s="5"/>
      <c r="G446" s="5"/>
      <c r="H446" s="5"/>
      <c r="I446" s="5"/>
      <c r="J446" s="5"/>
      <c r="K446" s="5"/>
      <c r="L446" s="5"/>
      <c r="M446" s="591"/>
      <c r="N446" s="5"/>
      <c r="O446" s="5"/>
      <c r="P446" s="5"/>
      <c r="Q446" s="5"/>
      <c r="R446" s="5"/>
      <c r="S446" s="5"/>
      <c r="T446" s="5"/>
      <c r="U446" s="116"/>
    </row>
    <row r="447" spans="1:21" s="6" customFormat="1" ht="13.5">
      <c r="A447" s="5"/>
      <c r="B447" s="604"/>
      <c r="C447" s="604"/>
      <c r="D447" s="604"/>
      <c r="E447" s="604"/>
      <c r="F447" s="5"/>
      <c r="G447" s="5"/>
      <c r="H447" s="5"/>
      <c r="I447" s="5"/>
      <c r="J447" s="5"/>
      <c r="K447" s="5"/>
      <c r="L447" s="5"/>
      <c r="M447" s="591"/>
      <c r="N447" s="5"/>
      <c r="O447" s="5"/>
      <c r="P447" s="5"/>
      <c r="Q447" s="5"/>
      <c r="R447" s="5"/>
      <c r="S447" s="5"/>
      <c r="T447" s="5"/>
      <c r="U447" s="116"/>
    </row>
    <row r="448" spans="1:21" s="6" customFormat="1" ht="13.5">
      <c r="A448" s="5"/>
      <c r="B448" s="604"/>
      <c r="C448" s="604"/>
      <c r="D448" s="604"/>
      <c r="E448" s="604"/>
      <c r="F448" s="5"/>
      <c r="G448" s="5"/>
      <c r="H448" s="5"/>
      <c r="I448" s="5"/>
      <c r="J448" s="5"/>
      <c r="K448" s="5"/>
      <c r="L448" s="5"/>
      <c r="M448" s="591"/>
      <c r="N448" s="5"/>
      <c r="O448" s="5"/>
      <c r="P448" s="5"/>
      <c r="Q448" s="5"/>
      <c r="R448" s="5"/>
      <c r="S448" s="5"/>
      <c r="T448" s="5"/>
      <c r="U448" s="116"/>
    </row>
    <row r="449" spans="1:21" s="6" customFormat="1" ht="13.5">
      <c r="A449" s="5"/>
      <c r="B449" s="604"/>
      <c r="C449" s="604"/>
      <c r="D449" s="604"/>
      <c r="E449" s="604"/>
      <c r="F449" s="5"/>
      <c r="G449" s="5"/>
      <c r="H449" s="5"/>
      <c r="I449" s="5"/>
      <c r="J449" s="5"/>
      <c r="K449" s="5"/>
      <c r="L449" s="5"/>
      <c r="M449" s="591"/>
      <c r="N449" s="5"/>
      <c r="O449" s="5"/>
      <c r="P449" s="5"/>
      <c r="Q449" s="5"/>
      <c r="R449" s="5"/>
      <c r="S449" s="5"/>
      <c r="T449" s="5"/>
      <c r="U449" s="116"/>
    </row>
    <row r="450" spans="1:21" s="6" customFormat="1" ht="13.5">
      <c r="A450" s="5"/>
      <c r="B450" s="604"/>
      <c r="C450" s="604"/>
      <c r="D450" s="604"/>
      <c r="E450" s="604"/>
      <c r="F450" s="5"/>
      <c r="G450" s="5"/>
      <c r="H450" s="5"/>
      <c r="I450" s="5"/>
      <c r="J450" s="5"/>
      <c r="K450" s="5"/>
      <c r="L450" s="5"/>
      <c r="M450" s="591"/>
      <c r="N450" s="5"/>
      <c r="O450" s="5"/>
      <c r="P450" s="5"/>
      <c r="Q450" s="5"/>
      <c r="R450" s="5"/>
      <c r="S450" s="5"/>
      <c r="T450" s="5"/>
      <c r="U450" s="116"/>
    </row>
    <row r="451" spans="1:21" s="6" customFormat="1" ht="13.5">
      <c r="A451" s="5"/>
      <c r="B451" s="604"/>
      <c r="C451" s="604"/>
      <c r="D451" s="604"/>
      <c r="E451" s="604"/>
      <c r="F451" s="5"/>
      <c r="G451" s="5"/>
      <c r="H451" s="5"/>
      <c r="I451" s="5"/>
      <c r="J451" s="5"/>
      <c r="K451" s="5"/>
      <c r="L451" s="5"/>
      <c r="M451" s="591"/>
      <c r="N451" s="5"/>
      <c r="O451" s="5"/>
      <c r="P451" s="5"/>
      <c r="Q451" s="5"/>
      <c r="R451" s="5"/>
      <c r="S451" s="5"/>
      <c r="T451" s="5"/>
      <c r="U451" s="116"/>
    </row>
    <row r="452" spans="1:21" s="6" customFormat="1" ht="13.5">
      <c r="A452" s="5"/>
      <c r="B452" s="604"/>
      <c r="C452" s="604"/>
      <c r="D452" s="604"/>
      <c r="E452" s="604"/>
      <c r="F452" s="5"/>
      <c r="G452" s="5"/>
      <c r="H452" s="5"/>
      <c r="I452" s="5"/>
      <c r="J452" s="5"/>
      <c r="K452" s="5"/>
      <c r="L452" s="5"/>
      <c r="M452" s="591"/>
      <c r="N452" s="5"/>
      <c r="O452" s="5"/>
      <c r="P452" s="5"/>
      <c r="Q452" s="5"/>
      <c r="R452" s="5"/>
      <c r="S452" s="5"/>
      <c r="T452" s="5"/>
      <c r="U452" s="116"/>
    </row>
    <row r="453" spans="1:21" s="6" customFormat="1" ht="13.5">
      <c r="A453" s="5"/>
      <c r="B453" s="604"/>
      <c r="C453" s="604"/>
      <c r="D453" s="604"/>
      <c r="E453" s="604"/>
      <c r="F453" s="5"/>
      <c r="G453" s="5"/>
      <c r="H453" s="5"/>
      <c r="I453" s="5"/>
      <c r="J453" s="5"/>
      <c r="K453" s="5"/>
      <c r="L453" s="5"/>
      <c r="M453" s="591"/>
      <c r="N453" s="5"/>
      <c r="O453" s="5"/>
      <c r="P453" s="5"/>
      <c r="Q453" s="5"/>
      <c r="R453" s="5"/>
      <c r="S453" s="5"/>
      <c r="T453" s="5"/>
      <c r="U453" s="116"/>
    </row>
    <row r="454" spans="1:21" s="6" customFormat="1" ht="13.5">
      <c r="A454" s="5"/>
      <c r="B454" s="604"/>
      <c r="C454" s="604"/>
      <c r="D454" s="604"/>
      <c r="E454" s="604"/>
      <c r="F454" s="5"/>
      <c r="G454" s="5"/>
      <c r="H454" s="5"/>
      <c r="I454" s="5"/>
      <c r="J454" s="5"/>
      <c r="K454" s="5"/>
      <c r="L454" s="5"/>
      <c r="M454" s="591"/>
      <c r="N454" s="5"/>
      <c r="O454" s="5"/>
      <c r="P454" s="5"/>
      <c r="Q454" s="5"/>
      <c r="R454" s="5"/>
      <c r="S454" s="5"/>
      <c r="T454" s="5"/>
      <c r="U454" s="116"/>
    </row>
    <row r="455" spans="1:21" s="6" customFormat="1" ht="13.5">
      <c r="A455" s="5"/>
      <c r="B455" s="604"/>
      <c r="C455" s="604"/>
      <c r="D455" s="604"/>
      <c r="E455" s="604"/>
      <c r="F455" s="5"/>
      <c r="G455" s="5"/>
      <c r="H455" s="5"/>
      <c r="I455" s="5"/>
      <c r="J455" s="5"/>
      <c r="K455" s="5"/>
      <c r="L455" s="5"/>
      <c r="M455" s="591"/>
      <c r="N455" s="5"/>
      <c r="O455" s="5"/>
      <c r="P455" s="5"/>
      <c r="Q455" s="5"/>
      <c r="R455" s="5"/>
      <c r="S455" s="5"/>
      <c r="T455" s="5"/>
      <c r="U455" s="116"/>
    </row>
    <row r="456" spans="1:21" s="6" customFormat="1" ht="13.5">
      <c r="A456" s="5"/>
      <c r="B456" s="604"/>
      <c r="C456" s="604"/>
      <c r="D456" s="604"/>
      <c r="E456" s="604"/>
      <c r="F456" s="5"/>
      <c r="G456" s="5"/>
      <c r="H456" s="5"/>
      <c r="I456" s="5"/>
      <c r="J456" s="5"/>
      <c r="K456" s="5"/>
      <c r="L456" s="5"/>
      <c r="M456" s="591"/>
      <c r="N456" s="5"/>
      <c r="O456" s="5"/>
      <c r="P456" s="5"/>
      <c r="Q456" s="5"/>
      <c r="R456" s="5"/>
      <c r="S456" s="5"/>
      <c r="T456" s="5"/>
      <c r="U456" s="116"/>
    </row>
    <row r="457" spans="1:21" s="6" customFormat="1" ht="13.5">
      <c r="A457" s="5"/>
      <c r="B457" s="604"/>
      <c r="C457" s="604"/>
      <c r="D457" s="604"/>
      <c r="E457" s="604"/>
      <c r="F457" s="5"/>
      <c r="G457" s="5"/>
      <c r="H457" s="5"/>
      <c r="I457" s="5"/>
      <c r="J457" s="5"/>
      <c r="K457" s="5"/>
      <c r="L457" s="5"/>
      <c r="M457" s="591"/>
      <c r="N457" s="5"/>
      <c r="O457" s="5"/>
      <c r="P457" s="5"/>
      <c r="Q457" s="5"/>
      <c r="R457" s="5"/>
      <c r="S457" s="5"/>
      <c r="T457" s="5"/>
      <c r="U457" s="116"/>
    </row>
    <row r="458" spans="1:21" s="6" customFormat="1" ht="13.5">
      <c r="A458" s="5"/>
      <c r="B458" s="604"/>
      <c r="C458" s="604"/>
      <c r="D458" s="604"/>
      <c r="E458" s="604"/>
      <c r="F458" s="5"/>
      <c r="G458" s="5"/>
      <c r="H458" s="5"/>
      <c r="I458" s="5"/>
      <c r="J458" s="5"/>
      <c r="K458" s="5"/>
      <c r="L458" s="5"/>
      <c r="M458" s="591"/>
      <c r="N458" s="5"/>
      <c r="O458" s="5"/>
      <c r="P458" s="5"/>
      <c r="Q458" s="5"/>
      <c r="R458" s="5"/>
      <c r="S458" s="5"/>
      <c r="T458" s="5"/>
      <c r="U458" s="116"/>
    </row>
    <row r="459" spans="1:21" s="6" customFormat="1" ht="13.5">
      <c r="A459" s="5"/>
      <c r="B459" s="604"/>
      <c r="C459" s="604"/>
      <c r="D459" s="604"/>
      <c r="E459" s="604"/>
      <c r="F459" s="5"/>
      <c r="G459" s="5"/>
      <c r="H459" s="5"/>
      <c r="I459" s="5"/>
      <c r="J459" s="5"/>
      <c r="K459" s="5"/>
      <c r="L459" s="5"/>
      <c r="M459" s="591"/>
      <c r="N459" s="5"/>
      <c r="O459" s="5"/>
      <c r="P459" s="5"/>
      <c r="Q459" s="5"/>
      <c r="R459" s="5"/>
      <c r="S459" s="5"/>
      <c r="T459" s="5"/>
      <c r="U459" s="116"/>
    </row>
    <row r="460" spans="1:21" s="6" customFormat="1" ht="13.5">
      <c r="A460" s="5"/>
      <c r="B460" s="604"/>
      <c r="C460" s="604"/>
      <c r="D460" s="604"/>
      <c r="E460" s="604"/>
      <c r="F460" s="5"/>
      <c r="G460" s="5"/>
      <c r="H460" s="5"/>
      <c r="I460" s="5"/>
      <c r="J460" s="5"/>
      <c r="K460" s="5"/>
      <c r="L460" s="5"/>
      <c r="M460" s="591"/>
      <c r="N460" s="5"/>
      <c r="O460" s="5"/>
      <c r="P460" s="5"/>
      <c r="Q460" s="5"/>
      <c r="R460" s="5"/>
      <c r="S460" s="5"/>
      <c r="T460" s="5"/>
      <c r="U460" s="116"/>
    </row>
    <row r="461" spans="1:21" s="6" customFormat="1" ht="13.5">
      <c r="A461" s="5"/>
      <c r="B461" s="604"/>
      <c r="C461" s="604"/>
      <c r="D461" s="604"/>
      <c r="E461" s="604"/>
      <c r="F461" s="5"/>
      <c r="G461" s="5"/>
      <c r="H461" s="5"/>
      <c r="I461" s="5"/>
      <c r="J461" s="5"/>
      <c r="K461" s="5"/>
      <c r="L461" s="5"/>
      <c r="M461" s="591"/>
      <c r="N461" s="5"/>
      <c r="O461" s="5"/>
      <c r="P461" s="5"/>
      <c r="Q461" s="5"/>
      <c r="R461" s="5"/>
      <c r="S461" s="5"/>
      <c r="T461" s="5"/>
      <c r="U461" s="116"/>
    </row>
    <row r="462" spans="1:21" s="6" customFormat="1" ht="13.5">
      <c r="A462" s="5"/>
      <c r="B462" s="604"/>
      <c r="C462" s="604"/>
      <c r="D462" s="604"/>
      <c r="E462" s="604"/>
      <c r="F462" s="5"/>
      <c r="G462" s="5"/>
      <c r="H462" s="5"/>
      <c r="I462" s="5"/>
      <c r="J462" s="5"/>
      <c r="K462" s="5"/>
      <c r="L462" s="5"/>
      <c r="M462" s="591"/>
      <c r="N462" s="5"/>
      <c r="O462" s="5"/>
      <c r="P462" s="5"/>
      <c r="Q462" s="5"/>
      <c r="R462" s="5"/>
      <c r="S462" s="5"/>
      <c r="T462" s="5"/>
      <c r="U462" s="116"/>
    </row>
    <row r="463" spans="1:21" s="6" customFormat="1" ht="13.5">
      <c r="A463" s="5"/>
      <c r="B463" s="604"/>
      <c r="C463" s="604"/>
      <c r="D463" s="604"/>
      <c r="E463" s="604"/>
      <c r="F463" s="5"/>
      <c r="G463" s="5"/>
      <c r="H463" s="5"/>
      <c r="I463" s="5"/>
      <c r="J463" s="5"/>
      <c r="K463" s="5"/>
      <c r="L463" s="5"/>
      <c r="M463" s="591"/>
      <c r="N463" s="5"/>
      <c r="O463" s="5"/>
      <c r="P463" s="5"/>
      <c r="Q463" s="5"/>
      <c r="R463" s="5"/>
      <c r="S463" s="5"/>
      <c r="T463" s="5"/>
      <c r="U463" s="116"/>
    </row>
    <row r="464" spans="1:21" s="6" customFormat="1" ht="13.5">
      <c r="A464" s="5"/>
      <c r="B464" s="604"/>
      <c r="C464" s="604"/>
      <c r="D464" s="604"/>
      <c r="E464" s="604"/>
      <c r="F464" s="5"/>
      <c r="G464" s="5"/>
      <c r="H464" s="5"/>
      <c r="I464" s="5"/>
      <c r="J464" s="5"/>
      <c r="K464" s="5"/>
      <c r="L464" s="5"/>
      <c r="M464" s="591"/>
      <c r="N464" s="5"/>
      <c r="O464" s="5"/>
      <c r="P464" s="5"/>
      <c r="Q464" s="5"/>
      <c r="R464" s="5"/>
      <c r="S464" s="5"/>
      <c r="T464" s="5"/>
      <c r="U464" s="116"/>
    </row>
    <row r="465" spans="1:21" s="6" customFormat="1" ht="13.5">
      <c r="A465" s="5"/>
      <c r="B465" s="604"/>
      <c r="C465" s="604"/>
      <c r="D465" s="604"/>
      <c r="E465" s="604"/>
      <c r="F465" s="5"/>
      <c r="G465" s="5"/>
      <c r="H465" s="5"/>
      <c r="I465" s="5"/>
      <c r="J465" s="5"/>
      <c r="K465" s="5"/>
      <c r="L465" s="5"/>
      <c r="M465" s="591"/>
      <c r="N465" s="5"/>
      <c r="O465" s="5"/>
      <c r="P465" s="5"/>
      <c r="Q465" s="5"/>
      <c r="R465" s="5"/>
      <c r="S465" s="5"/>
      <c r="T465" s="5"/>
      <c r="U465" s="116"/>
    </row>
    <row r="466" spans="1:21" s="6" customFormat="1" ht="13.5">
      <c r="A466" s="5"/>
      <c r="B466" s="604"/>
      <c r="C466" s="604"/>
      <c r="D466" s="604"/>
      <c r="E466" s="604"/>
      <c r="F466" s="5"/>
      <c r="G466" s="5"/>
      <c r="H466" s="5"/>
      <c r="I466" s="5"/>
      <c r="J466" s="5"/>
      <c r="K466" s="5"/>
      <c r="L466" s="5"/>
      <c r="M466" s="591"/>
      <c r="N466" s="5"/>
      <c r="O466" s="5"/>
      <c r="P466" s="5"/>
      <c r="Q466" s="5"/>
      <c r="R466" s="5"/>
      <c r="S466" s="5"/>
      <c r="T466" s="5"/>
      <c r="U466" s="116"/>
    </row>
    <row r="467" spans="1:21" s="6" customFormat="1" ht="13.5">
      <c r="A467" s="5"/>
      <c r="B467" s="604"/>
      <c r="C467" s="604"/>
      <c r="D467" s="604"/>
      <c r="E467" s="604"/>
      <c r="F467" s="5"/>
      <c r="G467" s="5"/>
      <c r="H467" s="5"/>
      <c r="I467" s="5"/>
      <c r="J467" s="5"/>
      <c r="K467" s="5"/>
      <c r="L467" s="5"/>
      <c r="M467" s="591"/>
      <c r="N467" s="5"/>
      <c r="O467" s="5"/>
      <c r="P467" s="5"/>
      <c r="Q467" s="5"/>
      <c r="R467" s="5"/>
      <c r="S467" s="5"/>
      <c r="T467" s="5"/>
      <c r="U467" s="116"/>
    </row>
    <row r="468" spans="1:21" s="6" customFormat="1" ht="13.5">
      <c r="A468" s="5"/>
      <c r="B468" s="604"/>
      <c r="C468" s="604"/>
      <c r="D468" s="604"/>
      <c r="E468" s="604"/>
      <c r="F468" s="5"/>
      <c r="G468" s="5"/>
      <c r="H468" s="5"/>
      <c r="I468" s="5"/>
      <c r="J468" s="5"/>
      <c r="K468" s="5"/>
      <c r="L468" s="5"/>
      <c r="M468" s="591"/>
      <c r="N468" s="5"/>
      <c r="O468" s="5"/>
      <c r="P468" s="5"/>
      <c r="Q468" s="5"/>
      <c r="R468" s="5"/>
      <c r="S468" s="5"/>
      <c r="T468" s="5"/>
      <c r="U468" s="116"/>
    </row>
    <row r="469" spans="1:21" s="6" customFormat="1" ht="18" customHeight="1">
      <c r="A469" s="5"/>
      <c r="B469" s="604"/>
      <c r="C469" s="604"/>
      <c r="D469" s="604"/>
      <c r="E469" s="604"/>
      <c r="F469" s="5"/>
      <c r="G469" s="5"/>
      <c r="H469" s="5"/>
      <c r="I469" s="5"/>
      <c r="J469" s="5"/>
      <c r="K469" s="5"/>
      <c r="L469" s="5"/>
      <c r="M469" s="591"/>
      <c r="N469" s="5"/>
      <c r="O469" s="5"/>
      <c r="P469" s="5"/>
      <c r="Q469" s="5"/>
      <c r="R469" s="5"/>
      <c r="S469" s="5"/>
      <c r="T469" s="5"/>
      <c r="U469" s="116"/>
    </row>
    <row r="470" spans="1:21" s="6" customFormat="1" ht="13.5">
      <c r="A470" s="5"/>
      <c r="B470" s="604"/>
      <c r="C470" s="604"/>
      <c r="D470" s="604"/>
      <c r="E470" s="604"/>
      <c r="F470" s="5"/>
      <c r="G470" s="5"/>
      <c r="H470" s="5"/>
      <c r="I470" s="5"/>
      <c r="J470" s="5"/>
      <c r="K470" s="5"/>
      <c r="L470" s="5"/>
      <c r="M470" s="591"/>
      <c r="N470" s="5"/>
      <c r="O470" s="5"/>
      <c r="P470" s="5"/>
      <c r="Q470" s="5"/>
      <c r="R470" s="5"/>
      <c r="S470" s="5"/>
      <c r="T470" s="5"/>
      <c r="U470" s="116"/>
    </row>
    <row r="471" spans="1:21" s="6" customFormat="1" ht="13.5" customHeight="1">
      <c r="A471" s="5"/>
      <c r="B471" s="604"/>
      <c r="C471" s="604"/>
      <c r="D471" s="604"/>
      <c r="E471" s="604"/>
      <c r="F471" s="5"/>
      <c r="G471" s="5"/>
      <c r="H471" s="5"/>
      <c r="I471" s="5"/>
      <c r="J471" s="5"/>
      <c r="K471" s="5"/>
      <c r="L471" s="5"/>
      <c r="M471" s="591"/>
      <c r="N471" s="5"/>
      <c r="O471" s="5"/>
      <c r="P471" s="5"/>
      <c r="Q471" s="5"/>
      <c r="R471" s="5"/>
      <c r="S471" s="5"/>
      <c r="T471" s="5"/>
      <c r="U471" s="116"/>
    </row>
    <row r="472" spans="1:21" s="6" customFormat="1" ht="13.5" customHeight="1">
      <c r="A472" s="5"/>
      <c r="B472" s="604"/>
      <c r="C472" s="604"/>
      <c r="D472" s="604"/>
      <c r="E472" s="604"/>
      <c r="F472" s="5"/>
      <c r="G472" s="5"/>
      <c r="H472" s="5"/>
      <c r="I472" s="5"/>
      <c r="J472" s="5"/>
      <c r="K472" s="5"/>
      <c r="L472" s="5"/>
      <c r="M472" s="591"/>
      <c r="N472" s="5"/>
      <c r="O472" s="5"/>
      <c r="P472" s="5"/>
      <c r="Q472" s="5"/>
      <c r="R472" s="5"/>
      <c r="S472" s="5"/>
      <c r="T472" s="5"/>
      <c r="U472" s="116"/>
    </row>
    <row r="473" spans="1:21" s="6" customFormat="1" ht="13.5">
      <c r="A473" s="5"/>
      <c r="B473" s="604"/>
      <c r="C473" s="604"/>
      <c r="D473" s="604"/>
      <c r="E473" s="604"/>
      <c r="F473" s="5"/>
      <c r="G473" s="5"/>
      <c r="H473" s="5"/>
      <c r="I473" s="5"/>
      <c r="J473" s="5"/>
      <c r="K473" s="5"/>
      <c r="L473" s="5"/>
      <c r="M473" s="591"/>
      <c r="N473" s="5"/>
      <c r="O473" s="5"/>
      <c r="P473" s="5"/>
      <c r="Q473" s="5"/>
      <c r="R473" s="5"/>
      <c r="S473" s="5"/>
      <c r="T473" s="5"/>
      <c r="U473" s="116"/>
    </row>
    <row r="474" spans="1:21" s="6" customFormat="1" ht="13.5">
      <c r="A474" s="5"/>
      <c r="B474" s="604"/>
      <c r="C474" s="604"/>
      <c r="D474" s="604"/>
      <c r="E474" s="604"/>
      <c r="F474" s="5"/>
      <c r="G474" s="5"/>
      <c r="H474" s="5"/>
      <c r="I474" s="5"/>
      <c r="J474" s="5"/>
      <c r="K474" s="5"/>
      <c r="L474" s="5"/>
      <c r="M474" s="591"/>
      <c r="N474" s="5"/>
      <c r="O474" s="5"/>
      <c r="P474" s="5"/>
      <c r="Q474" s="5"/>
      <c r="R474" s="5"/>
      <c r="S474" s="5"/>
      <c r="T474" s="5"/>
      <c r="U474" s="116"/>
    </row>
    <row r="475" spans="1:21" s="6" customFormat="1" ht="13.5">
      <c r="A475" s="5"/>
      <c r="B475" s="604"/>
      <c r="C475" s="604"/>
      <c r="D475" s="604"/>
      <c r="E475" s="604"/>
      <c r="F475" s="5"/>
      <c r="G475" s="5"/>
      <c r="H475" s="5"/>
      <c r="I475" s="5"/>
      <c r="J475" s="5"/>
      <c r="K475" s="5"/>
      <c r="L475" s="5"/>
      <c r="M475" s="591"/>
      <c r="N475" s="5"/>
      <c r="O475" s="5"/>
      <c r="P475" s="5"/>
      <c r="Q475" s="5"/>
      <c r="R475" s="5"/>
      <c r="S475" s="5"/>
      <c r="T475" s="5"/>
      <c r="U475" s="116"/>
    </row>
    <row r="476" spans="1:21" s="6" customFormat="1" ht="13.5">
      <c r="A476" s="5"/>
      <c r="B476" s="604"/>
      <c r="C476" s="604"/>
      <c r="D476" s="604"/>
      <c r="E476" s="604"/>
      <c r="F476" s="5"/>
      <c r="G476" s="5"/>
      <c r="H476" s="5"/>
      <c r="I476" s="5"/>
      <c r="J476" s="5"/>
      <c r="K476" s="5"/>
      <c r="L476" s="5"/>
      <c r="M476" s="591"/>
      <c r="N476" s="5"/>
      <c r="O476" s="5"/>
      <c r="P476" s="5"/>
      <c r="Q476" s="5"/>
      <c r="R476" s="5"/>
      <c r="S476" s="5"/>
      <c r="T476" s="5"/>
      <c r="U476" s="116"/>
    </row>
    <row r="477" spans="1:21" s="6" customFormat="1" ht="13.5">
      <c r="A477" s="5"/>
      <c r="B477" s="604"/>
      <c r="C477" s="604"/>
      <c r="D477" s="604"/>
      <c r="E477" s="604"/>
      <c r="F477" s="5"/>
      <c r="G477" s="5"/>
      <c r="H477" s="5"/>
      <c r="I477" s="5"/>
      <c r="J477" s="5"/>
      <c r="K477" s="5"/>
      <c r="L477" s="5"/>
      <c r="M477" s="591"/>
      <c r="N477" s="5"/>
      <c r="O477" s="5"/>
      <c r="P477" s="5"/>
      <c r="Q477" s="5"/>
      <c r="R477" s="5"/>
      <c r="S477" s="5"/>
      <c r="T477" s="5"/>
      <c r="U477" s="116"/>
    </row>
    <row r="478" spans="1:21" s="6" customFormat="1" ht="13.5">
      <c r="A478" s="5"/>
      <c r="B478" s="604"/>
      <c r="C478" s="604"/>
      <c r="D478" s="604"/>
      <c r="E478" s="604"/>
      <c r="F478" s="5"/>
      <c r="G478" s="5"/>
      <c r="H478" s="5"/>
      <c r="I478" s="5"/>
      <c r="J478" s="5"/>
      <c r="K478" s="5"/>
      <c r="L478" s="5"/>
      <c r="M478" s="591"/>
      <c r="N478" s="5"/>
      <c r="O478" s="5"/>
      <c r="P478" s="5"/>
      <c r="Q478" s="5"/>
      <c r="R478" s="5"/>
      <c r="S478" s="5"/>
      <c r="T478" s="5"/>
      <c r="U478" s="116"/>
    </row>
    <row r="479" spans="1:21" s="6" customFormat="1" ht="13.5">
      <c r="A479" s="5"/>
      <c r="B479" s="604"/>
      <c r="C479" s="604"/>
      <c r="D479" s="604"/>
      <c r="E479" s="604"/>
      <c r="F479" s="5"/>
      <c r="G479" s="5"/>
      <c r="H479" s="5"/>
      <c r="I479" s="5"/>
      <c r="J479" s="5"/>
      <c r="K479" s="5"/>
      <c r="L479" s="5"/>
      <c r="M479" s="591"/>
      <c r="N479" s="5"/>
      <c r="O479" s="5"/>
      <c r="P479" s="5"/>
      <c r="Q479" s="5"/>
      <c r="R479" s="5"/>
      <c r="S479" s="5"/>
      <c r="T479" s="5"/>
      <c r="U479" s="116"/>
    </row>
    <row r="480" spans="1:21" s="6" customFormat="1" ht="13.5">
      <c r="A480" s="5"/>
      <c r="B480" s="604"/>
      <c r="C480" s="604"/>
      <c r="D480" s="604"/>
      <c r="E480" s="604"/>
      <c r="F480" s="5"/>
      <c r="G480" s="5"/>
      <c r="H480" s="5"/>
      <c r="I480" s="5"/>
      <c r="J480" s="5"/>
      <c r="K480" s="5"/>
      <c r="L480" s="5"/>
      <c r="M480" s="591"/>
      <c r="N480" s="5"/>
      <c r="O480" s="5"/>
      <c r="P480" s="5"/>
      <c r="Q480" s="5"/>
      <c r="R480" s="5"/>
      <c r="S480" s="5"/>
      <c r="T480" s="5"/>
      <c r="U480" s="116"/>
    </row>
    <row r="481" spans="1:21" s="6" customFormat="1" ht="13.5">
      <c r="A481" s="5"/>
      <c r="B481" s="604"/>
      <c r="C481" s="604"/>
      <c r="D481" s="604"/>
      <c r="E481" s="604"/>
      <c r="F481" s="5"/>
      <c r="G481" s="5"/>
      <c r="H481" s="5"/>
      <c r="I481" s="5"/>
      <c r="J481" s="5"/>
      <c r="K481" s="5"/>
      <c r="L481" s="5"/>
      <c r="M481" s="591"/>
      <c r="N481" s="5"/>
      <c r="O481" s="5"/>
      <c r="P481" s="5"/>
      <c r="Q481" s="5"/>
      <c r="R481" s="5"/>
      <c r="S481" s="5"/>
      <c r="T481" s="5"/>
      <c r="U481" s="116"/>
    </row>
    <row r="482" spans="1:21" s="6" customFormat="1" ht="13.5">
      <c r="A482" s="5"/>
      <c r="B482" s="604"/>
      <c r="C482" s="604"/>
      <c r="D482" s="604"/>
      <c r="E482" s="604"/>
      <c r="F482" s="5"/>
      <c r="G482" s="5"/>
      <c r="H482" s="5"/>
      <c r="I482" s="5"/>
      <c r="J482" s="5"/>
      <c r="K482" s="5"/>
      <c r="L482" s="5"/>
      <c r="M482" s="591"/>
      <c r="N482" s="5"/>
      <c r="O482" s="5"/>
      <c r="P482" s="5"/>
      <c r="Q482" s="5"/>
      <c r="R482" s="5"/>
      <c r="S482" s="5"/>
      <c r="T482" s="5"/>
      <c r="U482" s="116"/>
    </row>
    <row r="483" spans="1:21" s="6" customFormat="1" ht="13.5">
      <c r="A483" s="5"/>
      <c r="B483" s="604"/>
      <c r="C483" s="604"/>
      <c r="D483" s="604"/>
      <c r="E483" s="604"/>
      <c r="F483" s="5"/>
      <c r="G483" s="5"/>
      <c r="H483" s="5"/>
      <c r="I483" s="5"/>
      <c r="J483" s="5"/>
      <c r="K483" s="5"/>
      <c r="L483" s="5"/>
      <c r="M483" s="591"/>
      <c r="N483" s="5"/>
      <c r="O483" s="5"/>
      <c r="P483" s="5"/>
      <c r="Q483" s="5"/>
      <c r="R483" s="5"/>
      <c r="S483" s="5"/>
      <c r="T483" s="5"/>
      <c r="U483" s="116"/>
    </row>
    <row r="484" spans="1:21" s="6" customFormat="1" ht="13.5">
      <c r="A484" s="5"/>
      <c r="B484" s="604"/>
      <c r="C484" s="604"/>
      <c r="D484" s="604"/>
      <c r="E484" s="604"/>
      <c r="F484" s="5"/>
      <c r="G484" s="5"/>
      <c r="H484" s="5"/>
      <c r="I484" s="5"/>
      <c r="J484" s="5"/>
      <c r="K484" s="5"/>
      <c r="L484" s="5"/>
      <c r="M484" s="591"/>
      <c r="N484" s="5"/>
      <c r="O484" s="5"/>
      <c r="P484" s="5"/>
      <c r="Q484" s="5"/>
      <c r="R484" s="5"/>
      <c r="S484" s="5"/>
      <c r="T484" s="5"/>
      <c r="U484" s="116"/>
    </row>
    <row r="485" spans="1:21" s="6" customFormat="1" ht="13.5">
      <c r="A485" s="5"/>
      <c r="B485" s="604"/>
      <c r="C485" s="604"/>
      <c r="D485" s="604"/>
      <c r="E485" s="604"/>
      <c r="F485" s="5"/>
      <c r="G485" s="5"/>
      <c r="H485" s="5"/>
      <c r="I485" s="5"/>
      <c r="J485" s="5"/>
      <c r="K485" s="5"/>
      <c r="L485" s="5"/>
      <c r="M485" s="591"/>
      <c r="N485" s="5"/>
      <c r="O485" s="5"/>
      <c r="P485" s="5"/>
      <c r="Q485" s="5"/>
      <c r="R485" s="5"/>
      <c r="S485" s="5"/>
      <c r="T485" s="5"/>
      <c r="U485" s="116"/>
    </row>
    <row r="486" spans="1:21" s="6" customFormat="1" ht="13.5">
      <c r="A486" s="5"/>
      <c r="B486" s="604"/>
      <c r="C486" s="604"/>
      <c r="D486" s="604"/>
      <c r="E486" s="604"/>
      <c r="F486" s="5"/>
      <c r="G486" s="5"/>
      <c r="H486" s="5"/>
      <c r="I486" s="5"/>
      <c r="J486" s="5"/>
      <c r="K486" s="5"/>
      <c r="L486" s="5"/>
      <c r="M486" s="591"/>
      <c r="N486" s="5"/>
      <c r="O486" s="5"/>
      <c r="P486" s="5"/>
      <c r="Q486" s="5"/>
      <c r="R486" s="5"/>
      <c r="S486" s="5"/>
      <c r="T486" s="5"/>
      <c r="U486" s="116"/>
    </row>
    <row r="487" spans="1:21" s="6" customFormat="1" ht="13.5">
      <c r="A487" s="5"/>
      <c r="B487" s="604"/>
      <c r="C487" s="604"/>
      <c r="D487" s="604"/>
      <c r="E487" s="604"/>
      <c r="F487" s="5"/>
      <c r="G487" s="5"/>
      <c r="H487" s="5"/>
      <c r="I487" s="5"/>
      <c r="J487" s="5"/>
      <c r="K487" s="5"/>
      <c r="L487" s="5"/>
      <c r="M487" s="591"/>
      <c r="N487" s="5"/>
      <c r="O487" s="5"/>
      <c r="P487" s="5"/>
      <c r="Q487" s="5"/>
      <c r="R487" s="5"/>
      <c r="S487" s="5"/>
      <c r="T487" s="5"/>
      <c r="U487" s="116"/>
    </row>
    <row r="488" spans="1:21" s="6" customFormat="1" ht="13.5">
      <c r="A488" s="5"/>
      <c r="B488" s="604"/>
      <c r="C488" s="604"/>
      <c r="D488" s="604"/>
      <c r="E488" s="604"/>
      <c r="F488" s="5"/>
      <c r="G488" s="5"/>
      <c r="H488" s="5"/>
      <c r="I488" s="5"/>
      <c r="J488" s="5"/>
      <c r="K488" s="5"/>
      <c r="L488" s="5"/>
      <c r="M488" s="591"/>
      <c r="N488" s="5"/>
      <c r="O488" s="5"/>
      <c r="P488" s="5"/>
      <c r="Q488" s="5"/>
      <c r="R488" s="5"/>
      <c r="S488" s="5"/>
      <c r="T488" s="5"/>
      <c r="U488" s="116"/>
    </row>
    <row r="489" spans="1:21" s="6" customFormat="1" ht="13.5">
      <c r="A489" s="5"/>
      <c r="B489" s="604"/>
      <c r="C489" s="604"/>
      <c r="D489" s="604"/>
      <c r="E489" s="604"/>
      <c r="F489" s="5"/>
      <c r="G489" s="5"/>
      <c r="H489" s="5"/>
      <c r="I489" s="5"/>
      <c r="J489" s="5"/>
      <c r="K489" s="5"/>
      <c r="L489" s="5"/>
      <c r="M489" s="591"/>
      <c r="N489" s="5"/>
      <c r="O489" s="5"/>
      <c r="P489" s="5"/>
      <c r="Q489" s="5"/>
      <c r="R489" s="5"/>
      <c r="S489" s="5"/>
      <c r="T489" s="5"/>
      <c r="U489" s="116"/>
    </row>
    <row r="490" spans="1:21" s="6" customFormat="1" ht="13.5">
      <c r="A490" s="5"/>
      <c r="B490" s="604"/>
      <c r="C490" s="604"/>
      <c r="D490" s="604"/>
      <c r="E490" s="604"/>
      <c r="F490" s="5"/>
      <c r="G490" s="5"/>
      <c r="H490" s="5"/>
      <c r="I490" s="5"/>
      <c r="J490" s="5"/>
      <c r="K490" s="5"/>
      <c r="L490" s="5"/>
      <c r="M490" s="591"/>
      <c r="N490" s="5"/>
      <c r="O490" s="5"/>
      <c r="P490" s="5"/>
      <c r="Q490" s="5"/>
      <c r="R490" s="5"/>
      <c r="S490" s="5"/>
      <c r="T490" s="5"/>
      <c r="U490" s="116"/>
    </row>
    <row r="491" spans="1:21" s="6" customFormat="1" ht="13.5">
      <c r="A491" s="5"/>
      <c r="B491" s="604"/>
      <c r="C491" s="604"/>
      <c r="D491" s="604"/>
      <c r="E491" s="604"/>
      <c r="F491" s="5"/>
      <c r="G491" s="5"/>
      <c r="H491" s="5"/>
      <c r="I491" s="5"/>
      <c r="J491" s="5"/>
      <c r="K491" s="5"/>
      <c r="L491" s="5"/>
      <c r="M491" s="591"/>
      <c r="N491" s="5"/>
      <c r="O491" s="5"/>
      <c r="P491" s="5"/>
      <c r="Q491" s="5"/>
      <c r="R491" s="5"/>
      <c r="S491" s="5"/>
      <c r="T491" s="5"/>
      <c r="U491" s="116"/>
    </row>
    <row r="492" spans="1:21" s="6" customFormat="1" ht="13.5">
      <c r="A492" s="5"/>
      <c r="B492" s="604"/>
      <c r="C492" s="604"/>
      <c r="D492" s="604"/>
      <c r="E492" s="604"/>
      <c r="F492" s="5"/>
      <c r="G492" s="5"/>
      <c r="H492" s="5"/>
      <c r="I492" s="5"/>
      <c r="J492" s="5"/>
      <c r="K492" s="5"/>
      <c r="L492" s="5"/>
      <c r="M492" s="591"/>
      <c r="N492" s="5"/>
      <c r="O492" s="5"/>
      <c r="P492" s="5"/>
      <c r="Q492" s="5"/>
      <c r="R492" s="5"/>
      <c r="S492" s="5"/>
      <c r="T492" s="5"/>
      <c r="U492" s="116"/>
    </row>
    <row r="493" spans="1:21" s="6" customFormat="1" ht="13.5">
      <c r="A493" s="5"/>
      <c r="B493" s="604"/>
      <c r="C493" s="604"/>
      <c r="D493" s="604"/>
      <c r="E493" s="604"/>
      <c r="F493" s="5"/>
      <c r="G493" s="5"/>
      <c r="H493" s="5"/>
      <c r="I493" s="5"/>
      <c r="J493" s="5"/>
      <c r="K493" s="5"/>
      <c r="L493" s="5"/>
      <c r="M493" s="591"/>
      <c r="N493" s="5"/>
      <c r="O493" s="5"/>
      <c r="P493" s="5"/>
      <c r="Q493" s="5"/>
      <c r="R493" s="5"/>
      <c r="S493" s="5"/>
      <c r="T493" s="5"/>
      <c r="U493" s="116"/>
    </row>
    <row r="494" spans="1:21" s="6" customFormat="1" ht="13.5">
      <c r="A494" s="5"/>
      <c r="B494" s="604"/>
      <c r="C494" s="604"/>
      <c r="D494" s="604"/>
      <c r="E494" s="604"/>
      <c r="F494" s="5"/>
      <c r="G494" s="5"/>
      <c r="H494" s="5"/>
      <c r="I494" s="5"/>
      <c r="J494" s="5"/>
      <c r="K494" s="5"/>
      <c r="L494" s="5"/>
      <c r="M494" s="591"/>
      <c r="N494" s="5"/>
      <c r="O494" s="5"/>
      <c r="P494" s="5"/>
      <c r="Q494" s="5"/>
      <c r="R494" s="5"/>
      <c r="S494" s="5"/>
      <c r="T494" s="5"/>
      <c r="U494" s="116"/>
    </row>
    <row r="495" spans="1:21" s="6" customFormat="1" ht="13.5">
      <c r="A495" s="5"/>
      <c r="B495" s="604"/>
      <c r="C495" s="604"/>
      <c r="D495" s="604"/>
      <c r="E495" s="604"/>
      <c r="F495" s="5"/>
      <c r="G495" s="5"/>
      <c r="H495" s="5"/>
      <c r="I495" s="5"/>
      <c r="J495" s="5"/>
      <c r="K495" s="5"/>
      <c r="L495" s="5"/>
      <c r="M495" s="591"/>
      <c r="N495" s="5"/>
      <c r="O495" s="5"/>
      <c r="P495" s="5"/>
      <c r="Q495" s="5"/>
      <c r="R495" s="5"/>
      <c r="S495" s="5"/>
      <c r="T495" s="5"/>
      <c r="U495" s="116"/>
    </row>
    <row r="496" spans="1:21" s="6" customFormat="1" ht="13.5">
      <c r="A496" s="5"/>
      <c r="B496" s="604"/>
      <c r="C496" s="604"/>
      <c r="D496" s="604"/>
      <c r="E496" s="604"/>
      <c r="F496" s="5"/>
      <c r="G496" s="5"/>
      <c r="H496" s="5"/>
      <c r="I496" s="5"/>
      <c r="J496" s="5"/>
      <c r="K496" s="5"/>
      <c r="L496" s="5"/>
      <c r="M496" s="591"/>
      <c r="N496" s="5"/>
      <c r="O496" s="5"/>
      <c r="P496" s="5"/>
      <c r="Q496" s="5"/>
      <c r="R496" s="5"/>
      <c r="S496" s="5"/>
      <c r="T496" s="5"/>
      <c r="U496" s="116"/>
    </row>
    <row r="497" spans="1:21" s="6" customFormat="1" ht="13.5">
      <c r="A497" s="5"/>
      <c r="B497" s="604"/>
      <c r="C497" s="604"/>
      <c r="D497" s="604"/>
      <c r="E497" s="604"/>
      <c r="F497" s="5"/>
      <c r="G497" s="5"/>
      <c r="H497" s="5"/>
      <c r="I497" s="5"/>
      <c r="J497" s="5"/>
      <c r="K497" s="5"/>
      <c r="L497" s="5"/>
      <c r="M497" s="591"/>
      <c r="N497" s="5"/>
      <c r="O497" s="5"/>
      <c r="P497" s="5"/>
      <c r="Q497" s="5"/>
      <c r="R497" s="5"/>
      <c r="S497" s="5"/>
      <c r="T497" s="5"/>
      <c r="U497" s="116"/>
    </row>
    <row r="498" spans="1:21" s="6" customFormat="1" ht="13.5">
      <c r="A498" s="5"/>
      <c r="B498" s="604"/>
      <c r="C498" s="604"/>
      <c r="D498" s="604"/>
      <c r="E498" s="604"/>
      <c r="F498" s="5"/>
      <c r="G498" s="5"/>
      <c r="H498" s="5"/>
      <c r="I498" s="5"/>
      <c r="J498" s="5"/>
      <c r="K498" s="5"/>
      <c r="L498" s="5"/>
      <c r="M498" s="591"/>
      <c r="N498" s="5"/>
      <c r="O498" s="5"/>
      <c r="P498" s="5"/>
      <c r="Q498" s="5"/>
      <c r="R498" s="5"/>
      <c r="S498" s="5"/>
      <c r="T498" s="5"/>
      <c r="U498" s="116"/>
    </row>
    <row r="499" spans="1:21" s="6" customFormat="1" ht="13.5">
      <c r="A499" s="5"/>
      <c r="B499" s="604"/>
      <c r="C499" s="604"/>
      <c r="D499" s="604"/>
      <c r="E499" s="604"/>
      <c r="F499" s="5"/>
      <c r="G499" s="5"/>
      <c r="H499" s="5"/>
      <c r="I499" s="5"/>
      <c r="J499" s="5"/>
      <c r="K499" s="5"/>
      <c r="L499" s="5"/>
      <c r="M499" s="591"/>
      <c r="N499" s="5"/>
      <c r="O499" s="5"/>
      <c r="P499" s="5"/>
      <c r="Q499" s="5"/>
      <c r="R499" s="5"/>
      <c r="S499" s="5"/>
      <c r="T499" s="5"/>
      <c r="U499" s="116"/>
    </row>
    <row r="500" spans="1:21" s="6" customFormat="1" ht="13.5">
      <c r="A500" s="5"/>
      <c r="B500" s="604"/>
      <c r="C500" s="604"/>
      <c r="D500" s="604"/>
      <c r="E500" s="604"/>
      <c r="F500" s="5"/>
      <c r="G500" s="5"/>
      <c r="H500" s="5"/>
      <c r="I500" s="5"/>
      <c r="J500" s="5"/>
      <c r="K500" s="5"/>
      <c r="L500" s="5"/>
      <c r="M500" s="591"/>
      <c r="N500" s="5"/>
      <c r="O500" s="5"/>
      <c r="P500" s="5"/>
      <c r="Q500" s="5"/>
      <c r="R500" s="5"/>
      <c r="S500" s="5"/>
      <c r="T500" s="5"/>
      <c r="U500" s="116"/>
    </row>
    <row r="501" spans="1:21" s="6" customFormat="1" ht="13.5">
      <c r="A501" s="5"/>
      <c r="B501" s="604"/>
      <c r="C501" s="604"/>
      <c r="D501" s="604"/>
      <c r="E501" s="604"/>
      <c r="F501" s="5"/>
      <c r="G501" s="5"/>
      <c r="H501" s="5"/>
      <c r="I501" s="5"/>
      <c r="J501" s="5"/>
      <c r="K501" s="5"/>
      <c r="L501" s="5"/>
      <c r="M501" s="591"/>
      <c r="N501" s="5"/>
      <c r="O501" s="5"/>
      <c r="P501" s="5"/>
      <c r="Q501" s="5"/>
      <c r="R501" s="5"/>
      <c r="S501" s="5"/>
      <c r="T501" s="5"/>
      <c r="U501" s="116"/>
    </row>
    <row r="502" spans="1:21" s="6" customFormat="1" ht="13.5">
      <c r="A502" s="5"/>
      <c r="B502" s="604"/>
      <c r="C502" s="604"/>
      <c r="D502" s="604"/>
      <c r="E502" s="604"/>
      <c r="F502" s="5"/>
      <c r="G502" s="5"/>
      <c r="H502" s="5"/>
      <c r="I502" s="5"/>
      <c r="J502" s="5"/>
      <c r="K502" s="5"/>
      <c r="L502" s="5"/>
      <c r="M502" s="591"/>
      <c r="N502" s="5"/>
      <c r="O502" s="5"/>
      <c r="P502" s="5"/>
      <c r="Q502" s="5"/>
      <c r="R502" s="5"/>
      <c r="S502" s="5"/>
      <c r="T502" s="5"/>
      <c r="U502" s="116"/>
    </row>
    <row r="503" spans="1:21" s="6" customFormat="1" ht="13.5">
      <c r="A503" s="5"/>
      <c r="B503" s="604"/>
      <c r="C503" s="604"/>
      <c r="D503" s="604"/>
      <c r="E503" s="604"/>
      <c r="F503" s="5"/>
      <c r="G503" s="5"/>
      <c r="H503" s="5"/>
      <c r="I503" s="5"/>
      <c r="J503" s="5"/>
      <c r="K503" s="5"/>
      <c r="L503" s="5"/>
      <c r="M503" s="591"/>
      <c r="N503" s="5"/>
      <c r="O503" s="5"/>
      <c r="P503" s="5"/>
      <c r="Q503" s="5"/>
      <c r="R503" s="5"/>
      <c r="S503" s="5"/>
      <c r="T503" s="5"/>
      <c r="U503" s="116"/>
    </row>
    <row r="504" spans="1:21" s="6" customFormat="1" ht="13.5">
      <c r="A504" s="5"/>
      <c r="B504" s="604"/>
      <c r="C504" s="604"/>
      <c r="D504" s="604"/>
      <c r="E504" s="604"/>
      <c r="F504" s="5"/>
      <c r="G504" s="5"/>
      <c r="H504" s="5"/>
      <c r="I504" s="5"/>
      <c r="J504" s="5"/>
      <c r="K504" s="5"/>
      <c r="L504" s="5"/>
      <c r="M504" s="591"/>
      <c r="N504" s="5"/>
      <c r="O504" s="5"/>
      <c r="P504" s="5"/>
      <c r="Q504" s="5"/>
      <c r="R504" s="5"/>
      <c r="S504" s="5"/>
      <c r="T504" s="5"/>
      <c r="U504" s="116"/>
    </row>
    <row r="505" spans="1:21" s="6" customFormat="1" ht="13.5">
      <c r="A505" s="5"/>
      <c r="B505" s="604"/>
      <c r="C505" s="604"/>
      <c r="D505" s="604"/>
      <c r="E505" s="604"/>
      <c r="F505" s="5"/>
      <c r="G505" s="5"/>
      <c r="H505" s="5"/>
      <c r="I505" s="5"/>
      <c r="J505" s="5"/>
      <c r="K505" s="5"/>
      <c r="L505" s="5"/>
      <c r="M505" s="591"/>
      <c r="N505" s="5"/>
      <c r="O505" s="5"/>
      <c r="P505" s="5"/>
      <c r="Q505" s="5"/>
      <c r="R505" s="5"/>
      <c r="S505" s="5"/>
      <c r="T505" s="5"/>
      <c r="U505" s="116"/>
    </row>
    <row r="506" spans="1:21" s="6" customFormat="1" ht="13.5">
      <c r="A506" s="5"/>
      <c r="B506" s="604"/>
      <c r="C506" s="604"/>
      <c r="D506" s="604"/>
      <c r="E506" s="604"/>
      <c r="F506" s="5"/>
      <c r="G506" s="5"/>
      <c r="H506" s="5"/>
      <c r="I506" s="5"/>
      <c r="J506" s="5"/>
      <c r="K506" s="5"/>
      <c r="L506" s="5"/>
      <c r="M506" s="591"/>
      <c r="N506" s="5"/>
      <c r="O506" s="5"/>
      <c r="P506" s="5"/>
      <c r="Q506" s="5"/>
      <c r="R506" s="5"/>
      <c r="S506" s="5"/>
      <c r="T506" s="5"/>
      <c r="U506" s="116"/>
    </row>
    <row r="507" spans="1:21" s="6" customFormat="1" ht="13.5">
      <c r="A507" s="5"/>
      <c r="B507" s="604"/>
      <c r="C507" s="604"/>
      <c r="D507" s="604"/>
      <c r="E507" s="604"/>
      <c r="F507" s="5"/>
      <c r="G507" s="5"/>
      <c r="H507" s="5"/>
      <c r="I507" s="5"/>
      <c r="J507" s="5"/>
      <c r="K507" s="5"/>
      <c r="L507" s="5"/>
      <c r="M507" s="591"/>
      <c r="N507" s="5"/>
      <c r="O507" s="5"/>
      <c r="P507" s="5"/>
      <c r="Q507" s="5"/>
      <c r="R507" s="5"/>
      <c r="S507" s="5"/>
      <c r="T507" s="5"/>
      <c r="U507" s="116"/>
    </row>
    <row r="508" spans="1:21" s="6" customFormat="1" ht="13.5">
      <c r="A508" s="5"/>
      <c r="B508" s="604"/>
      <c r="C508" s="604"/>
      <c r="D508" s="604"/>
      <c r="E508" s="604"/>
      <c r="F508" s="5"/>
      <c r="G508" s="5"/>
      <c r="H508" s="5"/>
      <c r="I508" s="5"/>
      <c r="J508" s="5"/>
      <c r="K508" s="5"/>
      <c r="L508" s="5"/>
      <c r="M508" s="591"/>
      <c r="N508" s="5"/>
      <c r="O508" s="5"/>
      <c r="P508" s="5"/>
      <c r="Q508" s="5"/>
      <c r="R508" s="5"/>
      <c r="S508" s="5"/>
      <c r="T508" s="5"/>
      <c r="U508" s="116"/>
    </row>
    <row r="509" spans="1:21" s="6" customFormat="1" ht="13.5">
      <c r="A509" s="5"/>
      <c r="B509" s="604"/>
      <c r="C509" s="604"/>
      <c r="D509" s="604"/>
      <c r="E509" s="604"/>
      <c r="F509" s="5"/>
      <c r="G509" s="5"/>
      <c r="H509" s="5"/>
      <c r="I509" s="5"/>
      <c r="J509" s="5"/>
      <c r="K509" s="5"/>
      <c r="L509" s="5"/>
      <c r="M509" s="591"/>
      <c r="N509" s="5"/>
      <c r="O509" s="5"/>
      <c r="P509" s="5"/>
      <c r="Q509" s="5"/>
      <c r="R509" s="5"/>
      <c r="S509" s="5"/>
      <c r="T509" s="5"/>
      <c r="U509" s="116"/>
    </row>
    <row r="510" spans="1:21" s="6" customFormat="1" ht="13.5">
      <c r="A510" s="5"/>
      <c r="B510" s="604"/>
      <c r="C510" s="604"/>
      <c r="D510" s="604"/>
      <c r="E510" s="604"/>
      <c r="F510" s="5"/>
      <c r="G510" s="5"/>
      <c r="H510" s="5"/>
      <c r="I510" s="5"/>
      <c r="J510" s="5"/>
      <c r="K510" s="5"/>
      <c r="L510" s="5"/>
      <c r="M510" s="591"/>
      <c r="N510" s="5"/>
      <c r="O510" s="5"/>
      <c r="P510" s="5"/>
      <c r="Q510" s="5"/>
      <c r="R510" s="5"/>
      <c r="S510" s="5"/>
      <c r="T510" s="5"/>
      <c r="U510" s="116"/>
    </row>
    <row r="511" spans="1:21" s="6" customFormat="1" ht="13.5">
      <c r="A511" s="5"/>
      <c r="B511" s="604"/>
      <c r="C511" s="604"/>
      <c r="D511" s="604"/>
      <c r="E511" s="604"/>
      <c r="F511" s="5"/>
      <c r="G511" s="5"/>
      <c r="H511" s="5"/>
      <c r="I511" s="5"/>
      <c r="J511" s="5"/>
      <c r="K511" s="5"/>
      <c r="L511" s="5"/>
      <c r="M511" s="591"/>
      <c r="N511" s="5"/>
      <c r="O511" s="5"/>
      <c r="P511" s="5"/>
      <c r="Q511" s="5"/>
      <c r="R511" s="5"/>
      <c r="S511" s="5"/>
      <c r="T511" s="5"/>
      <c r="U511" s="116"/>
    </row>
    <row r="512" spans="1:21" s="6" customFormat="1" ht="13.5">
      <c r="A512" s="5"/>
      <c r="B512" s="604"/>
      <c r="C512" s="604"/>
      <c r="D512" s="604"/>
      <c r="E512" s="604"/>
      <c r="F512" s="5"/>
      <c r="G512" s="5"/>
      <c r="H512" s="5"/>
      <c r="I512" s="5"/>
      <c r="J512" s="5"/>
      <c r="K512" s="5"/>
      <c r="L512" s="5"/>
      <c r="M512" s="591"/>
      <c r="N512" s="5"/>
      <c r="O512" s="5"/>
      <c r="P512" s="5"/>
      <c r="Q512" s="5"/>
      <c r="R512" s="5"/>
      <c r="S512" s="5"/>
      <c r="T512" s="5"/>
      <c r="U512" s="116"/>
    </row>
    <row r="513" spans="1:21" s="6" customFormat="1" ht="13.5">
      <c r="A513" s="5"/>
      <c r="B513" s="604"/>
      <c r="C513" s="604"/>
      <c r="D513" s="604"/>
      <c r="E513" s="604"/>
      <c r="F513" s="5"/>
      <c r="G513" s="5"/>
      <c r="H513" s="5"/>
      <c r="I513" s="5"/>
      <c r="J513" s="5"/>
      <c r="K513" s="5"/>
      <c r="L513" s="5"/>
      <c r="M513" s="591"/>
      <c r="N513" s="5"/>
      <c r="O513" s="5"/>
      <c r="P513" s="5"/>
      <c r="Q513" s="5"/>
      <c r="R513" s="5"/>
      <c r="S513" s="5"/>
      <c r="T513" s="5"/>
      <c r="U513" s="116"/>
    </row>
    <row r="514" spans="1:21" s="6" customFormat="1" ht="13.5">
      <c r="A514" s="5"/>
      <c r="B514" s="604"/>
      <c r="C514" s="604"/>
      <c r="D514" s="604"/>
      <c r="E514" s="604"/>
      <c r="F514" s="5"/>
      <c r="G514" s="5"/>
      <c r="H514" s="5"/>
      <c r="I514" s="5"/>
      <c r="J514" s="5"/>
      <c r="K514" s="5"/>
      <c r="L514" s="5"/>
      <c r="M514" s="591"/>
      <c r="N514" s="5"/>
      <c r="O514" s="5"/>
      <c r="P514" s="5"/>
      <c r="Q514" s="5"/>
      <c r="R514" s="5"/>
      <c r="S514" s="5"/>
      <c r="T514" s="5"/>
      <c r="U514" s="116"/>
    </row>
    <row r="515" spans="1:21" s="6" customFormat="1" ht="13.5">
      <c r="A515" s="5"/>
      <c r="B515" s="604"/>
      <c r="C515" s="604"/>
      <c r="D515" s="604"/>
      <c r="E515" s="604"/>
      <c r="F515" s="5"/>
      <c r="G515" s="5"/>
      <c r="H515" s="5"/>
      <c r="I515" s="5"/>
      <c r="J515" s="5"/>
      <c r="K515" s="5"/>
      <c r="L515" s="5"/>
      <c r="M515" s="591"/>
      <c r="N515" s="5"/>
      <c r="O515" s="5"/>
      <c r="P515" s="5"/>
      <c r="Q515" s="5"/>
      <c r="R515" s="5"/>
      <c r="S515" s="5"/>
      <c r="T515" s="5"/>
      <c r="U515" s="116"/>
    </row>
    <row r="516" spans="1:21" s="6" customFormat="1" ht="13.5">
      <c r="A516" s="5"/>
      <c r="B516" s="604"/>
      <c r="C516" s="604"/>
      <c r="D516" s="604"/>
      <c r="E516" s="604"/>
      <c r="F516" s="5"/>
      <c r="G516" s="5"/>
      <c r="H516" s="5"/>
      <c r="I516" s="5"/>
      <c r="J516" s="5"/>
      <c r="K516" s="5"/>
      <c r="L516" s="5"/>
      <c r="M516" s="591"/>
      <c r="N516" s="5"/>
      <c r="O516" s="5"/>
      <c r="P516" s="5"/>
      <c r="Q516" s="5"/>
      <c r="R516" s="5"/>
      <c r="S516" s="5"/>
      <c r="T516" s="5"/>
      <c r="U516" s="116"/>
    </row>
    <row r="517" spans="1:21" s="6" customFormat="1" ht="13.5">
      <c r="A517" s="5"/>
      <c r="B517" s="604"/>
      <c r="C517" s="604"/>
      <c r="D517" s="604"/>
      <c r="E517" s="604"/>
      <c r="F517" s="5"/>
      <c r="G517" s="5"/>
      <c r="H517" s="5"/>
      <c r="I517" s="5"/>
      <c r="J517" s="5"/>
      <c r="K517" s="5"/>
      <c r="L517" s="5"/>
      <c r="M517" s="591"/>
      <c r="N517" s="5"/>
      <c r="O517" s="5"/>
      <c r="P517" s="5"/>
      <c r="Q517" s="5"/>
      <c r="R517" s="5"/>
      <c r="S517" s="5"/>
      <c r="T517" s="5"/>
      <c r="U517" s="116"/>
    </row>
    <row r="518" spans="1:21" s="6" customFormat="1" ht="13.5">
      <c r="A518" s="5"/>
      <c r="B518" s="604"/>
      <c r="C518" s="604"/>
      <c r="D518" s="604"/>
      <c r="E518" s="604"/>
      <c r="F518" s="5"/>
      <c r="G518" s="5"/>
      <c r="H518" s="5"/>
      <c r="I518" s="5"/>
      <c r="J518" s="5"/>
      <c r="K518" s="5"/>
      <c r="L518" s="5"/>
      <c r="M518" s="591"/>
      <c r="N518" s="5"/>
      <c r="O518" s="5"/>
      <c r="P518" s="5"/>
      <c r="Q518" s="5"/>
      <c r="R518" s="5"/>
      <c r="S518" s="5"/>
      <c r="T518" s="5"/>
      <c r="U518" s="116"/>
    </row>
    <row r="519" spans="1:21" s="6" customFormat="1" ht="13.5">
      <c r="A519" s="5"/>
      <c r="B519" s="604"/>
      <c r="C519" s="604"/>
      <c r="D519" s="604"/>
      <c r="E519" s="604"/>
      <c r="F519" s="5"/>
      <c r="G519" s="5"/>
      <c r="H519" s="5"/>
      <c r="I519" s="5"/>
      <c r="J519" s="5"/>
      <c r="K519" s="5"/>
      <c r="L519" s="5"/>
      <c r="M519" s="591"/>
      <c r="N519" s="5"/>
      <c r="O519" s="5"/>
      <c r="P519" s="5"/>
      <c r="Q519" s="5"/>
      <c r="R519" s="5"/>
      <c r="S519" s="5"/>
      <c r="T519" s="5"/>
      <c r="U519" s="116"/>
    </row>
    <row r="520" spans="1:21" s="6" customFormat="1" ht="13.5">
      <c r="A520" s="5"/>
      <c r="B520" s="604"/>
      <c r="C520" s="604"/>
      <c r="D520" s="604"/>
      <c r="E520" s="604"/>
      <c r="F520" s="5"/>
      <c r="G520" s="5"/>
      <c r="H520" s="5"/>
      <c r="I520" s="5"/>
      <c r="J520" s="5"/>
      <c r="K520" s="5"/>
      <c r="L520" s="5"/>
      <c r="M520" s="591"/>
      <c r="N520" s="5"/>
      <c r="O520" s="5"/>
      <c r="P520" s="5"/>
      <c r="Q520" s="5"/>
      <c r="R520" s="5"/>
      <c r="S520" s="5"/>
      <c r="T520" s="5"/>
      <c r="U520" s="116"/>
    </row>
    <row r="521" spans="1:21" s="6" customFormat="1" ht="13.5">
      <c r="A521" s="5"/>
      <c r="B521" s="604"/>
      <c r="C521" s="604"/>
      <c r="D521" s="604"/>
      <c r="E521" s="604"/>
      <c r="F521" s="5"/>
      <c r="G521" s="5"/>
      <c r="H521" s="5"/>
      <c r="I521" s="5"/>
      <c r="J521" s="5"/>
      <c r="K521" s="5"/>
      <c r="L521" s="5"/>
      <c r="M521" s="591"/>
      <c r="N521" s="5"/>
      <c r="O521" s="5"/>
      <c r="P521" s="5"/>
      <c r="Q521" s="5"/>
      <c r="R521" s="5"/>
      <c r="S521" s="5"/>
      <c r="T521" s="5"/>
      <c r="U521" s="116"/>
    </row>
    <row r="522" spans="1:21" s="6" customFormat="1" ht="13.5">
      <c r="A522" s="5"/>
      <c r="B522" s="604"/>
      <c r="C522" s="604"/>
      <c r="D522" s="604"/>
      <c r="E522" s="604"/>
      <c r="F522" s="5"/>
      <c r="G522" s="5"/>
      <c r="H522" s="5"/>
      <c r="I522" s="5"/>
      <c r="J522" s="5"/>
      <c r="K522" s="5"/>
      <c r="L522" s="5"/>
      <c r="M522" s="591"/>
      <c r="N522" s="5"/>
      <c r="O522" s="5"/>
      <c r="P522" s="5"/>
      <c r="Q522" s="5"/>
      <c r="R522" s="5"/>
      <c r="S522" s="5"/>
      <c r="T522" s="5"/>
      <c r="U522" s="116"/>
    </row>
    <row r="523" spans="1:21" s="6" customFormat="1" ht="13.5">
      <c r="A523" s="5"/>
      <c r="B523" s="604"/>
      <c r="C523" s="604"/>
      <c r="D523" s="604"/>
      <c r="E523" s="604"/>
      <c r="F523" s="5"/>
      <c r="G523" s="5"/>
      <c r="H523" s="5"/>
      <c r="I523" s="5"/>
      <c r="J523" s="5"/>
      <c r="K523" s="5"/>
      <c r="L523" s="5"/>
      <c r="M523" s="591"/>
      <c r="N523" s="5"/>
      <c r="O523" s="5"/>
      <c r="P523" s="5"/>
      <c r="Q523" s="5"/>
      <c r="R523" s="5"/>
      <c r="S523" s="5"/>
      <c r="T523" s="5"/>
      <c r="U523" s="116"/>
    </row>
    <row r="524" spans="1:21" s="6" customFormat="1" ht="13.5">
      <c r="A524" s="5"/>
      <c r="B524" s="604"/>
      <c r="C524" s="604"/>
      <c r="D524" s="604"/>
      <c r="E524" s="604"/>
      <c r="F524" s="5"/>
      <c r="G524" s="5"/>
      <c r="H524" s="5"/>
      <c r="I524" s="5"/>
      <c r="J524" s="5"/>
      <c r="K524" s="5"/>
      <c r="L524" s="5"/>
      <c r="M524" s="591"/>
      <c r="N524" s="5"/>
      <c r="O524" s="5"/>
      <c r="P524" s="5"/>
      <c r="Q524" s="5"/>
      <c r="R524" s="5"/>
      <c r="S524" s="5"/>
      <c r="T524" s="5"/>
      <c r="U524" s="116"/>
    </row>
    <row r="525" spans="1:21" s="6" customFormat="1" ht="13.5">
      <c r="A525" s="5"/>
      <c r="B525" s="604"/>
      <c r="C525" s="604"/>
      <c r="D525" s="604"/>
      <c r="E525" s="604"/>
      <c r="F525" s="5"/>
      <c r="G525" s="5"/>
      <c r="H525" s="5"/>
      <c r="I525" s="5"/>
      <c r="J525" s="5"/>
      <c r="K525" s="5"/>
      <c r="L525" s="5"/>
      <c r="M525" s="591"/>
      <c r="N525" s="5"/>
      <c r="O525" s="5"/>
      <c r="P525" s="5"/>
      <c r="Q525" s="5"/>
      <c r="R525" s="5"/>
      <c r="S525" s="5"/>
      <c r="T525" s="5"/>
      <c r="U525" s="116"/>
    </row>
    <row r="526" spans="1:21" s="6" customFormat="1" ht="13.5">
      <c r="A526" s="5"/>
      <c r="B526" s="604"/>
      <c r="C526" s="604"/>
      <c r="D526" s="604"/>
      <c r="E526" s="604"/>
      <c r="F526" s="5"/>
      <c r="G526" s="5"/>
      <c r="H526" s="5"/>
      <c r="I526" s="5"/>
      <c r="J526" s="5"/>
      <c r="K526" s="5"/>
      <c r="L526" s="5"/>
      <c r="M526" s="591"/>
      <c r="N526" s="5"/>
      <c r="O526" s="5"/>
      <c r="P526" s="5"/>
      <c r="Q526" s="5"/>
      <c r="R526" s="5"/>
      <c r="S526" s="5"/>
      <c r="T526" s="5"/>
      <c r="U526" s="116"/>
    </row>
    <row r="527" spans="1:21" s="6" customFormat="1" ht="13.5">
      <c r="A527" s="5"/>
      <c r="B527" s="604"/>
      <c r="C527" s="604"/>
      <c r="D527" s="604"/>
      <c r="E527" s="604"/>
      <c r="F527" s="5"/>
      <c r="G527" s="5"/>
      <c r="H527" s="5"/>
      <c r="I527" s="5"/>
      <c r="J527" s="5"/>
      <c r="K527" s="5"/>
      <c r="L527" s="5"/>
      <c r="M527" s="591"/>
      <c r="N527" s="5"/>
      <c r="O527" s="5"/>
      <c r="P527" s="5"/>
      <c r="Q527" s="5"/>
      <c r="R527" s="5"/>
      <c r="S527" s="5"/>
      <c r="T527" s="5"/>
      <c r="U527" s="116"/>
    </row>
    <row r="528" spans="1:21" s="6" customFormat="1" ht="13.5">
      <c r="A528" s="5"/>
      <c r="B528" s="604"/>
      <c r="C528" s="604"/>
      <c r="D528" s="604"/>
      <c r="E528" s="604"/>
      <c r="F528" s="5"/>
      <c r="G528" s="5"/>
      <c r="H528" s="5"/>
      <c r="I528" s="5"/>
      <c r="J528" s="5"/>
      <c r="K528" s="5"/>
      <c r="L528" s="5"/>
      <c r="M528" s="591"/>
      <c r="N528" s="5"/>
      <c r="O528" s="5"/>
      <c r="P528" s="5"/>
      <c r="Q528" s="5"/>
      <c r="R528" s="5"/>
      <c r="S528" s="5"/>
      <c r="T528" s="5"/>
      <c r="U528" s="116"/>
    </row>
    <row r="529" spans="1:21" s="6" customFormat="1" ht="13.5">
      <c r="A529" s="5"/>
      <c r="B529" s="604"/>
      <c r="C529" s="604"/>
      <c r="D529" s="604"/>
      <c r="E529" s="604"/>
      <c r="F529" s="5"/>
      <c r="G529" s="5"/>
      <c r="H529" s="5"/>
      <c r="I529" s="5"/>
      <c r="J529" s="5"/>
      <c r="K529" s="5"/>
      <c r="L529" s="5"/>
      <c r="M529" s="591"/>
      <c r="N529" s="5"/>
      <c r="O529" s="5"/>
      <c r="P529" s="5"/>
      <c r="Q529" s="5"/>
      <c r="R529" s="5"/>
      <c r="S529" s="5"/>
      <c r="T529" s="5"/>
      <c r="U529" s="116"/>
    </row>
    <row r="530" spans="1:21" s="6" customFormat="1" ht="13.5">
      <c r="A530" s="5"/>
      <c r="B530" s="604"/>
      <c r="C530" s="604"/>
      <c r="D530" s="604"/>
      <c r="E530" s="604"/>
      <c r="F530" s="5"/>
      <c r="G530" s="5"/>
      <c r="H530" s="5"/>
      <c r="I530" s="5"/>
      <c r="J530" s="5"/>
      <c r="K530" s="5"/>
      <c r="L530" s="5"/>
      <c r="M530" s="591"/>
      <c r="N530" s="5"/>
      <c r="O530" s="5"/>
      <c r="P530" s="5"/>
      <c r="Q530" s="5"/>
      <c r="R530" s="5"/>
      <c r="S530" s="5"/>
      <c r="T530" s="5"/>
      <c r="U530" s="116"/>
    </row>
    <row r="531" spans="1:21" s="6" customFormat="1" ht="18" customHeight="1">
      <c r="A531" s="5"/>
      <c r="B531" s="604"/>
      <c r="C531" s="604"/>
      <c r="D531" s="604"/>
      <c r="E531" s="604"/>
      <c r="F531" s="5"/>
      <c r="G531" s="5"/>
      <c r="H531" s="5"/>
      <c r="I531" s="5"/>
      <c r="J531" s="5"/>
      <c r="K531" s="5"/>
      <c r="L531" s="5"/>
      <c r="M531" s="591"/>
      <c r="N531" s="5"/>
      <c r="O531" s="5"/>
      <c r="P531" s="5"/>
      <c r="Q531" s="5"/>
      <c r="R531" s="5"/>
      <c r="S531" s="5"/>
      <c r="T531" s="5"/>
      <c r="U531" s="116"/>
    </row>
    <row r="532" spans="1:21" s="6" customFormat="1" ht="13.5">
      <c r="A532" s="5"/>
      <c r="B532" s="604"/>
      <c r="C532" s="604"/>
      <c r="D532" s="604"/>
      <c r="E532" s="604"/>
      <c r="F532" s="5"/>
      <c r="G532" s="5"/>
      <c r="H532" s="5"/>
      <c r="I532" s="5"/>
      <c r="J532" s="5"/>
      <c r="K532" s="5"/>
      <c r="L532" s="5"/>
      <c r="M532" s="591"/>
      <c r="N532" s="5"/>
      <c r="O532" s="5"/>
      <c r="P532" s="5"/>
      <c r="Q532" s="5"/>
      <c r="R532" s="5"/>
      <c r="S532" s="5"/>
      <c r="T532" s="5"/>
      <c r="U532" s="116"/>
    </row>
    <row r="533" spans="1:21" s="6" customFormat="1" ht="13.5" customHeight="1">
      <c r="A533" s="5"/>
      <c r="B533" s="604"/>
      <c r="C533" s="604"/>
      <c r="D533" s="604"/>
      <c r="E533" s="604"/>
      <c r="F533" s="5"/>
      <c r="G533" s="5"/>
      <c r="H533" s="5"/>
      <c r="I533" s="5"/>
      <c r="J533" s="5"/>
      <c r="K533" s="5"/>
      <c r="L533" s="5"/>
      <c r="M533" s="591"/>
      <c r="N533" s="5"/>
      <c r="O533" s="5"/>
      <c r="P533" s="5"/>
      <c r="Q533" s="5"/>
      <c r="R533" s="5"/>
      <c r="S533" s="5"/>
      <c r="T533" s="5"/>
      <c r="U533" s="116"/>
    </row>
    <row r="534" spans="1:21" s="6" customFormat="1" ht="13.5" customHeight="1">
      <c r="A534" s="5"/>
      <c r="B534" s="604"/>
      <c r="C534" s="604"/>
      <c r="D534" s="604"/>
      <c r="E534" s="604"/>
      <c r="F534" s="5"/>
      <c r="G534" s="5"/>
      <c r="H534" s="5"/>
      <c r="I534" s="5"/>
      <c r="J534" s="5"/>
      <c r="K534" s="5"/>
      <c r="L534" s="5"/>
      <c r="M534" s="591"/>
      <c r="N534" s="5"/>
      <c r="O534" s="5"/>
      <c r="P534" s="5"/>
      <c r="Q534" s="5"/>
      <c r="R534" s="5"/>
      <c r="S534" s="5"/>
      <c r="T534" s="5"/>
      <c r="U534" s="116"/>
    </row>
    <row r="535" spans="1:21" s="6" customFormat="1" ht="13.5">
      <c r="A535" s="5"/>
      <c r="B535" s="604"/>
      <c r="C535" s="604"/>
      <c r="D535" s="604"/>
      <c r="E535" s="604"/>
      <c r="F535" s="5"/>
      <c r="G535" s="5"/>
      <c r="H535" s="5"/>
      <c r="I535" s="5"/>
      <c r="J535" s="5"/>
      <c r="K535" s="5"/>
      <c r="L535" s="5"/>
      <c r="M535" s="591"/>
      <c r="N535" s="5"/>
      <c r="O535" s="5"/>
      <c r="P535" s="5"/>
      <c r="Q535" s="5"/>
      <c r="R535" s="5"/>
      <c r="S535" s="5"/>
      <c r="T535" s="5"/>
      <c r="U535" s="116"/>
    </row>
    <row r="536" spans="1:21" s="6" customFormat="1" ht="13.5">
      <c r="A536" s="5"/>
      <c r="B536" s="604"/>
      <c r="C536" s="604"/>
      <c r="D536" s="604"/>
      <c r="E536" s="604"/>
      <c r="F536" s="5"/>
      <c r="G536" s="5"/>
      <c r="H536" s="5"/>
      <c r="I536" s="5"/>
      <c r="J536" s="5"/>
      <c r="K536" s="5"/>
      <c r="L536" s="5"/>
      <c r="M536" s="591"/>
      <c r="N536" s="5"/>
      <c r="O536" s="5"/>
      <c r="P536" s="5"/>
      <c r="Q536" s="5"/>
      <c r="R536" s="5"/>
      <c r="S536" s="5"/>
      <c r="T536" s="5"/>
      <c r="U536" s="116"/>
    </row>
    <row r="537" spans="1:21" s="6" customFormat="1" ht="13.5">
      <c r="A537" s="5"/>
      <c r="B537" s="604"/>
      <c r="C537" s="604"/>
      <c r="D537" s="604"/>
      <c r="E537" s="604"/>
      <c r="F537" s="5"/>
      <c r="G537" s="5"/>
      <c r="H537" s="5"/>
      <c r="I537" s="5"/>
      <c r="J537" s="5"/>
      <c r="K537" s="5"/>
      <c r="L537" s="5"/>
      <c r="M537" s="591"/>
      <c r="N537" s="5"/>
      <c r="O537" s="5"/>
      <c r="P537" s="5"/>
      <c r="Q537" s="5"/>
      <c r="R537" s="5"/>
      <c r="S537" s="5"/>
      <c r="T537" s="5"/>
      <c r="U537" s="116"/>
    </row>
    <row r="538" spans="1:21" s="6" customFormat="1" ht="13.5">
      <c r="A538" s="5"/>
      <c r="B538" s="604"/>
      <c r="C538" s="604"/>
      <c r="D538" s="604"/>
      <c r="E538" s="604"/>
      <c r="F538" s="5"/>
      <c r="G538" s="5"/>
      <c r="H538" s="5"/>
      <c r="I538" s="5"/>
      <c r="J538" s="5"/>
      <c r="K538" s="5"/>
      <c r="L538" s="5"/>
      <c r="M538" s="591"/>
      <c r="N538" s="5"/>
      <c r="O538" s="5"/>
      <c r="P538" s="5"/>
      <c r="Q538" s="5"/>
      <c r="R538" s="5"/>
      <c r="S538" s="5"/>
      <c r="T538" s="5"/>
      <c r="U538" s="116"/>
    </row>
    <row r="539" spans="1:21" s="6" customFormat="1" ht="13.5">
      <c r="A539" s="5"/>
      <c r="B539" s="604"/>
      <c r="C539" s="604"/>
      <c r="D539" s="604"/>
      <c r="E539" s="604"/>
      <c r="F539" s="5"/>
      <c r="G539" s="5"/>
      <c r="H539" s="5"/>
      <c r="I539" s="5"/>
      <c r="J539" s="5"/>
      <c r="K539" s="5"/>
      <c r="L539" s="5"/>
      <c r="M539" s="591"/>
      <c r="N539" s="5"/>
      <c r="O539" s="5"/>
      <c r="P539" s="5"/>
      <c r="Q539" s="5"/>
      <c r="R539" s="5"/>
      <c r="S539" s="5"/>
      <c r="T539" s="5"/>
      <c r="U539" s="116"/>
    </row>
    <row r="540" spans="1:21" s="6" customFormat="1" ht="13.5">
      <c r="A540" s="5"/>
      <c r="B540" s="604"/>
      <c r="C540" s="604"/>
      <c r="D540" s="604"/>
      <c r="E540" s="604"/>
      <c r="F540" s="5"/>
      <c r="G540" s="5"/>
      <c r="H540" s="5"/>
      <c r="I540" s="5"/>
      <c r="J540" s="5"/>
      <c r="K540" s="5"/>
      <c r="L540" s="5"/>
      <c r="M540" s="591"/>
      <c r="N540" s="5"/>
      <c r="O540" s="5"/>
      <c r="P540" s="5"/>
      <c r="Q540" s="5"/>
      <c r="R540" s="5"/>
      <c r="S540" s="5"/>
      <c r="T540" s="5"/>
      <c r="U540" s="116"/>
    </row>
    <row r="541" spans="1:21" s="6" customFormat="1" ht="13.5">
      <c r="A541" s="5"/>
      <c r="B541" s="604"/>
      <c r="C541" s="604"/>
      <c r="D541" s="604"/>
      <c r="E541" s="604"/>
      <c r="F541" s="5"/>
      <c r="G541" s="5"/>
      <c r="H541" s="5"/>
      <c r="I541" s="5"/>
      <c r="J541" s="5"/>
      <c r="K541" s="5"/>
      <c r="L541" s="5"/>
      <c r="M541" s="591"/>
      <c r="N541" s="5"/>
      <c r="O541" s="5"/>
      <c r="P541" s="5"/>
      <c r="Q541" s="5"/>
      <c r="R541" s="5"/>
      <c r="S541" s="5"/>
      <c r="T541" s="5"/>
      <c r="U541" s="116"/>
    </row>
    <row r="542" spans="1:21" s="6" customFormat="1" ht="13.5">
      <c r="A542" s="5"/>
      <c r="B542" s="604"/>
      <c r="C542" s="604"/>
      <c r="D542" s="604"/>
      <c r="E542" s="604"/>
      <c r="F542" s="5"/>
      <c r="G542" s="5"/>
      <c r="H542" s="5"/>
      <c r="I542" s="5"/>
      <c r="J542" s="5"/>
      <c r="K542" s="5"/>
      <c r="L542" s="5"/>
      <c r="M542" s="591"/>
      <c r="N542" s="5"/>
      <c r="O542" s="5"/>
      <c r="P542" s="5"/>
      <c r="Q542" s="5"/>
      <c r="R542" s="5"/>
      <c r="S542" s="5"/>
      <c r="T542" s="5"/>
      <c r="U542" s="116"/>
    </row>
    <row r="543" spans="1:21" s="6" customFormat="1" ht="13.5">
      <c r="A543" s="5"/>
      <c r="B543" s="604"/>
      <c r="C543" s="604"/>
      <c r="D543" s="604"/>
      <c r="E543" s="604"/>
      <c r="F543" s="5"/>
      <c r="G543" s="5"/>
      <c r="H543" s="5"/>
      <c r="I543" s="5"/>
      <c r="J543" s="5"/>
      <c r="K543" s="5"/>
      <c r="L543" s="5"/>
      <c r="M543" s="591"/>
      <c r="N543" s="5"/>
      <c r="O543" s="5"/>
      <c r="P543" s="5"/>
      <c r="Q543" s="5"/>
      <c r="R543" s="5"/>
      <c r="S543" s="5"/>
      <c r="T543" s="5"/>
      <c r="U543" s="116"/>
    </row>
    <row r="544" spans="1:21" s="6" customFormat="1" ht="13.5">
      <c r="A544" s="5"/>
      <c r="B544" s="604"/>
      <c r="C544" s="604"/>
      <c r="D544" s="604"/>
      <c r="E544" s="604"/>
      <c r="F544" s="5"/>
      <c r="G544" s="5"/>
      <c r="H544" s="5"/>
      <c r="I544" s="5"/>
      <c r="J544" s="5"/>
      <c r="K544" s="5"/>
      <c r="L544" s="5"/>
      <c r="M544" s="591"/>
      <c r="N544" s="5"/>
      <c r="O544" s="5"/>
      <c r="P544" s="5"/>
      <c r="Q544" s="5"/>
      <c r="R544" s="5"/>
      <c r="S544" s="5"/>
      <c r="T544" s="5"/>
      <c r="U544" s="116"/>
    </row>
    <row r="545" spans="1:21" s="6" customFormat="1" ht="13.5">
      <c r="A545" s="5"/>
      <c r="B545" s="604"/>
      <c r="C545" s="604"/>
      <c r="D545" s="604"/>
      <c r="E545" s="604"/>
      <c r="F545" s="5"/>
      <c r="G545" s="5"/>
      <c r="H545" s="5"/>
      <c r="I545" s="5"/>
      <c r="J545" s="5"/>
      <c r="K545" s="5"/>
      <c r="L545" s="5"/>
      <c r="M545" s="591"/>
      <c r="N545" s="5"/>
      <c r="O545" s="5"/>
      <c r="P545" s="5"/>
      <c r="Q545" s="5"/>
      <c r="R545" s="5"/>
      <c r="S545" s="5"/>
      <c r="T545" s="5"/>
      <c r="U545" s="116"/>
    </row>
    <row r="546" spans="1:21" s="6" customFormat="1" ht="13.5">
      <c r="A546" s="5"/>
      <c r="B546" s="604"/>
      <c r="C546" s="604"/>
      <c r="D546" s="604"/>
      <c r="E546" s="604"/>
      <c r="F546" s="5"/>
      <c r="G546" s="5"/>
      <c r="H546" s="5"/>
      <c r="I546" s="5"/>
      <c r="J546" s="5"/>
      <c r="K546" s="5"/>
      <c r="L546" s="5"/>
      <c r="M546" s="591"/>
      <c r="N546" s="5"/>
      <c r="O546" s="5"/>
      <c r="P546" s="5"/>
      <c r="Q546" s="5"/>
      <c r="R546" s="5"/>
      <c r="S546" s="5"/>
      <c r="T546" s="5"/>
      <c r="U546" s="116"/>
    </row>
    <row r="547" spans="1:21" s="6" customFormat="1" ht="13.5">
      <c r="A547" s="5"/>
      <c r="B547" s="604"/>
      <c r="C547" s="604"/>
      <c r="D547" s="604"/>
      <c r="E547" s="604"/>
      <c r="F547" s="5"/>
      <c r="G547" s="5"/>
      <c r="H547" s="5"/>
      <c r="I547" s="5"/>
      <c r="J547" s="5"/>
      <c r="K547" s="5"/>
      <c r="L547" s="5"/>
      <c r="M547" s="591"/>
      <c r="N547" s="5"/>
      <c r="O547" s="5"/>
      <c r="P547" s="5"/>
      <c r="Q547" s="5"/>
      <c r="R547" s="5"/>
      <c r="S547" s="5"/>
      <c r="T547" s="5"/>
      <c r="U547" s="116"/>
    </row>
    <row r="548" spans="1:21" s="6" customFormat="1" ht="13.5">
      <c r="A548" s="5"/>
      <c r="B548" s="604"/>
      <c r="C548" s="604"/>
      <c r="D548" s="604"/>
      <c r="E548" s="604"/>
      <c r="F548" s="5"/>
      <c r="G548" s="5"/>
      <c r="H548" s="5"/>
      <c r="I548" s="5"/>
      <c r="J548" s="5"/>
      <c r="K548" s="5"/>
      <c r="L548" s="5"/>
      <c r="M548" s="591"/>
      <c r="N548" s="5"/>
      <c r="O548" s="5"/>
      <c r="P548" s="5"/>
      <c r="Q548" s="5"/>
      <c r="R548" s="5"/>
      <c r="S548" s="5"/>
      <c r="T548" s="5"/>
      <c r="U548" s="116"/>
    </row>
    <row r="549" spans="1:21" s="6" customFormat="1" ht="13.5">
      <c r="A549" s="5"/>
      <c r="B549" s="604"/>
      <c r="C549" s="604"/>
      <c r="D549" s="604"/>
      <c r="E549" s="604"/>
      <c r="F549" s="5"/>
      <c r="G549" s="5"/>
      <c r="H549" s="5"/>
      <c r="I549" s="5"/>
      <c r="J549" s="5"/>
      <c r="K549" s="5"/>
      <c r="L549" s="5"/>
      <c r="M549" s="591"/>
      <c r="N549" s="5"/>
      <c r="O549" s="5"/>
      <c r="P549" s="5"/>
      <c r="Q549" s="5"/>
      <c r="R549" s="5"/>
      <c r="S549" s="5"/>
      <c r="T549" s="5"/>
      <c r="U549" s="116"/>
    </row>
    <row r="550" spans="1:21" s="6" customFormat="1" ht="13.5">
      <c r="A550" s="5"/>
      <c r="B550" s="604"/>
      <c r="C550" s="604"/>
      <c r="D550" s="604"/>
      <c r="E550" s="604"/>
      <c r="F550" s="5"/>
      <c r="G550" s="5"/>
      <c r="H550" s="5"/>
      <c r="I550" s="5"/>
      <c r="J550" s="5"/>
      <c r="K550" s="5"/>
      <c r="L550" s="5"/>
      <c r="M550" s="591"/>
      <c r="N550" s="5"/>
      <c r="O550" s="5"/>
      <c r="P550" s="5"/>
      <c r="Q550" s="5"/>
      <c r="R550" s="5"/>
      <c r="S550" s="5"/>
      <c r="T550" s="5"/>
      <c r="U550" s="116"/>
    </row>
    <row r="551" spans="1:21" s="6" customFormat="1" ht="13.5">
      <c r="A551" s="5"/>
      <c r="B551" s="604"/>
      <c r="C551" s="604"/>
      <c r="D551" s="604"/>
      <c r="E551" s="604"/>
      <c r="F551" s="5"/>
      <c r="G551" s="5"/>
      <c r="H551" s="5"/>
      <c r="I551" s="5"/>
      <c r="J551" s="5"/>
      <c r="K551" s="5"/>
      <c r="L551" s="5"/>
      <c r="M551" s="591"/>
      <c r="N551" s="5"/>
      <c r="O551" s="5"/>
      <c r="P551" s="5"/>
      <c r="Q551" s="5"/>
      <c r="R551" s="5"/>
      <c r="S551" s="5"/>
      <c r="T551" s="5"/>
      <c r="U551" s="116"/>
    </row>
    <row r="552" spans="1:21" s="6" customFormat="1" ht="13.5">
      <c r="A552" s="5"/>
      <c r="B552" s="604"/>
      <c r="C552" s="604"/>
      <c r="D552" s="604"/>
      <c r="E552" s="604"/>
      <c r="F552" s="5"/>
      <c r="G552" s="5"/>
      <c r="H552" s="5"/>
      <c r="I552" s="5"/>
      <c r="J552" s="5"/>
      <c r="K552" s="5"/>
      <c r="L552" s="5"/>
      <c r="M552" s="591"/>
      <c r="N552" s="5"/>
      <c r="O552" s="5"/>
      <c r="P552" s="5"/>
      <c r="Q552" s="5"/>
      <c r="R552" s="5"/>
      <c r="S552" s="5"/>
      <c r="T552" s="5"/>
      <c r="U552" s="116"/>
    </row>
    <row r="553" spans="1:21" s="6" customFormat="1" ht="13.5">
      <c r="A553" s="5"/>
      <c r="B553" s="604"/>
      <c r="C553" s="604"/>
      <c r="D553" s="604"/>
      <c r="E553" s="604"/>
      <c r="F553" s="5"/>
      <c r="G553" s="5"/>
      <c r="H553" s="5"/>
      <c r="I553" s="5"/>
      <c r="J553" s="5"/>
      <c r="K553" s="5"/>
      <c r="L553" s="5"/>
      <c r="M553" s="591"/>
      <c r="N553" s="5"/>
      <c r="O553" s="5"/>
      <c r="P553" s="5"/>
      <c r="Q553" s="5"/>
      <c r="R553" s="5"/>
      <c r="S553" s="5"/>
      <c r="T553" s="5"/>
      <c r="U553" s="116"/>
    </row>
    <row r="554" spans="1:21" s="6" customFormat="1" ht="13.5">
      <c r="A554" s="5"/>
      <c r="B554" s="604"/>
      <c r="C554" s="604"/>
      <c r="D554" s="604"/>
      <c r="E554" s="604"/>
      <c r="F554" s="5"/>
      <c r="G554" s="5"/>
      <c r="H554" s="5"/>
      <c r="I554" s="5"/>
      <c r="J554" s="5"/>
      <c r="K554" s="5"/>
      <c r="L554" s="5"/>
      <c r="M554" s="591"/>
      <c r="N554" s="5"/>
      <c r="O554" s="5"/>
      <c r="P554" s="5"/>
      <c r="Q554" s="5"/>
      <c r="R554" s="5"/>
      <c r="S554" s="5"/>
      <c r="T554" s="5"/>
      <c r="U554" s="116"/>
    </row>
    <row r="555" spans="1:21" s="6" customFormat="1" ht="13.5">
      <c r="A555" s="5"/>
      <c r="B555" s="604"/>
      <c r="C555" s="604"/>
      <c r="D555" s="604"/>
      <c r="E555" s="604"/>
      <c r="F555" s="5"/>
      <c r="G555" s="5"/>
      <c r="H555" s="5"/>
      <c r="I555" s="5"/>
      <c r="J555" s="5"/>
      <c r="K555" s="5"/>
      <c r="L555" s="5"/>
      <c r="M555" s="591"/>
      <c r="N555" s="5"/>
      <c r="O555" s="5"/>
      <c r="P555" s="5"/>
      <c r="Q555" s="5"/>
      <c r="R555" s="5"/>
      <c r="S555" s="5"/>
      <c r="T555" s="5"/>
      <c r="U555" s="116"/>
    </row>
    <row r="556" spans="1:21" s="6" customFormat="1" ht="13.5">
      <c r="A556" s="5"/>
      <c r="B556" s="604"/>
      <c r="C556" s="604"/>
      <c r="D556" s="604"/>
      <c r="E556" s="604"/>
      <c r="F556" s="5"/>
      <c r="G556" s="5"/>
      <c r="H556" s="5"/>
      <c r="I556" s="5"/>
      <c r="J556" s="5"/>
      <c r="K556" s="5"/>
      <c r="L556" s="5"/>
      <c r="M556" s="591"/>
      <c r="N556" s="5"/>
      <c r="O556" s="5"/>
      <c r="P556" s="5"/>
      <c r="Q556" s="5"/>
      <c r="R556" s="5"/>
      <c r="S556" s="5"/>
      <c r="T556" s="5"/>
      <c r="U556" s="116"/>
    </row>
    <row r="557" spans="1:21" s="6" customFormat="1" ht="13.5">
      <c r="A557" s="5"/>
      <c r="B557" s="604"/>
      <c r="C557" s="604"/>
      <c r="D557" s="604"/>
      <c r="E557" s="604"/>
      <c r="F557" s="5"/>
      <c r="G557" s="5"/>
      <c r="H557" s="5"/>
      <c r="I557" s="5"/>
      <c r="J557" s="5"/>
      <c r="K557" s="5"/>
      <c r="L557" s="5"/>
      <c r="M557" s="591"/>
      <c r="N557" s="5"/>
      <c r="O557" s="5"/>
      <c r="P557" s="5"/>
      <c r="Q557" s="5"/>
      <c r="R557" s="5"/>
      <c r="S557" s="5"/>
      <c r="T557" s="5"/>
      <c r="U557" s="116"/>
    </row>
    <row r="558" spans="1:21" s="6" customFormat="1" ht="13.5">
      <c r="A558" s="5"/>
      <c r="B558" s="604"/>
      <c r="C558" s="604"/>
      <c r="D558" s="604"/>
      <c r="E558" s="604"/>
      <c r="F558" s="5"/>
      <c r="G558" s="5"/>
      <c r="H558" s="5"/>
      <c r="I558" s="5"/>
      <c r="J558" s="5"/>
      <c r="K558" s="5"/>
      <c r="L558" s="5"/>
      <c r="M558" s="591"/>
      <c r="N558" s="5"/>
      <c r="O558" s="5"/>
      <c r="P558" s="5"/>
      <c r="Q558" s="5"/>
      <c r="R558" s="5"/>
      <c r="S558" s="5"/>
      <c r="T558" s="5"/>
      <c r="U558" s="116"/>
    </row>
    <row r="559" spans="1:21" s="6" customFormat="1" ht="13.5">
      <c r="A559" s="5"/>
      <c r="B559" s="604"/>
      <c r="C559" s="604"/>
      <c r="D559" s="604"/>
      <c r="E559" s="604"/>
      <c r="F559" s="5"/>
      <c r="G559" s="5"/>
      <c r="H559" s="5"/>
      <c r="I559" s="5"/>
      <c r="J559" s="5"/>
      <c r="K559" s="5"/>
      <c r="L559" s="5"/>
      <c r="M559" s="591"/>
      <c r="N559" s="5"/>
      <c r="O559" s="5"/>
      <c r="P559" s="5"/>
      <c r="Q559" s="5"/>
      <c r="R559" s="5"/>
      <c r="S559" s="5"/>
      <c r="T559" s="5"/>
      <c r="U559" s="116"/>
    </row>
    <row r="560" spans="1:21" s="6" customFormat="1" ht="13.5">
      <c r="A560" s="5"/>
      <c r="B560" s="604"/>
      <c r="C560" s="604"/>
      <c r="D560" s="604"/>
      <c r="E560" s="604"/>
      <c r="F560" s="5"/>
      <c r="G560" s="5"/>
      <c r="H560" s="5"/>
      <c r="I560" s="5"/>
      <c r="J560" s="5"/>
      <c r="K560" s="5"/>
      <c r="L560" s="5"/>
      <c r="M560" s="591"/>
      <c r="N560" s="5"/>
      <c r="O560" s="5"/>
      <c r="P560" s="5"/>
      <c r="Q560" s="5"/>
      <c r="R560" s="5"/>
      <c r="S560" s="5"/>
      <c r="T560" s="5"/>
      <c r="U560" s="116"/>
    </row>
    <row r="561" spans="1:21" s="6" customFormat="1" ht="13.5">
      <c r="A561" s="5"/>
      <c r="B561" s="604"/>
      <c r="C561" s="604"/>
      <c r="D561" s="604"/>
      <c r="E561" s="604"/>
      <c r="F561" s="5"/>
      <c r="G561" s="5"/>
      <c r="H561" s="5"/>
      <c r="I561" s="5"/>
      <c r="J561" s="5"/>
      <c r="K561" s="5"/>
      <c r="L561" s="5"/>
      <c r="M561" s="591"/>
      <c r="N561" s="5"/>
      <c r="O561" s="5"/>
      <c r="P561" s="5"/>
      <c r="Q561" s="5"/>
      <c r="R561" s="5"/>
      <c r="S561" s="5"/>
      <c r="T561" s="5"/>
      <c r="U561" s="116"/>
    </row>
    <row r="562" spans="1:21" s="6" customFormat="1" ht="13.5">
      <c r="A562" s="5"/>
      <c r="B562" s="604"/>
      <c r="C562" s="604"/>
      <c r="D562" s="604"/>
      <c r="E562" s="604"/>
      <c r="F562" s="5"/>
      <c r="G562" s="5"/>
      <c r="H562" s="5"/>
      <c r="I562" s="5"/>
      <c r="J562" s="5"/>
      <c r="K562" s="5"/>
      <c r="L562" s="5"/>
      <c r="M562" s="591"/>
      <c r="N562" s="5"/>
      <c r="O562" s="5"/>
      <c r="P562" s="5"/>
      <c r="Q562" s="5"/>
      <c r="R562" s="5"/>
      <c r="S562" s="5"/>
      <c r="T562" s="5"/>
      <c r="U562" s="116"/>
    </row>
    <row r="563" spans="1:21" s="6" customFormat="1" ht="13.5">
      <c r="A563" s="5"/>
      <c r="B563" s="604"/>
      <c r="C563" s="604"/>
      <c r="D563" s="604"/>
      <c r="E563" s="604"/>
      <c r="F563" s="5"/>
      <c r="G563" s="5"/>
      <c r="H563" s="5"/>
      <c r="I563" s="5"/>
      <c r="J563" s="5"/>
      <c r="K563" s="5"/>
      <c r="L563" s="5"/>
      <c r="M563" s="591"/>
      <c r="N563" s="5"/>
      <c r="O563" s="5"/>
      <c r="P563" s="5"/>
      <c r="Q563" s="5"/>
      <c r="R563" s="5"/>
      <c r="S563" s="5"/>
      <c r="T563" s="5"/>
      <c r="U563" s="116"/>
    </row>
    <row r="564" spans="1:21" s="6" customFormat="1" ht="13.5">
      <c r="A564" s="5"/>
      <c r="B564" s="604"/>
      <c r="C564" s="604"/>
      <c r="D564" s="604"/>
      <c r="E564" s="604"/>
      <c r="F564" s="5"/>
      <c r="G564" s="5"/>
      <c r="H564" s="5"/>
      <c r="I564" s="5"/>
      <c r="J564" s="5"/>
      <c r="K564" s="5"/>
      <c r="L564" s="5"/>
      <c r="M564" s="591"/>
      <c r="N564" s="5"/>
      <c r="O564" s="5"/>
      <c r="P564" s="5"/>
      <c r="Q564" s="5"/>
      <c r="R564" s="5"/>
      <c r="S564" s="5"/>
      <c r="T564" s="5"/>
      <c r="U564" s="116"/>
    </row>
    <row r="565" spans="1:21" s="6" customFormat="1" ht="13.5">
      <c r="A565" s="5"/>
      <c r="B565" s="604"/>
      <c r="C565" s="604"/>
      <c r="D565" s="604"/>
      <c r="E565" s="604"/>
      <c r="F565" s="5"/>
      <c r="G565" s="5"/>
      <c r="H565" s="5"/>
      <c r="I565" s="5"/>
      <c r="J565" s="5"/>
      <c r="K565" s="5"/>
      <c r="L565" s="5"/>
      <c r="M565" s="591"/>
      <c r="N565" s="5"/>
      <c r="O565" s="5"/>
      <c r="P565" s="5"/>
      <c r="Q565" s="5"/>
      <c r="R565" s="5"/>
      <c r="S565" s="5"/>
      <c r="T565" s="5"/>
      <c r="U565" s="116"/>
    </row>
    <row r="566" spans="1:21" s="6" customFormat="1" ht="13.5">
      <c r="A566" s="5"/>
      <c r="B566" s="604"/>
      <c r="C566" s="604"/>
      <c r="D566" s="604"/>
      <c r="E566" s="604"/>
      <c r="F566" s="5"/>
      <c r="G566" s="5"/>
      <c r="H566" s="5"/>
      <c r="I566" s="5"/>
      <c r="J566" s="5"/>
      <c r="K566" s="5"/>
      <c r="L566" s="5"/>
      <c r="M566" s="591"/>
      <c r="N566" s="5"/>
      <c r="O566" s="5"/>
      <c r="P566" s="5"/>
      <c r="Q566" s="5"/>
      <c r="R566" s="5"/>
      <c r="S566" s="5"/>
      <c r="T566" s="5"/>
      <c r="U566" s="116"/>
    </row>
    <row r="567" spans="1:21" s="6" customFormat="1" ht="13.5">
      <c r="A567" s="5"/>
      <c r="B567" s="604"/>
      <c r="C567" s="604"/>
      <c r="D567" s="604"/>
      <c r="E567" s="604"/>
      <c r="F567" s="5"/>
      <c r="G567" s="5"/>
      <c r="H567" s="5"/>
      <c r="I567" s="5"/>
      <c r="J567" s="5"/>
      <c r="K567" s="5"/>
      <c r="L567" s="5"/>
      <c r="M567" s="591"/>
      <c r="N567" s="5"/>
      <c r="O567" s="5"/>
      <c r="P567" s="5"/>
      <c r="Q567" s="5"/>
      <c r="R567" s="5"/>
      <c r="S567" s="5"/>
      <c r="T567" s="5"/>
      <c r="U567" s="116"/>
    </row>
    <row r="568" spans="1:21" s="6" customFormat="1" ht="13.5">
      <c r="A568" s="5"/>
      <c r="B568" s="604"/>
      <c r="C568" s="604"/>
      <c r="D568" s="604"/>
      <c r="E568" s="604"/>
      <c r="F568" s="5"/>
      <c r="G568" s="5"/>
      <c r="H568" s="5"/>
      <c r="I568" s="5"/>
      <c r="J568" s="5"/>
      <c r="K568" s="5"/>
      <c r="L568" s="5"/>
      <c r="M568" s="591"/>
      <c r="N568" s="5"/>
      <c r="O568" s="5"/>
      <c r="P568" s="5"/>
      <c r="Q568" s="5"/>
      <c r="R568" s="5"/>
      <c r="S568" s="5"/>
      <c r="T568" s="5"/>
      <c r="U568" s="116"/>
    </row>
    <row r="569" spans="1:21" s="6" customFormat="1" ht="13.5">
      <c r="A569" s="5"/>
      <c r="B569" s="604"/>
      <c r="C569" s="604"/>
      <c r="D569" s="604"/>
      <c r="E569" s="604"/>
      <c r="F569" s="5"/>
      <c r="G569" s="5"/>
      <c r="H569" s="5"/>
      <c r="I569" s="5"/>
      <c r="J569" s="5"/>
      <c r="K569" s="5"/>
      <c r="L569" s="5"/>
      <c r="M569" s="591"/>
      <c r="N569" s="5"/>
      <c r="O569" s="5"/>
      <c r="P569" s="5"/>
      <c r="Q569" s="5"/>
      <c r="R569" s="5"/>
      <c r="S569" s="5"/>
      <c r="T569" s="5"/>
      <c r="U569" s="116"/>
    </row>
    <row r="570" spans="1:21" s="6" customFormat="1" ht="13.5">
      <c r="A570" s="5"/>
      <c r="B570" s="604"/>
      <c r="C570" s="604"/>
      <c r="D570" s="604"/>
      <c r="E570" s="604"/>
      <c r="F570" s="5"/>
      <c r="G570" s="5"/>
      <c r="H570" s="5"/>
      <c r="I570" s="5"/>
      <c r="J570" s="5"/>
      <c r="K570" s="5"/>
      <c r="L570" s="5"/>
      <c r="M570" s="591"/>
      <c r="N570" s="5"/>
      <c r="O570" s="5"/>
      <c r="P570" s="5"/>
      <c r="Q570" s="5"/>
      <c r="R570" s="5"/>
      <c r="S570" s="5"/>
      <c r="T570" s="5"/>
      <c r="U570" s="116"/>
    </row>
    <row r="571" spans="1:21" s="6" customFormat="1" ht="13.5">
      <c r="A571" s="5"/>
      <c r="B571" s="604"/>
      <c r="C571" s="604"/>
      <c r="D571" s="604"/>
      <c r="E571" s="604"/>
      <c r="F571" s="5"/>
      <c r="G571" s="5"/>
      <c r="H571" s="5"/>
      <c r="I571" s="5"/>
      <c r="J571" s="5"/>
      <c r="K571" s="5"/>
      <c r="L571" s="5"/>
      <c r="M571" s="591"/>
      <c r="N571" s="5"/>
      <c r="O571" s="5"/>
      <c r="P571" s="5"/>
      <c r="Q571" s="5"/>
      <c r="R571" s="5"/>
      <c r="S571" s="5"/>
      <c r="T571" s="5"/>
      <c r="U571" s="116"/>
    </row>
    <row r="572" spans="1:21" s="6" customFormat="1" ht="13.5">
      <c r="A572" s="5"/>
      <c r="B572" s="604"/>
      <c r="C572" s="604"/>
      <c r="D572" s="604"/>
      <c r="E572" s="604"/>
      <c r="F572" s="5"/>
      <c r="G572" s="5"/>
      <c r="H572" s="5"/>
      <c r="I572" s="5"/>
      <c r="J572" s="5"/>
      <c r="K572" s="5"/>
      <c r="L572" s="5"/>
      <c r="M572" s="591"/>
      <c r="N572" s="5"/>
      <c r="O572" s="5"/>
      <c r="P572" s="5"/>
      <c r="Q572" s="5"/>
      <c r="R572" s="5"/>
      <c r="S572" s="5"/>
      <c r="T572" s="5"/>
      <c r="U572" s="116"/>
    </row>
    <row r="573" spans="1:21" s="6" customFormat="1" ht="13.5">
      <c r="A573" s="5"/>
      <c r="B573" s="604"/>
      <c r="C573" s="604"/>
      <c r="D573" s="604"/>
      <c r="E573" s="604"/>
      <c r="F573" s="5"/>
      <c r="G573" s="5"/>
      <c r="H573" s="5"/>
      <c r="I573" s="5"/>
      <c r="J573" s="5"/>
      <c r="K573" s="5"/>
      <c r="L573" s="5"/>
      <c r="M573" s="591"/>
      <c r="N573" s="5"/>
      <c r="O573" s="5"/>
      <c r="P573" s="5"/>
      <c r="Q573" s="5"/>
      <c r="R573" s="5"/>
      <c r="S573" s="5"/>
      <c r="T573" s="5"/>
      <c r="U573" s="116"/>
    </row>
    <row r="574" spans="1:21" s="6" customFormat="1" ht="13.5">
      <c r="A574" s="5"/>
      <c r="B574" s="604"/>
      <c r="C574" s="604"/>
      <c r="D574" s="604"/>
      <c r="E574" s="604"/>
      <c r="F574" s="5"/>
      <c r="G574" s="5"/>
      <c r="H574" s="5"/>
      <c r="I574" s="5"/>
      <c r="J574" s="5"/>
      <c r="K574" s="5"/>
      <c r="L574" s="5"/>
      <c r="M574" s="591"/>
      <c r="N574" s="5"/>
      <c r="O574" s="5"/>
      <c r="P574" s="5"/>
      <c r="Q574" s="5"/>
      <c r="R574" s="5"/>
      <c r="S574" s="5"/>
      <c r="T574" s="5"/>
      <c r="U574" s="116"/>
    </row>
    <row r="575" spans="1:21" s="6" customFormat="1" ht="13.5">
      <c r="A575" s="5"/>
      <c r="B575" s="604"/>
      <c r="C575" s="604"/>
      <c r="D575" s="604"/>
      <c r="E575" s="604"/>
      <c r="F575" s="5"/>
      <c r="G575" s="5"/>
      <c r="H575" s="5"/>
      <c r="I575" s="5"/>
      <c r="J575" s="5"/>
      <c r="K575" s="5"/>
      <c r="L575" s="5"/>
      <c r="M575" s="591"/>
      <c r="N575" s="5"/>
      <c r="O575" s="5"/>
      <c r="P575" s="5"/>
      <c r="Q575" s="5"/>
      <c r="R575" s="5"/>
      <c r="S575" s="5"/>
      <c r="T575" s="5"/>
      <c r="U575" s="116"/>
    </row>
    <row r="576" spans="1:21" s="6" customFormat="1" ht="13.5">
      <c r="A576" s="5"/>
      <c r="B576" s="604"/>
      <c r="C576" s="604"/>
      <c r="D576" s="604"/>
      <c r="E576" s="604"/>
      <c r="F576" s="5"/>
      <c r="G576" s="5"/>
      <c r="H576" s="5"/>
      <c r="I576" s="5"/>
      <c r="J576" s="5"/>
      <c r="K576" s="5"/>
      <c r="L576" s="5"/>
      <c r="M576" s="591"/>
      <c r="N576" s="5"/>
      <c r="O576" s="5"/>
      <c r="P576" s="5"/>
      <c r="Q576" s="5"/>
      <c r="R576" s="5"/>
      <c r="S576" s="5"/>
      <c r="T576" s="5"/>
      <c r="U576" s="116"/>
    </row>
    <row r="577" spans="1:21" s="6" customFormat="1" ht="13.5">
      <c r="A577" s="5"/>
      <c r="B577" s="604"/>
      <c r="C577" s="604"/>
      <c r="D577" s="604"/>
      <c r="E577" s="604"/>
      <c r="F577" s="5"/>
      <c r="G577" s="5"/>
      <c r="H577" s="5"/>
      <c r="I577" s="5"/>
      <c r="J577" s="5"/>
      <c r="K577" s="5"/>
      <c r="L577" s="5"/>
      <c r="M577" s="591"/>
      <c r="N577" s="5"/>
      <c r="O577" s="5"/>
      <c r="P577" s="5"/>
      <c r="Q577" s="5"/>
      <c r="R577" s="5"/>
      <c r="S577" s="5"/>
      <c r="T577" s="5"/>
      <c r="U577" s="116"/>
    </row>
    <row r="578" spans="1:21" s="6" customFormat="1" ht="13.5">
      <c r="A578" s="5"/>
      <c r="B578" s="604"/>
      <c r="C578" s="604"/>
      <c r="D578" s="604"/>
      <c r="E578" s="604"/>
      <c r="F578" s="5"/>
      <c r="G578" s="5"/>
      <c r="H578" s="5"/>
      <c r="I578" s="5"/>
      <c r="J578" s="5"/>
      <c r="K578" s="5"/>
      <c r="L578" s="5"/>
      <c r="M578" s="591"/>
      <c r="N578" s="5"/>
      <c r="O578" s="5"/>
      <c r="P578" s="5"/>
      <c r="Q578" s="5"/>
      <c r="R578" s="5"/>
      <c r="S578" s="5"/>
      <c r="T578" s="5"/>
      <c r="U578" s="116"/>
    </row>
    <row r="579" spans="1:21" s="6" customFormat="1" ht="13.5">
      <c r="A579" s="5"/>
      <c r="B579" s="604"/>
      <c r="C579" s="604"/>
      <c r="D579" s="604"/>
      <c r="E579" s="604"/>
      <c r="F579" s="5"/>
      <c r="G579" s="5"/>
      <c r="H579" s="5"/>
      <c r="I579" s="5"/>
      <c r="J579" s="5"/>
      <c r="K579" s="5"/>
      <c r="L579" s="5"/>
      <c r="M579" s="591"/>
      <c r="N579" s="5"/>
      <c r="O579" s="5"/>
      <c r="P579" s="5"/>
      <c r="Q579" s="5"/>
      <c r="R579" s="5"/>
      <c r="S579" s="5"/>
      <c r="T579" s="5"/>
      <c r="U579" s="116"/>
    </row>
    <row r="580" spans="1:21" s="6" customFormat="1" ht="13.5">
      <c r="A580" s="5"/>
      <c r="B580" s="604"/>
      <c r="C580" s="604"/>
      <c r="D580" s="604"/>
      <c r="E580" s="604"/>
      <c r="F580" s="5"/>
      <c r="G580" s="5"/>
      <c r="H580" s="5"/>
      <c r="I580" s="5"/>
      <c r="J580" s="5"/>
      <c r="K580" s="5"/>
      <c r="L580" s="5"/>
      <c r="M580" s="591"/>
      <c r="N580" s="5"/>
      <c r="O580" s="5"/>
      <c r="P580" s="5"/>
      <c r="Q580" s="5"/>
      <c r="R580" s="5"/>
      <c r="S580" s="5"/>
      <c r="T580" s="5"/>
      <c r="U580" s="116"/>
    </row>
    <row r="581" spans="1:21" s="6" customFormat="1" ht="13.5">
      <c r="A581" s="5"/>
      <c r="B581" s="604"/>
      <c r="C581" s="604"/>
      <c r="D581" s="604"/>
      <c r="E581" s="604"/>
      <c r="F581" s="5"/>
      <c r="G581" s="5"/>
      <c r="H581" s="5"/>
      <c r="I581" s="5"/>
      <c r="J581" s="5"/>
      <c r="K581" s="5"/>
      <c r="L581" s="5"/>
      <c r="M581" s="591"/>
      <c r="N581" s="5"/>
      <c r="O581" s="5"/>
      <c r="P581" s="5"/>
      <c r="Q581" s="5"/>
      <c r="R581" s="5"/>
      <c r="S581" s="5"/>
      <c r="T581" s="5"/>
      <c r="U581" s="116"/>
    </row>
    <row r="582" spans="1:21" s="6" customFormat="1" ht="13.5">
      <c r="A582" s="5"/>
      <c r="B582" s="604"/>
      <c r="C582" s="604"/>
      <c r="D582" s="604"/>
      <c r="E582" s="604"/>
      <c r="F582" s="5"/>
      <c r="G582" s="5"/>
      <c r="H582" s="5"/>
      <c r="I582" s="5"/>
      <c r="J582" s="5"/>
      <c r="K582" s="5"/>
      <c r="L582" s="5"/>
      <c r="M582" s="591"/>
      <c r="N582" s="5"/>
      <c r="O582" s="5"/>
      <c r="P582" s="5"/>
      <c r="Q582" s="5"/>
      <c r="R582" s="5"/>
      <c r="S582" s="5"/>
      <c r="T582" s="5"/>
      <c r="U582" s="116"/>
    </row>
    <row r="583" spans="1:21" s="6" customFormat="1" ht="13.5">
      <c r="A583" s="5"/>
      <c r="B583" s="604"/>
      <c r="C583" s="604"/>
      <c r="D583" s="604"/>
      <c r="E583" s="604"/>
      <c r="F583" s="5"/>
      <c r="G583" s="5"/>
      <c r="H583" s="5"/>
      <c r="I583" s="5"/>
      <c r="J583" s="5"/>
      <c r="K583" s="5"/>
      <c r="L583" s="5"/>
      <c r="M583" s="591"/>
      <c r="N583" s="5"/>
      <c r="O583" s="5"/>
      <c r="P583" s="5"/>
      <c r="Q583" s="5"/>
      <c r="R583" s="5"/>
      <c r="S583" s="5"/>
      <c r="T583" s="5"/>
      <c r="U583" s="116"/>
    </row>
    <row r="584" spans="1:21" s="6" customFormat="1" ht="13.5">
      <c r="A584" s="5"/>
      <c r="B584" s="604"/>
      <c r="C584" s="604"/>
      <c r="D584" s="604"/>
      <c r="E584" s="604"/>
      <c r="F584" s="5"/>
      <c r="G584" s="5"/>
      <c r="H584" s="5"/>
      <c r="I584" s="5"/>
      <c r="J584" s="5"/>
      <c r="K584" s="5"/>
      <c r="L584" s="5"/>
      <c r="M584" s="591"/>
      <c r="N584" s="5"/>
      <c r="O584" s="5"/>
      <c r="P584" s="5"/>
      <c r="Q584" s="5"/>
      <c r="R584" s="5"/>
      <c r="S584" s="5"/>
      <c r="T584" s="5"/>
      <c r="U584" s="116"/>
    </row>
    <row r="585" spans="1:21" s="6" customFormat="1" ht="13.5">
      <c r="A585" s="5"/>
      <c r="B585" s="604"/>
      <c r="C585" s="604"/>
      <c r="D585" s="604"/>
      <c r="E585" s="604"/>
      <c r="F585" s="5"/>
      <c r="G585" s="5"/>
      <c r="H585" s="5"/>
      <c r="I585" s="5"/>
      <c r="J585" s="5"/>
      <c r="K585" s="5"/>
      <c r="L585" s="5"/>
      <c r="M585" s="591"/>
      <c r="N585" s="5"/>
      <c r="O585" s="5"/>
      <c r="P585" s="5"/>
      <c r="Q585" s="5"/>
      <c r="R585" s="5"/>
      <c r="S585" s="5"/>
      <c r="T585" s="5"/>
      <c r="U585" s="116"/>
    </row>
    <row r="586" spans="1:21" s="6" customFormat="1" ht="13.5">
      <c r="A586" s="5"/>
      <c r="B586" s="604"/>
      <c r="C586" s="604"/>
      <c r="D586" s="604"/>
      <c r="E586" s="604"/>
      <c r="F586" s="5"/>
      <c r="G586" s="5"/>
      <c r="H586" s="5"/>
      <c r="I586" s="5"/>
      <c r="J586" s="5"/>
      <c r="K586" s="5"/>
      <c r="L586" s="5"/>
      <c r="M586" s="591"/>
      <c r="N586" s="5"/>
      <c r="O586" s="5"/>
      <c r="P586" s="5"/>
      <c r="Q586" s="5"/>
      <c r="R586" s="5"/>
      <c r="S586" s="5"/>
      <c r="T586" s="5"/>
      <c r="U586" s="116"/>
    </row>
    <row r="587" spans="1:21" s="6" customFormat="1" ht="13.5">
      <c r="A587" s="5"/>
      <c r="B587" s="604"/>
      <c r="C587" s="604"/>
      <c r="D587" s="604"/>
      <c r="E587" s="604"/>
      <c r="F587" s="5"/>
      <c r="G587" s="5"/>
      <c r="H587" s="5"/>
      <c r="I587" s="5"/>
      <c r="J587" s="5"/>
      <c r="K587" s="5"/>
      <c r="L587" s="5"/>
      <c r="M587" s="591"/>
      <c r="N587" s="5"/>
      <c r="O587" s="5"/>
      <c r="P587" s="5"/>
      <c r="Q587" s="5"/>
      <c r="R587" s="5"/>
      <c r="S587" s="5"/>
      <c r="T587" s="5"/>
      <c r="U587" s="116"/>
    </row>
    <row r="588" spans="1:21" s="6" customFormat="1" ht="13.5">
      <c r="A588" s="5"/>
      <c r="B588" s="604"/>
      <c r="C588" s="604"/>
      <c r="D588" s="604"/>
      <c r="E588" s="604"/>
      <c r="F588" s="5"/>
      <c r="G588" s="5"/>
      <c r="H588" s="5"/>
      <c r="I588" s="5"/>
      <c r="J588" s="5"/>
      <c r="K588" s="5"/>
      <c r="L588" s="5"/>
      <c r="M588" s="591"/>
      <c r="N588" s="5"/>
      <c r="O588" s="5"/>
      <c r="P588" s="5"/>
      <c r="Q588" s="5"/>
      <c r="R588" s="5"/>
      <c r="S588" s="5"/>
      <c r="T588" s="5"/>
      <c r="U588" s="116"/>
    </row>
    <row r="589" spans="1:21" s="6" customFormat="1" ht="13.5">
      <c r="A589" s="5"/>
      <c r="B589" s="604"/>
      <c r="C589" s="604"/>
      <c r="D589" s="604"/>
      <c r="E589" s="604"/>
      <c r="F589" s="5"/>
      <c r="G589" s="5"/>
      <c r="H589" s="5"/>
      <c r="I589" s="5"/>
      <c r="J589" s="5"/>
      <c r="K589" s="5"/>
      <c r="L589" s="5"/>
      <c r="M589" s="591"/>
      <c r="N589" s="5"/>
      <c r="O589" s="5"/>
      <c r="P589" s="5"/>
      <c r="Q589" s="5"/>
      <c r="R589" s="5"/>
      <c r="S589" s="5"/>
      <c r="T589" s="5"/>
      <c r="U589" s="116"/>
    </row>
    <row r="590" spans="1:21" s="6" customFormat="1" ht="18" customHeight="1">
      <c r="A590" s="5"/>
      <c r="B590" s="604"/>
      <c r="C590" s="604"/>
      <c r="D590" s="604"/>
      <c r="E590" s="604"/>
      <c r="F590" s="5"/>
      <c r="G590" s="5"/>
      <c r="H590" s="5"/>
      <c r="I590" s="5"/>
      <c r="J590" s="5"/>
      <c r="K590" s="5"/>
      <c r="L590" s="5"/>
      <c r="M590" s="591"/>
      <c r="N590" s="5"/>
      <c r="O590" s="5"/>
      <c r="P590" s="5"/>
      <c r="Q590" s="5"/>
      <c r="R590" s="5"/>
      <c r="S590" s="5"/>
      <c r="T590" s="5"/>
      <c r="U590" s="116"/>
    </row>
    <row r="591" spans="1:21" s="6" customFormat="1" ht="13.5">
      <c r="A591" s="5"/>
      <c r="B591" s="604"/>
      <c r="C591" s="604"/>
      <c r="D591" s="604"/>
      <c r="E591" s="604"/>
      <c r="F591" s="5"/>
      <c r="G591" s="5"/>
      <c r="H591" s="5"/>
      <c r="I591" s="5"/>
      <c r="J591" s="5"/>
      <c r="K591" s="5"/>
      <c r="L591" s="5"/>
      <c r="M591" s="591"/>
      <c r="N591" s="5"/>
      <c r="O591" s="5"/>
      <c r="P591" s="5"/>
      <c r="Q591" s="5"/>
      <c r="R591" s="5"/>
      <c r="S591" s="5"/>
      <c r="T591" s="5"/>
      <c r="U591" s="116"/>
    </row>
    <row r="592" spans="1:21" s="6" customFormat="1" ht="18" customHeight="1">
      <c r="A592" s="5"/>
      <c r="B592" s="604"/>
      <c r="C592" s="604"/>
      <c r="D592" s="604"/>
      <c r="E592" s="604"/>
      <c r="F592" s="5"/>
      <c r="G592" s="5"/>
      <c r="H592" s="5"/>
      <c r="I592" s="5"/>
      <c r="J592" s="5"/>
      <c r="K592" s="5"/>
      <c r="L592" s="5"/>
      <c r="M592" s="591"/>
      <c r="N592" s="5"/>
      <c r="O592" s="5"/>
      <c r="P592" s="5"/>
      <c r="Q592" s="5"/>
      <c r="R592" s="5"/>
      <c r="S592" s="5"/>
      <c r="T592" s="5"/>
      <c r="U592" s="116"/>
    </row>
    <row r="593" spans="1:21" s="6" customFormat="1" ht="13.5">
      <c r="A593" s="5"/>
      <c r="B593" s="604"/>
      <c r="C593" s="604"/>
      <c r="D593" s="604"/>
      <c r="E593" s="604"/>
      <c r="F593" s="5"/>
      <c r="G593" s="5"/>
      <c r="H593" s="5"/>
      <c r="I593" s="5"/>
      <c r="J593" s="5"/>
      <c r="K593" s="5"/>
      <c r="L593" s="5"/>
      <c r="M593" s="591"/>
      <c r="N593" s="5"/>
      <c r="O593" s="5"/>
      <c r="P593" s="5"/>
      <c r="Q593" s="5"/>
      <c r="R593" s="5"/>
      <c r="S593" s="5"/>
      <c r="T593" s="5"/>
      <c r="U593" s="116"/>
    </row>
    <row r="594" spans="1:21" s="6" customFormat="1" ht="13.5" customHeight="1">
      <c r="A594" s="5"/>
      <c r="B594" s="604"/>
      <c r="C594" s="604"/>
      <c r="D594" s="604"/>
      <c r="E594" s="604"/>
      <c r="F594" s="5"/>
      <c r="G594" s="5"/>
      <c r="H594" s="5"/>
      <c r="I594" s="5"/>
      <c r="J594" s="5"/>
      <c r="K594" s="5"/>
      <c r="L594" s="5"/>
      <c r="M594" s="591"/>
      <c r="N594" s="5"/>
      <c r="O594" s="5"/>
      <c r="P594" s="5"/>
      <c r="Q594" s="5"/>
      <c r="R594" s="5"/>
      <c r="S594" s="5"/>
      <c r="T594" s="5"/>
      <c r="U594" s="116"/>
    </row>
    <row r="595" spans="1:21" s="6" customFormat="1" ht="13.5" customHeight="1">
      <c r="A595" s="5"/>
      <c r="B595" s="604"/>
      <c r="C595" s="604"/>
      <c r="D595" s="604"/>
      <c r="E595" s="604"/>
      <c r="F595" s="5"/>
      <c r="G595" s="5"/>
      <c r="H595" s="5"/>
      <c r="I595" s="5"/>
      <c r="J595" s="5"/>
      <c r="K595" s="5"/>
      <c r="L595" s="5"/>
      <c r="M595" s="591"/>
      <c r="N595" s="5"/>
      <c r="O595" s="5"/>
      <c r="P595" s="5"/>
      <c r="Q595" s="5"/>
      <c r="R595" s="5"/>
      <c r="S595" s="5"/>
      <c r="T595" s="5"/>
      <c r="U595" s="116"/>
    </row>
    <row r="596" spans="1:21" s="6" customFormat="1" ht="13.5">
      <c r="A596" s="5"/>
      <c r="B596" s="604"/>
      <c r="C596" s="604"/>
      <c r="D596" s="604"/>
      <c r="E596" s="604"/>
      <c r="F596" s="5"/>
      <c r="G596" s="5"/>
      <c r="H596" s="5"/>
      <c r="I596" s="5"/>
      <c r="J596" s="5"/>
      <c r="K596" s="5"/>
      <c r="L596" s="5"/>
      <c r="M596" s="591"/>
      <c r="N596" s="5"/>
      <c r="O596" s="5"/>
      <c r="P596" s="5"/>
      <c r="Q596" s="5"/>
      <c r="R596" s="5"/>
      <c r="S596" s="5"/>
      <c r="T596" s="5"/>
      <c r="U596" s="116"/>
    </row>
    <row r="597" spans="1:21" s="6" customFormat="1" ht="13.5">
      <c r="A597" s="5"/>
      <c r="B597" s="604"/>
      <c r="C597" s="604"/>
      <c r="D597" s="604"/>
      <c r="E597" s="604"/>
      <c r="F597" s="5"/>
      <c r="G597" s="5"/>
      <c r="H597" s="5"/>
      <c r="I597" s="5"/>
      <c r="J597" s="5"/>
      <c r="K597" s="5"/>
      <c r="L597" s="5"/>
      <c r="M597" s="591"/>
      <c r="N597" s="5"/>
      <c r="O597" s="5"/>
      <c r="P597" s="5"/>
      <c r="Q597" s="5"/>
      <c r="R597" s="5"/>
      <c r="S597" s="5"/>
      <c r="T597" s="5"/>
      <c r="U597" s="116"/>
    </row>
    <row r="598" spans="1:21" s="6" customFormat="1" ht="13.5">
      <c r="A598" s="5"/>
      <c r="B598" s="604"/>
      <c r="C598" s="604"/>
      <c r="D598" s="604"/>
      <c r="E598" s="604"/>
      <c r="F598" s="5"/>
      <c r="G598" s="5"/>
      <c r="H598" s="5"/>
      <c r="I598" s="5"/>
      <c r="J598" s="5"/>
      <c r="K598" s="5"/>
      <c r="L598" s="5"/>
      <c r="M598" s="591"/>
      <c r="N598" s="5"/>
      <c r="O598" s="5"/>
      <c r="P598" s="5"/>
      <c r="Q598" s="5"/>
      <c r="R598" s="5"/>
      <c r="S598" s="5"/>
      <c r="T598" s="5"/>
      <c r="U598" s="116"/>
    </row>
    <row r="599" spans="1:21" s="6" customFormat="1" ht="13.5">
      <c r="A599" s="5"/>
      <c r="B599" s="604"/>
      <c r="C599" s="604"/>
      <c r="D599" s="604"/>
      <c r="E599" s="604"/>
      <c r="F599" s="5"/>
      <c r="G599" s="5"/>
      <c r="H599" s="5"/>
      <c r="I599" s="5"/>
      <c r="J599" s="5"/>
      <c r="K599" s="5"/>
      <c r="L599" s="5"/>
      <c r="M599" s="591"/>
      <c r="N599" s="5"/>
      <c r="O599" s="5"/>
      <c r="P599" s="5"/>
      <c r="Q599" s="5"/>
      <c r="R599" s="5"/>
      <c r="S599" s="5"/>
      <c r="T599" s="5"/>
      <c r="U599" s="116"/>
    </row>
    <row r="600" spans="1:21" s="6" customFormat="1" ht="13.5">
      <c r="A600" s="5"/>
      <c r="B600" s="604"/>
      <c r="C600" s="604"/>
      <c r="D600" s="604"/>
      <c r="E600" s="604"/>
      <c r="F600" s="5"/>
      <c r="G600" s="5"/>
      <c r="H600" s="5"/>
      <c r="I600" s="5"/>
      <c r="J600" s="5"/>
      <c r="K600" s="5"/>
      <c r="L600" s="5"/>
      <c r="M600" s="591"/>
      <c r="N600" s="5"/>
      <c r="O600" s="5"/>
      <c r="P600" s="5"/>
      <c r="Q600" s="5"/>
      <c r="R600" s="5"/>
      <c r="S600" s="5"/>
      <c r="T600" s="5"/>
      <c r="U600" s="116"/>
    </row>
    <row r="601" spans="1:21" s="6" customFormat="1" ht="13.5">
      <c r="A601" s="5"/>
      <c r="B601" s="604"/>
      <c r="C601" s="604"/>
      <c r="D601" s="604"/>
      <c r="E601" s="604"/>
      <c r="F601" s="5"/>
      <c r="G601" s="5"/>
      <c r="H601" s="5"/>
      <c r="I601" s="5"/>
      <c r="J601" s="5"/>
      <c r="K601" s="5"/>
      <c r="L601" s="5"/>
      <c r="M601" s="591"/>
      <c r="N601" s="5"/>
      <c r="O601" s="5"/>
      <c r="P601" s="5"/>
      <c r="Q601" s="5"/>
      <c r="R601" s="5"/>
      <c r="S601" s="5"/>
      <c r="T601" s="5"/>
      <c r="U601" s="116"/>
    </row>
    <row r="602" spans="1:21" s="6" customFormat="1" ht="13.5">
      <c r="A602" s="5"/>
      <c r="B602" s="604"/>
      <c r="C602" s="604"/>
      <c r="D602" s="604"/>
      <c r="E602" s="604"/>
      <c r="F602" s="5"/>
      <c r="G602" s="5"/>
      <c r="H602" s="5"/>
      <c r="I602" s="5"/>
      <c r="J602" s="5"/>
      <c r="K602" s="5"/>
      <c r="L602" s="5"/>
      <c r="M602" s="591"/>
      <c r="N602" s="5"/>
      <c r="O602" s="5"/>
      <c r="P602" s="5"/>
      <c r="Q602" s="5"/>
      <c r="R602" s="5"/>
      <c r="S602" s="5"/>
      <c r="T602" s="5"/>
      <c r="U602" s="116"/>
    </row>
    <row r="603" spans="1:21" s="6" customFormat="1" ht="13.5">
      <c r="A603" s="5"/>
      <c r="B603" s="604"/>
      <c r="C603" s="604"/>
      <c r="D603" s="604"/>
      <c r="E603" s="604"/>
      <c r="F603" s="5"/>
      <c r="G603" s="5"/>
      <c r="H603" s="5"/>
      <c r="I603" s="5"/>
      <c r="J603" s="5"/>
      <c r="K603" s="5"/>
      <c r="L603" s="5"/>
      <c r="M603" s="591"/>
      <c r="N603" s="5"/>
      <c r="O603" s="5"/>
      <c r="P603" s="5"/>
      <c r="Q603" s="5"/>
      <c r="R603" s="5"/>
      <c r="S603" s="5"/>
      <c r="T603" s="5"/>
      <c r="U603" s="116"/>
    </row>
    <row r="604" spans="1:21" s="6" customFormat="1" ht="13.5">
      <c r="A604" s="5"/>
      <c r="B604" s="604"/>
      <c r="C604" s="604"/>
      <c r="D604" s="604"/>
      <c r="E604" s="604"/>
      <c r="F604" s="5"/>
      <c r="G604" s="5"/>
      <c r="H604" s="5"/>
      <c r="I604" s="5"/>
      <c r="J604" s="5"/>
      <c r="K604" s="5"/>
      <c r="L604" s="5"/>
      <c r="M604" s="591"/>
      <c r="N604" s="5"/>
      <c r="O604" s="5"/>
      <c r="P604" s="5"/>
      <c r="Q604" s="5"/>
      <c r="R604" s="5"/>
      <c r="S604" s="5"/>
      <c r="T604" s="5"/>
      <c r="U604" s="116"/>
    </row>
    <row r="605" spans="1:21" s="6" customFormat="1" ht="13.5">
      <c r="A605" s="5"/>
      <c r="B605" s="604"/>
      <c r="C605" s="604"/>
      <c r="D605" s="604"/>
      <c r="E605" s="604"/>
      <c r="F605" s="5"/>
      <c r="G605" s="5"/>
      <c r="H605" s="5"/>
      <c r="I605" s="5"/>
      <c r="J605" s="5"/>
      <c r="K605" s="5"/>
      <c r="L605" s="5"/>
      <c r="M605" s="591"/>
      <c r="N605" s="5"/>
      <c r="O605" s="5"/>
      <c r="P605" s="5"/>
      <c r="Q605" s="5"/>
      <c r="R605" s="5"/>
      <c r="S605" s="5"/>
      <c r="T605" s="5"/>
      <c r="U605" s="116"/>
    </row>
    <row r="606" spans="1:21" s="6" customFormat="1" ht="13.5">
      <c r="A606" s="5"/>
      <c r="B606" s="604"/>
      <c r="C606" s="604"/>
      <c r="D606" s="604"/>
      <c r="E606" s="604"/>
      <c r="F606" s="5"/>
      <c r="G606" s="5"/>
      <c r="H606" s="5"/>
      <c r="I606" s="5"/>
      <c r="J606" s="5"/>
      <c r="K606" s="5"/>
      <c r="L606" s="5"/>
      <c r="M606" s="591"/>
      <c r="N606" s="5"/>
      <c r="O606" s="5"/>
      <c r="P606" s="5"/>
      <c r="Q606" s="5"/>
      <c r="R606" s="5"/>
      <c r="S606" s="5"/>
      <c r="T606" s="5"/>
      <c r="U606" s="116"/>
    </row>
    <row r="607" spans="1:21" s="6" customFormat="1" ht="13.5">
      <c r="A607" s="5"/>
      <c r="B607" s="604"/>
      <c r="C607" s="604"/>
      <c r="D607" s="604"/>
      <c r="E607" s="604"/>
      <c r="F607" s="5"/>
      <c r="G607" s="5"/>
      <c r="H607" s="5"/>
      <c r="I607" s="5"/>
      <c r="J607" s="5"/>
      <c r="K607" s="5"/>
      <c r="L607" s="5"/>
      <c r="M607" s="591"/>
      <c r="N607" s="5"/>
      <c r="O607" s="5"/>
      <c r="P607" s="5"/>
      <c r="Q607" s="5"/>
      <c r="R607" s="5"/>
      <c r="S607" s="5"/>
      <c r="T607" s="5"/>
      <c r="U607" s="116"/>
    </row>
    <row r="608" spans="1:21" s="6" customFormat="1" ht="13.5">
      <c r="A608" s="5"/>
      <c r="B608" s="604"/>
      <c r="C608" s="604"/>
      <c r="D608" s="604"/>
      <c r="E608" s="604"/>
      <c r="F608" s="5"/>
      <c r="G608" s="5"/>
      <c r="H608" s="5"/>
      <c r="I608" s="5"/>
      <c r="J608" s="5"/>
      <c r="K608" s="5"/>
      <c r="L608" s="5"/>
      <c r="M608" s="591"/>
      <c r="N608" s="5"/>
      <c r="O608" s="5"/>
      <c r="P608" s="5"/>
      <c r="Q608" s="5"/>
      <c r="R608" s="5"/>
      <c r="S608" s="5"/>
      <c r="T608" s="5"/>
      <c r="U608" s="116"/>
    </row>
    <row r="609" spans="1:21" s="6" customFormat="1" ht="13.5">
      <c r="A609" s="5"/>
      <c r="B609" s="604"/>
      <c r="C609" s="604"/>
      <c r="D609" s="604"/>
      <c r="E609" s="604"/>
      <c r="F609" s="5"/>
      <c r="G609" s="5"/>
      <c r="H609" s="5"/>
      <c r="I609" s="5"/>
      <c r="J609" s="5"/>
      <c r="K609" s="5"/>
      <c r="L609" s="5"/>
      <c r="M609" s="591"/>
      <c r="N609" s="5"/>
      <c r="O609" s="5"/>
      <c r="P609" s="5"/>
      <c r="Q609" s="5"/>
      <c r="R609" s="5"/>
      <c r="S609" s="5"/>
      <c r="T609" s="5"/>
      <c r="U609" s="116"/>
    </row>
    <row r="610" spans="1:21" s="6" customFormat="1" ht="13.5">
      <c r="A610" s="5"/>
      <c r="B610" s="604"/>
      <c r="C610" s="604"/>
      <c r="D610" s="604"/>
      <c r="E610" s="604"/>
      <c r="F610" s="5"/>
      <c r="G610" s="5"/>
      <c r="H610" s="5"/>
      <c r="I610" s="5"/>
      <c r="J610" s="5"/>
      <c r="K610" s="5"/>
      <c r="L610" s="5"/>
      <c r="M610" s="591"/>
      <c r="N610" s="5"/>
      <c r="O610" s="5"/>
      <c r="P610" s="5"/>
      <c r="Q610" s="5"/>
      <c r="R610" s="5"/>
      <c r="S610" s="5"/>
      <c r="T610" s="5"/>
      <c r="U610" s="116"/>
    </row>
    <row r="611" spans="1:21" s="6" customFormat="1" ht="13.5">
      <c r="A611" s="5"/>
      <c r="B611" s="604"/>
      <c r="C611" s="604"/>
      <c r="D611" s="604"/>
      <c r="E611" s="604"/>
      <c r="F611" s="5"/>
      <c r="G611" s="5"/>
      <c r="H611" s="5"/>
      <c r="I611" s="5"/>
      <c r="J611" s="5"/>
      <c r="K611" s="5"/>
      <c r="L611" s="5"/>
      <c r="M611" s="591"/>
      <c r="N611" s="5"/>
      <c r="O611" s="5"/>
      <c r="P611" s="5"/>
      <c r="Q611" s="5"/>
      <c r="R611" s="5"/>
      <c r="S611" s="5"/>
      <c r="T611" s="5"/>
      <c r="U611" s="116"/>
    </row>
    <row r="612" spans="1:21" s="6" customFormat="1" ht="13.5">
      <c r="A612" s="5"/>
      <c r="B612" s="604"/>
      <c r="C612" s="604"/>
      <c r="D612" s="604"/>
      <c r="E612" s="604"/>
      <c r="F612" s="5"/>
      <c r="G612" s="5"/>
      <c r="H612" s="5"/>
      <c r="I612" s="5"/>
      <c r="J612" s="5"/>
      <c r="K612" s="5"/>
      <c r="L612" s="5"/>
      <c r="M612" s="591"/>
      <c r="N612" s="5"/>
      <c r="O612" s="5"/>
      <c r="P612" s="5"/>
      <c r="Q612" s="5"/>
      <c r="R612" s="5"/>
      <c r="S612" s="5"/>
      <c r="T612" s="5"/>
      <c r="U612" s="116"/>
    </row>
    <row r="613" spans="1:21" s="6" customFormat="1" ht="13.5">
      <c r="A613" s="5"/>
      <c r="B613" s="604"/>
      <c r="C613" s="604"/>
      <c r="D613" s="604"/>
      <c r="E613" s="604"/>
      <c r="F613" s="5"/>
      <c r="G613" s="5"/>
      <c r="H613" s="5"/>
      <c r="I613" s="5"/>
      <c r="J613" s="5"/>
      <c r="K613" s="5"/>
      <c r="L613" s="5"/>
      <c r="M613" s="591"/>
      <c r="N613" s="5"/>
      <c r="O613" s="5"/>
      <c r="P613" s="5"/>
      <c r="Q613" s="5"/>
      <c r="R613" s="5"/>
      <c r="S613" s="5"/>
      <c r="T613" s="5"/>
      <c r="U613" s="116"/>
    </row>
    <row r="614" spans="1:21" s="6" customFormat="1" ht="13.5">
      <c r="A614" s="5"/>
      <c r="B614" s="604"/>
      <c r="C614" s="604"/>
      <c r="D614" s="604"/>
      <c r="E614" s="604"/>
      <c r="F614" s="5"/>
      <c r="G614" s="5"/>
      <c r="H614" s="5"/>
      <c r="I614" s="5"/>
      <c r="J614" s="5"/>
      <c r="K614" s="5"/>
      <c r="L614" s="5"/>
      <c r="M614" s="591"/>
      <c r="N614" s="5"/>
      <c r="O614" s="5"/>
      <c r="P614" s="5"/>
      <c r="Q614" s="5"/>
      <c r="R614" s="5"/>
      <c r="S614" s="5"/>
      <c r="T614" s="5"/>
      <c r="U614" s="116"/>
    </row>
    <row r="615" spans="1:21" s="6" customFormat="1" ht="13.5">
      <c r="A615" s="5"/>
      <c r="B615" s="604"/>
      <c r="C615" s="604"/>
      <c r="D615" s="604"/>
      <c r="E615" s="604"/>
      <c r="F615" s="5"/>
      <c r="G615" s="5"/>
      <c r="H615" s="5"/>
      <c r="I615" s="5"/>
      <c r="J615" s="5"/>
      <c r="K615" s="5"/>
      <c r="L615" s="5"/>
      <c r="M615" s="591"/>
      <c r="N615" s="5"/>
      <c r="O615" s="5"/>
      <c r="P615" s="5"/>
      <c r="Q615" s="5"/>
      <c r="R615" s="5"/>
      <c r="S615" s="5"/>
      <c r="T615" s="5"/>
      <c r="U615" s="116"/>
    </row>
    <row r="616" spans="1:21" s="6" customFormat="1" ht="13.5">
      <c r="A616" s="5"/>
      <c r="B616" s="604"/>
      <c r="C616" s="604"/>
      <c r="D616" s="604"/>
      <c r="E616" s="604"/>
      <c r="F616" s="5"/>
      <c r="G616" s="5"/>
      <c r="H616" s="5"/>
      <c r="I616" s="5"/>
      <c r="J616" s="5"/>
      <c r="K616" s="5"/>
      <c r="L616" s="5"/>
      <c r="M616" s="591"/>
      <c r="N616" s="5"/>
      <c r="O616" s="5"/>
      <c r="P616" s="5"/>
      <c r="Q616" s="5"/>
      <c r="R616" s="5"/>
      <c r="S616" s="5"/>
      <c r="T616" s="5"/>
      <c r="U616" s="116"/>
    </row>
    <row r="617" spans="1:21" s="6" customFormat="1" ht="13.5">
      <c r="A617" s="5"/>
      <c r="B617" s="604"/>
      <c r="C617" s="604"/>
      <c r="D617" s="604"/>
      <c r="E617" s="604"/>
      <c r="F617" s="5"/>
      <c r="G617" s="5"/>
      <c r="H617" s="5"/>
      <c r="I617" s="5"/>
      <c r="J617" s="5"/>
      <c r="K617" s="5"/>
      <c r="L617" s="5"/>
      <c r="M617" s="591"/>
      <c r="N617" s="5"/>
      <c r="O617" s="5"/>
      <c r="P617" s="5"/>
      <c r="Q617" s="5"/>
      <c r="R617" s="5"/>
      <c r="S617" s="5"/>
      <c r="T617" s="5"/>
      <c r="U617" s="116"/>
    </row>
    <row r="618" spans="1:21" s="6" customFormat="1" ht="13.5">
      <c r="A618" s="5"/>
      <c r="B618" s="604"/>
      <c r="C618" s="604"/>
      <c r="D618" s="604"/>
      <c r="E618" s="604"/>
      <c r="F618" s="5"/>
      <c r="G618" s="5"/>
      <c r="H618" s="5"/>
      <c r="I618" s="5"/>
      <c r="J618" s="5"/>
      <c r="K618" s="5"/>
      <c r="L618" s="5"/>
      <c r="M618" s="591"/>
      <c r="N618" s="5"/>
      <c r="O618" s="5"/>
      <c r="P618" s="5"/>
      <c r="Q618" s="5"/>
      <c r="R618" s="5"/>
      <c r="S618" s="5"/>
      <c r="T618" s="5"/>
      <c r="U618" s="116"/>
    </row>
    <row r="619" spans="1:21" s="6" customFormat="1" ht="13.5">
      <c r="A619" s="5"/>
      <c r="B619" s="604"/>
      <c r="C619" s="604"/>
      <c r="D619" s="604"/>
      <c r="E619" s="604"/>
      <c r="F619" s="5"/>
      <c r="G619" s="5"/>
      <c r="H619" s="5"/>
      <c r="I619" s="5"/>
      <c r="J619" s="5"/>
      <c r="K619" s="5"/>
      <c r="L619" s="5"/>
      <c r="M619" s="591"/>
      <c r="N619" s="5"/>
      <c r="O619" s="5"/>
      <c r="P619" s="5"/>
      <c r="Q619" s="5"/>
      <c r="R619" s="5"/>
      <c r="S619" s="5"/>
      <c r="T619" s="5"/>
      <c r="U619" s="116"/>
    </row>
    <row r="620" spans="1:21" s="6" customFormat="1" ht="13.5">
      <c r="A620" s="5"/>
      <c r="B620" s="604"/>
      <c r="C620" s="604"/>
      <c r="D620" s="604"/>
      <c r="E620" s="604"/>
      <c r="F620" s="5"/>
      <c r="G620" s="5"/>
      <c r="H620" s="5"/>
      <c r="I620" s="5"/>
      <c r="J620" s="5"/>
      <c r="K620" s="5"/>
      <c r="L620" s="5"/>
      <c r="M620" s="591"/>
      <c r="N620" s="5"/>
      <c r="O620" s="5"/>
      <c r="P620" s="5"/>
      <c r="Q620" s="5"/>
      <c r="R620" s="5"/>
      <c r="S620" s="5"/>
      <c r="T620" s="5"/>
      <c r="U620" s="116"/>
    </row>
    <row r="621" spans="1:21" s="6" customFormat="1" ht="13.5">
      <c r="A621" s="5"/>
      <c r="B621" s="604"/>
      <c r="C621" s="604"/>
      <c r="D621" s="604"/>
      <c r="E621" s="604"/>
      <c r="F621" s="5"/>
      <c r="G621" s="5"/>
      <c r="H621" s="5"/>
      <c r="I621" s="5"/>
      <c r="J621" s="5"/>
      <c r="K621" s="5"/>
      <c r="L621" s="5"/>
      <c r="M621" s="591"/>
      <c r="N621" s="5"/>
      <c r="O621" s="5"/>
      <c r="P621" s="5"/>
      <c r="Q621" s="5"/>
      <c r="R621" s="5"/>
      <c r="S621" s="5"/>
      <c r="T621" s="5"/>
      <c r="U621" s="116"/>
    </row>
    <row r="622" spans="1:21" s="6" customFormat="1" ht="13.5">
      <c r="A622" s="5"/>
      <c r="B622" s="604"/>
      <c r="C622" s="604"/>
      <c r="D622" s="604"/>
      <c r="E622" s="604"/>
      <c r="F622" s="5"/>
      <c r="G622" s="5"/>
      <c r="H622" s="5"/>
      <c r="I622" s="5"/>
      <c r="J622" s="5"/>
      <c r="K622" s="5"/>
      <c r="L622" s="5"/>
      <c r="M622" s="591"/>
      <c r="N622" s="5"/>
      <c r="O622" s="5"/>
      <c r="P622" s="5"/>
      <c r="Q622" s="5"/>
      <c r="R622" s="5"/>
      <c r="S622" s="5"/>
      <c r="T622" s="5"/>
      <c r="U622" s="116"/>
    </row>
    <row r="623" spans="1:21" s="6" customFormat="1" ht="13.5">
      <c r="A623" s="5"/>
      <c r="B623" s="604"/>
      <c r="C623" s="604"/>
      <c r="D623" s="604"/>
      <c r="E623" s="604"/>
      <c r="F623" s="5"/>
      <c r="G623" s="5"/>
      <c r="H623" s="5"/>
      <c r="I623" s="5"/>
      <c r="J623" s="5"/>
      <c r="K623" s="5"/>
      <c r="L623" s="5"/>
      <c r="M623" s="591"/>
      <c r="N623" s="5"/>
      <c r="O623" s="5"/>
      <c r="P623" s="5"/>
      <c r="Q623" s="5"/>
      <c r="R623" s="5"/>
      <c r="S623" s="5"/>
      <c r="T623" s="5"/>
      <c r="U623" s="116"/>
    </row>
    <row r="624" spans="1:21" s="6" customFormat="1" ht="13.5">
      <c r="A624" s="5"/>
      <c r="B624" s="604"/>
      <c r="C624" s="604"/>
      <c r="D624" s="604"/>
      <c r="E624" s="604"/>
      <c r="F624" s="5"/>
      <c r="G624" s="5"/>
      <c r="H624" s="5"/>
      <c r="I624" s="5"/>
      <c r="J624" s="5"/>
      <c r="K624" s="5"/>
      <c r="L624" s="5"/>
      <c r="M624" s="591"/>
      <c r="N624" s="5"/>
      <c r="O624" s="5"/>
      <c r="P624" s="5"/>
      <c r="Q624" s="5"/>
      <c r="R624" s="5"/>
      <c r="S624" s="5"/>
      <c r="T624" s="5"/>
      <c r="U624" s="116"/>
    </row>
    <row r="625" spans="1:21" s="6" customFormat="1" ht="13.5">
      <c r="A625" s="5"/>
      <c r="B625" s="604"/>
      <c r="C625" s="604"/>
      <c r="D625" s="604"/>
      <c r="E625" s="604"/>
      <c r="F625" s="5"/>
      <c r="G625" s="5"/>
      <c r="H625" s="5"/>
      <c r="I625" s="5"/>
      <c r="J625" s="5"/>
      <c r="K625" s="5"/>
      <c r="L625" s="5"/>
      <c r="M625" s="591"/>
      <c r="N625" s="5"/>
      <c r="O625" s="5"/>
      <c r="P625" s="5"/>
      <c r="Q625" s="5"/>
      <c r="R625" s="5"/>
      <c r="S625" s="5"/>
      <c r="T625" s="5"/>
      <c r="U625" s="116"/>
    </row>
    <row r="626" spans="1:21" s="6" customFormat="1" ht="13.5">
      <c r="A626" s="5"/>
      <c r="B626" s="604"/>
      <c r="C626" s="604"/>
      <c r="D626" s="604"/>
      <c r="E626" s="604"/>
      <c r="F626" s="5"/>
      <c r="G626" s="5"/>
      <c r="H626" s="5"/>
      <c r="I626" s="5"/>
      <c r="J626" s="5"/>
      <c r="K626" s="5"/>
      <c r="L626" s="5"/>
      <c r="M626" s="591"/>
      <c r="N626" s="5"/>
      <c r="O626" s="5"/>
      <c r="P626" s="5"/>
      <c r="Q626" s="5"/>
      <c r="R626" s="5"/>
      <c r="S626" s="5"/>
      <c r="T626" s="5"/>
      <c r="U626" s="116"/>
    </row>
    <row r="627" spans="1:21" s="6" customFormat="1" ht="13.5">
      <c r="A627" s="5"/>
      <c r="B627" s="604"/>
      <c r="C627" s="604"/>
      <c r="D627" s="604"/>
      <c r="E627" s="604"/>
      <c r="F627" s="5"/>
      <c r="G627" s="5"/>
      <c r="H627" s="5"/>
      <c r="I627" s="5"/>
      <c r="J627" s="5"/>
      <c r="K627" s="5"/>
      <c r="L627" s="5"/>
      <c r="M627" s="591"/>
      <c r="N627" s="5"/>
      <c r="O627" s="5"/>
      <c r="P627" s="5"/>
      <c r="Q627" s="5"/>
      <c r="R627" s="5"/>
      <c r="S627" s="5"/>
      <c r="T627" s="5"/>
      <c r="U627" s="116"/>
    </row>
    <row r="628" spans="1:21" s="6" customFormat="1" ht="13.5">
      <c r="A628" s="5"/>
      <c r="B628" s="604"/>
      <c r="C628" s="604"/>
      <c r="D628" s="604"/>
      <c r="E628" s="604"/>
      <c r="F628" s="5"/>
      <c r="G628" s="5"/>
      <c r="H628" s="5"/>
      <c r="I628" s="5"/>
      <c r="J628" s="5"/>
      <c r="K628" s="5"/>
      <c r="L628" s="5"/>
      <c r="M628" s="591"/>
      <c r="N628" s="5"/>
      <c r="O628" s="5"/>
      <c r="P628" s="5"/>
      <c r="Q628" s="5"/>
      <c r="R628" s="5"/>
      <c r="S628" s="5"/>
      <c r="T628" s="5"/>
      <c r="U628" s="116"/>
    </row>
    <row r="629" spans="1:21" s="6" customFormat="1" ht="13.5">
      <c r="A629" s="5"/>
      <c r="B629" s="604"/>
      <c r="C629" s="604"/>
      <c r="D629" s="604"/>
      <c r="E629" s="604"/>
      <c r="F629" s="5"/>
      <c r="G629" s="5"/>
      <c r="H629" s="5"/>
      <c r="I629" s="5"/>
      <c r="J629" s="5"/>
      <c r="K629" s="5"/>
      <c r="L629" s="5"/>
      <c r="M629" s="591"/>
      <c r="N629" s="5"/>
      <c r="O629" s="5"/>
      <c r="P629" s="5"/>
      <c r="Q629" s="5"/>
      <c r="R629" s="5"/>
      <c r="S629" s="5"/>
      <c r="T629" s="5"/>
      <c r="U629" s="116"/>
    </row>
    <row r="630" spans="1:21" s="6" customFormat="1" ht="13.5">
      <c r="A630" s="5"/>
      <c r="B630" s="604"/>
      <c r="C630" s="604"/>
      <c r="D630" s="604"/>
      <c r="E630" s="604"/>
      <c r="F630" s="5"/>
      <c r="G630" s="5"/>
      <c r="H630" s="5"/>
      <c r="I630" s="5"/>
      <c r="J630" s="5"/>
      <c r="K630" s="5"/>
      <c r="L630" s="5"/>
      <c r="M630" s="591"/>
      <c r="N630" s="5"/>
      <c r="O630" s="5"/>
      <c r="P630" s="5"/>
      <c r="Q630" s="5"/>
      <c r="R630" s="5"/>
      <c r="S630" s="5"/>
      <c r="T630" s="5"/>
      <c r="U630" s="116"/>
    </row>
    <row r="631" spans="1:21" s="6" customFormat="1" ht="13.5">
      <c r="A631" s="5"/>
      <c r="B631" s="604"/>
      <c r="C631" s="604"/>
      <c r="D631" s="604"/>
      <c r="E631" s="604"/>
      <c r="F631" s="5"/>
      <c r="G631" s="5"/>
      <c r="H631" s="5"/>
      <c r="I631" s="5"/>
      <c r="J631" s="5"/>
      <c r="K631" s="5"/>
      <c r="L631" s="5"/>
      <c r="M631" s="591"/>
      <c r="N631" s="5"/>
      <c r="O631" s="5"/>
      <c r="P631" s="5"/>
      <c r="Q631" s="5"/>
      <c r="R631" s="5"/>
      <c r="S631" s="5"/>
      <c r="T631" s="5"/>
      <c r="U631" s="116"/>
    </row>
    <row r="632" spans="1:21" s="6" customFormat="1" ht="13.5">
      <c r="A632" s="5"/>
      <c r="B632" s="604"/>
      <c r="C632" s="604"/>
      <c r="D632" s="604"/>
      <c r="E632" s="604"/>
      <c r="F632" s="5"/>
      <c r="G632" s="5"/>
      <c r="H632" s="5"/>
      <c r="I632" s="5"/>
      <c r="J632" s="5"/>
      <c r="K632" s="5"/>
      <c r="L632" s="5"/>
      <c r="M632" s="591"/>
      <c r="N632" s="5"/>
      <c r="O632" s="5"/>
      <c r="P632" s="5"/>
      <c r="Q632" s="5"/>
      <c r="R632" s="5"/>
      <c r="S632" s="5"/>
      <c r="T632" s="5"/>
      <c r="U632" s="116"/>
    </row>
    <row r="633" spans="1:21" s="6" customFormat="1" ht="13.5">
      <c r="A633" s="5"/>
      <c r="B633" s="604"/>
      <c r="C633" s="604"/>
      <c r="D633" s="604"/>
      <c r="E633" s="604"/>
      <c r="F633" s="5"/>
      <c r="G633" s="5"/>
      <c r="H633" s="5"/>
      <c r="I633" s="5"/>
      <c r="J633" s="5"/>
      <c r="K633" s="5"/>
      <c r="L633" s="5"/>
      <c r="M633" s="591"/>
      <c r="N633" s="5"/>
      <c r="O633" s="5"/>
      <c r="P633" s="5"/>
      <c r="Q633" s="5"/>
      <c r="R633" s="5"/>
      <c r="S633" s="5"/>
      <c r="T633" s="5"/>
      <c r="U633" s="116"/>
    </row>
    <row r="634" spans="1:21" s="6" customFormat="1" ht="13.5">
      <c r="A634" s="5"/>
      <c r="B634" s="604"/>
      <c r="C634" s="604"/>
      <c r="D634" s="604"/>
      <c r="E634" s="604"/>
      <c r="F634" s="5"/>
      <c r="G634" s="5"/>
      <c r="H634" s="5"/>
      <c r="I634" s="5"/>
      <c r="J634" s="5"/>
      <c r="K634" s="5"/>
      <c r="L634" s="5"/>
      <c r="M634" s="591"/>
      <c r="N634" s="5"/>
      <c r="O634" s="5"/>
      <c r="P634" s="5"/>
      <c r="Q634" s="5"/>
      <c r="R634" s="5"/>
      <c r="S634" s="5"/>
      <c r="T634" s="5"/>
      <c r="U634" s="116"/>
    </row>
    <row r="635" spans="1:21" s="6" customFormat="1" ht="13.5">
      <c r="A635" s="5"/>
      <c r="B635" s="604"/>
      <c r="C635" s="604"/>
      <c r="D635" s="604"/>
      <c r="E635" s="604"/>
      <c r="F635" s="5"/>
      <c r="G635" s="5"/>
      <c r="H635" s="5"/>
      <c r="I635" s="5"/>
      <c r="J635" s="5"/>
      <c r="K635" s="5"/>
      <c r="L635" s="5"/>
      <c r="M635" s="591"/>
      <c r="N635" s="5"/>
      <c r="O635" s="5"/>
      <c r="P635" s="5"/>
      <c r="Q635" s="5"/>
      <c r="R635" s="5"/>
      <c r="S635" s="5"/>
      <c r="T635" s="5"/>
      <c r="U635" s="116"/>
    </row>
    <row r="636" spans="1:21" s="6" customFormat="1" ht="13.5">
      <c r="A636" s="5"/>
      <c r="B636" s="604"/>
      <c r="C636" s="604"/>
      <c r="D636" s="604"/>
      <c r="E636" s="604"/>
      <c r="F636" s="5"/>
      <c r="G636" s="5"/>
      <c r="H636" s="5"/>
      <c r="I636" s="5"/>
      <c r="J636" s="5"/>
      <c r="K636" s="5"/>
      <c r="L636" s="5"/>
      <c r="M636" s="591"/>
      <c r="N636" s="5"/>
      <c r="O636" s="5"/>
      <c r="P636" s="5"/>
      <c r="Q636" s="5"/>
      <c r="R636" s="5"/>
      <c r="S636" s="5"/>
      <c r="T636" s="5"/>
      <c r="U636" s="116"/>
    </row>
    <row r="637" spans="1:21" s="6" customFormat="1" ht="13.5">
      <c r="A637" s="5"/>
      <c r="B637" s="604"/>
      <c r="C637" s="604"/>
      <c r="D637" s="604"/>
      <c r="E637" s="604"/>
      <c r="F637" s="5"/>
      <c r="G637" s="5"/>
      <c r="H637" s="5"/>
      <c r="I637" s="5"/>
      <c r="J637" s="5"/>
      <c r="K637" s="5"/>
      <c r="L637" s="5"/>
      <c r="M637" s="591"/>
      <c r="N637" s="5"/>
      <c r="O637" s="5"/>
      <c r="P637" s="5"/>
      <c r="Q637" s="5"/>
      <c r="R637" s="5"/>
      <c r="S637" s="5"/>
      <c r="T637" s="5"/>
      <c r="U637" s="116"/>
    </row>
    <row r="638" spans="1:21" s="6" customFormat="1" ht="13.5">
      <c r="A638" s="5"/>
      <c r="B638" s="604"/>
      <c r="C638" s="604"/>
      <c r="D638" s="604"/>
      <c r="E638" s="604"/>
      <c r="F638" s="5"/>
      <c r="G638" s="5"/>
      <c r="H638" s="5"/>
      <c r="I638" s="5"/>
      <c r="J638" s="5"/>
      <c r="K638" s="5"/>
      <c r="L638" s="5"/>
      <c r="M638" s="591"/>
      <c r="N638" s="5"/>
      <c r="O638" s="5"/>
      <c r="P638" s="5"/>
      <c r="Q638" s="5"/>
      <c r="R638" s="5"/>
      <c r="S638" s="5"/>
      <c r="T638" s="5"/>
      <c r="U638" s="116"/>
    </row>
    <row r="639" spans="1:21" s="6" customFormat="1" ht="13.5">
      <c r="A639" s="5"/>
      <c r="B639" s="604"/>
      <c r="C639" s="604"/>
      <c r="D639" s="604"/>
      <c r="E639" s="604"/>
      <c r="F639" s="5"/>
      <c r="G639" s="5"/>
      <c r="H639" s="5"/>
      <c r="I639" s="5"/>
      <c r="J639" s="5"/>
      <c r="K639" s="5"/>
      <c r="L639" s="5"/>
      <c r="M639" s="591"/>
      <c r="N639" s="5"/>
      <c r="O639" s="5"/>
      <c r="P639" s="5"/>
      <c r="Q639" s="5"/>
      <c r="R639" s="5"/>
      <c r="S639" s="5"/>
      <c r="T639" s="5"/>
      <c r="U639" s="116"/>
    </row>
    <row r="640" spans="1:21" s="6" customFormat="1" ht="13.5">
      <c r="A640" s="5"/>
      <c r="B640" s="604"/>
      <c r="C640" s="604"/>
      <c r="D640" s="604"/>
      <c r="E640" s="604"/>
      <c r="F640" s="5"/>
      <c r="G640" s="5"/>
      <c r="H640" s="5"/>
      <c r="I640" s="5"/>
      <c r="J640" s="5"/>
      <c r="K640" s="5"/>
      <c r="L640" s="5"/>
      <c r="M640" s="591"/>
      <c r="N640" s="5"/>
      <c r="O640" s="5"/>
      <c r="P640" s="5"/>
      <c r="Q640" s="5"/>
      <c r="R640" s="5"/>
      <c r="S640" s="5"/>
      <c r="T640" s="5"/>
      <c r="U640" s="116"/>
    </row>
    <row r="641" spans="1:21" s="6" customFormat="1" ht="13.5">
      <c r="A641" s="5"/>
      <c r="B641" s="604"/>
      <c r="C641" s="604"/>
      <c r="D641" s="604"/>
      <c r="E641" s="604"/>
      <c r="F641" s="5"/>
      <c r="G641" s="5"/>
      <c r="H641" s="5"/>
      <c r="I641" s="5"/>
      <c r="J641" s="5"/>
      <c r="K641" s="5"/>
      <c r="L641" s="5"/>
      <c r="M641" s="591"/>
      <c r="N641" s="5"/>
      <c r="O641" s="5"/>
      <c r="P641" s="5"/>
      <c r="Q641" s="5"/>
      <c r="R641" s="5"/>
      <c r="S641" s="5"/>
      <c r="T641" s="5"/>
      <c r="U641" s="116"/>
    </row>
    <row r="642" spans="1:21" s="6" customFormat="1" ht="13.5">
      <c r="A642" s="5"/>
      <c r="B642" s="604"/>
      <c r="C642" s="604"/>
      <c r="D642" s="604"/>
      <c r="E642" s="604"/>
      <c r="F642" s="5"/>
      <c r="G642" s="5"/>
      <c r="H642" s="5"/>
      <c r="I642" s="5"/>
      <c r="J642" s="5"/>
      <c r="K642" s="5"/>
      <c r="L642" s="5"/>
      <c r="M642" s="591"/>
      <c r="N642" s="5"/>
      <c r="O642" s="5"/>
      <c r="P642" s="5"/>
      <c r="Q642" s="5"/>
      <c r="R642" s="5"/>
      <c r="S642" s="5"/>
      <c r="T642" s="5"/>
      <c r="U642" s="116"/>
    </row>
    <row r="643" spans="1:21" s="6" customFormat="1" ht="13.5">
      <c r="A643" s="5"/>
      <c r="B643" s="604"/>
      <c r="C643" s="604"/>
      <c r="D643" s="604"/>
      <c r="E643" s="604"/>
      <c r="F643" s="5"/>
      <c r="G643" s="5"/>
      <c r="H643" s="5"/>
      <c r="I643" s="5"/>
      <c r="J643" s="5"/>
      <c r="K643" s="5"/>
      <c r="L643" s="5"/>
      <c r="M643" s="591"/>
      <c r="N643" s="5"/>
      <c r="O643" s="5"/>
      <c r="P643" s="5"/>
      <c r="Q643" s="5"/>
      <c r="R643" s="5"/>
      <c r="S643" s="5"/>
      <c r="T643" s="5"/>
      <c r="U643" s="116"/>
    </row>
    <row r="644" spans="1:21" s="6" customFormat="1" ht="13.5">
      <c r="A644" s="5"/>
      <c r="B644" s="604"/>
      <c r="C644" s="604"/>
      <c r="D644" s="604"/>
      <c r="E644" s="604"/>
      <c r="F644" s="5"/>
      <c r="G644" s="5"/>
      <c r="H644" s="5"/>
      <c r="I644" s="5"/>
      <c r="J644" s="5"/>
      <c r="K644" s="5"/>
      <c r="L644" s="5"/>
      <c r="M644" s="591"/>
      <c r="N644" s="5"/>
      <c r="O644" s="5"/>
      <c r="P644" s="5"/>
      <c r="Q644" s="5"/>
      <c r="R644" s="5"/>
      <c r="S644" s="5"/>
      <c r="T644" s="5"/>
      <c r="U644" s="116"/>
    </row>
    <row r="645" spans="1:21" s="6" customFormat="1" ht="13.5">
      <c r="A645" s="5"/>
      <c r="B645" s="604"/>
      <c r="C645" s="604"/>
      <c r="D645" s="604"/>
      <c r="E645" s="604"/>
      <c r="F645" s="5"/>
      <c r="G645" s="5"/>
      <c r="H645" s="5"/>
      <c r="I645" s="5"/>
      <c r="J645" s="5"/>
      <c r="K645" s="5"/>
      <c r="L645" s="5"/>
      <c r="M645" s="591"/>
      <c r="N645" s="5"/>
      <c r="O645" s="5"/>
      <c r="P645" s="5"/>
      <c r="Q645" s="5"/>
      <c r="R645" s="5"/>
      <c r="S645" s="5"/>
      <c r="T645" s="5"/>
      <c r="U645" s="116"/>
    </row>
    <row r="646" spans="1:21" s="6" customFormat="1" ht="13.5">
      <c r="A646" s="5"/>
      <c r="B646" s="604"/>
      <c r="C646" s="604"/>
      <c r="D646" s="604"/>
      <c r="E646" s="604"/>
      <c r="F646" s="5"/>
      <c r="G646" s="5"/>
      <c r="H646" s="5"/>
      <c r="I646" s="5"/>
      <c r="J646" s="5"/>
      <c r="K646" s="5"/>
      <c r="L646" s="5"/>
      <c r="M646" s="591"/>
      <c r="N646" s="5"/>
      <c r="O646" s="5"/>
      <c r="P646" s="5"/>
      <c r="Q646" s="5"/>
      <c r="R646" s="5"/>
      <c r="S646" s="5"/>
      <c r="T646" s="5"/>
      <c r="U646" s="116"/>
    </row>
    <row r="647" spans="1:21" s="6" customFormat="1" ht="13.5">
      <c r="A647" s="5"/>
      <c r="B647" s="604"/>
      <c r="C647" s="604"/>
      <c r="D647" s="604"/>
      <c r="E647" s="604"/>
      <c r="F647" s="5"/>
      <c r="G647" s="5"/>
      <c r="H647" s="5"/>
      <c r="I647" s="5"/>
      <c r="J647" s="5"/>
      <c r="K647" s="5"/>
      <c r="L647" s="5"/>
      <c r="M647" s="591"/>
      <c r="N647" s="5"/>
      <c r="O647" s="5"/>
      <c r="P647" s="5"/>
      <c r="Q647" s="5"/>
      <c r="R647" s="5"/>
      <c r="S647" s="5"/>
      <c r="T647" s="5"/>
      <c r="U647" s="116"/>
    </row>
    <row r="648" spans="1:21" s="6" customFormat="1" ht="13.5">
      <c r="A648" s="5"/>
      <c r="B648" s="604"/>
      <c r="C648" s="604"/>
      <c r="D648" s="604"/>
      <c r="E648" s="604"/>
      <c r="F648" s="5"/>
      <c r="G648" s="5"/>
      <c r="H648" s="5"/>
      <c r="I648" s="5"/>
      <c r="J648" s="5"/>
      <c r="K648" s="5"/>
      <c r="L648" s="5"/>
      <c r="M648" s="591"/>
      <c r="N648" s="5"/>
      <c r="O648" s="5"/>
      <c r="P648" s="5"/>
      <c r="Q648" s="5"/>
      <c r="R648" s="5"/>
      <c r="S648" s="5"/>
      <c r="T648" s="5"/>
      <c r="U648" s="116"/>
    </row>
    <row r="649" spans="1:21" s="6" customFormat="1" ht="13.5">
      <c r="A649" s="5"/>
      <c r="B649" s="604"/>
      <c r="C649" s="604"/>
      <c r="D649" s="604"/>
      <c r="E649" s="604"/>
      <c r="F649" s="5"/>
      <c r="G649" s="5"/>
      <c r="H649" s="5"/>
      <c r="I649" s="5"/>
      <c r="J649" s="5"/>
      <c r="K649" s="5"/>
      <c r="L649" s="5"/>
      <c r="M649" s="591"/>
      <c r="N649" s="5"/>
      <c r="O649" s="5"/>
      <c r="P649" s="5"/>
      <c r="Q649" s="5"/>
      <c r="R649" s="5"/>
      <c r="S649" s="5"/>
      <c r="T649" s="5"/>
      <c r="U649" s="116"/>
    </row>
    <row r="650" spans="1:21" s="6" customFormat="1" ht="13.5">
      <c r="A650" s="5"/>
      <c r="B650" s="604"/>
      <c r="C650" s="604"/>
      <c r="D650" s="604"/>
      <c r="E650" s="604"/>
      <c r="F650" s="5"/>
      <c r="G650" s="5"/>
      <c r="H650" s="5"/>
      <c r="I650" s="5"/>
      <c r="J650" s="5"/>
      <c r="K650" s="5"/>
      <c r="L650" s="5"/>
      <c r="M650" s="591"/>
      <c r="N650" s="5"/>
      <c r="O650" s="5"/>
      <c r="P650" s="5"/>
      <c r="Q650" s="5"/>
      <c r="R650" s="5"/>
      <c r="S650" s="5"/>
      <c r="T650" s="5"/>
      <c r="U650" s="116"/>
    </row>
    <row r="651" spans="1:21" s="6" customFormat="1" ht="13.5">
      <c r="A651" s="5"/>
      <c r="B651" s="604"/>
      <c r="C651" s="604"/>
      <c r="D651" s="604"/>
      <c r="E651" s="604"/>
      <c r="F651" s="5"/>
      <c r="G651" s="5"/>
      <c r="H651" s="5"/>
      <c r="I651" s="5"/>
      <c r="J651" s="5"/>
      <c r="K651" s="5"/>
      <c r="L651" s="5"/>
      <c r="M651" s="591"/>
      <c r="N651" s="5"/>
      <c r="O651" s="5"/>
      <c r="P651" s="5"/>
      <c r="Q651" s="5"/>
      <c r="R651" s="5"/>
      <c r="S651" s="5"/>
      <c r="T651" s="5"/>
      <c r="U651" s="116"/>
    </row>
    <row r="652" spans="1:21" s="6" customFormat="1" ht="13.5">
      <c r="A652" s="5"/>
      <c r="B652" s="604"/>
      <c r="C652" s="604"/>
      <c r="D652" s="604"/>
      <c r="E652" s="604"/>
      <c r="F652" s="5"/>
      <c r="G652" s="5"/>
      <c r="H652" s="5"/>
      <c r="I652" s="5"/>
      <c r="J652" s="5"/>
      <c r="K652" s="5"/>
      <c r="L652" s="5"/>
      <c r="M652" s="591"/>
      <c r="N652" s="5"/>
      <c r="O652" s="5"/>
      <c r="P652" s="5"/>
      <c r="Q652" s="5"/>
      <c r="R652" s="5"/>
      <c r="S652" s="5"/>
      <c r="T652" s="5"/>
      <c r="U652" s="116"/>
    </row>
    <row r="653" spans="1:21" s="6" customFormat="1" ht="13.5">
      <c r="A653" s="5"/>
      <c r="B653" s="604"/>
      <c r="C653" s="604"/>
      <c r="D653" s="604"/>
      <c r="E653" s="604"/>
      <c r="F653" s="5"/>
      <c r="G653" s="5"/>
      <c r="H653" s="5"/>
      <c r="I653" s="5"/>
      <c r="J653" s="5"/>
      <c r="K653" s="5"/>
      <c r="L653" s="5"/>
      <c r="M653" s="591"/>
      <c r="N653" s="5"/>
      <c r="O653" s="5"/>
      <c r="P653" s="5"/>
      <c r="Q653" s="5"/>
      <c r="R653" s="5"/>
      <c r="S653" s="5"/>
      <c r="T653" s="5"/>
      <c r="U653" s="116"/>
    </row>
    <row r="654" spans="1:21" s="6" customFormat="1" ht="18" customHeight="1">
      <c r="A654" s="5"/>
      <c r="B654" s="604"/>
      <c r="C654" s="604"/>
      <c r="D654" s="604"/>
      <c r="E654" s="604"/>
      <c r="F654" s="5"/>
      <c r="G654" s="5"/>
      <c r="H654" s="5"/>
      <c r="I654" s="5"/>
      <c r="J654" s="5"/>
      <c r="K654" s="5"/>
      <c r="L654" s="5"/>
      <c r="M654" s="591"/>
      <c r="N654" s="5"/>
      <c r="O654" s="5"/>
      <c r="P654" s="5"/>
      <c r="Q654" s="5"/>
      <c r="R654" s="5"/>
      <c r="S654" s="5"/>
      <c r="T654" s="5"/>
      <c r="U654" s="116"/>
    </row>
    <row r="655" spans="1:21" s="6" customFormat="1" ht="13.5">
      <c r="A655" s="5"/>
      <c r="B655" s="604"/>
      <c r="C655" s="604"/>
      <c r="D655" s="604"/>
      <c r="E655" s="604"/>
      <c r="F655" s="5"/>
      <c r="G655" s="5"/>
      <c r="H655" s="5"/>
      <c r="I655" s="5"/>
      <c r="J655" s="5"/>
      <c r="K655" s="5"/>
      <c r="L655" s="5"/>
      <c r="M655" s="591"/>
      <c r="N655" s="5"/>
      <c r="O655" s="5"/>
      <c r="P655" s="5"/>
      <c r="Q655" s="5"/>
      <c r="R655" s="5"/>
      <c r="S655" s="5"/>
      <c r="T655" s="5"/>
      <c r="U655" s="116"/>
    </row>
    <row r="656" spans="1:21" s="6" customFormat="1" ht="13.5" customHeight="1">
      <c r="A656" s="5"/>
      <c r="B656" s="604"/>
      <c r="C656" s="604"/>
      <c r="D656" s="604"/>
      <c r="E656" s="604"/>
      <c r="F656" s="5"/>
      <c r="G656" s="5"/>
      <c r="H656" s="5"/>
      <c r="I656" s="5"/>
      <c r="J656" s="5"/>
      <c r="K656" s="5"/>
      <c r="L656" s="5"/>
      <c r="M656" s="591"/>
      <c r="N656" s="5"/>
      <c r="O656" s="5"/>
      <c r="P656" s="5"/>
      <c r="Q656" s="5"/>
      <c r="R656" s="5"/>
      <c r="S656" s="5"/>
      <c r="T656" s="5"/>
      <c r="U656" s="116"/>
    </row>
    <row r="657" spans="1:21" s="6" customFormat="1" ht="13.5" customHeight="1">
      <c r="A657" s="5"/>
      <c r="B657" s="604"/>
      <c r="C657" s="604"/>
      <c r="D657" s="604"/>
      <c r="E657" s="604"/>
      <c r="F657" s="5"/>
      <c r="G657" s="5"/>
      <c r="H657" s="5"/>
      <c r="I657" s="5"/>
      <c r="J657" s="5"/>
      <c r="K657" s="5"/>
      <c r="L657" s="5"/>
      <c r="M657" s="591"/>
      <c r="N657" s="5"/>
      <c r="O657" s="5"/>
      <c r="P657" s="5"/>
      <c r="Q657" s="5"/>
      <c r="R657" s="5"/>
      <c r="S657" s="5"/>
      <c r="T657" s="5"/>
      <c r="U657" s="116"/>
    </row>
    <row r="658" spans="1:21" s="6" customFormat="1" ht="13.5">
      <c r="A658" s="5"/>
      <c r="B658" s="604"/>
      <c r="C658" s="604"/>
      <c r="D658" s="604"/>
      <c r="E658" s="604"/>
      <c r="F658" s="5"/>
      <c r="G658" s="5"/>
      <c r="H658" s="5"/>
      <c r="I658" s="5"/>
      <c r="J658" s="5"/>
      <c r="K658" s="5"/>
      <c r="L658" s="5"/>
      <c r="M658" s="591"/>
      <c r="N658" s="5"/>
      <c r="O658" s="5"/>
      <c r="P658" s="5"/>
      <c r="Q658" s="5"/>
      <c r="R658" s="5"/>
      <c r="S658" s="5"/>
      <c r="T658" s="5"/>
      <c r="U658" s="116"/>
    </row>
    <row r="659" spans="1:21" s="6" customFormat="1" ht="13.5">
      <c r="A659" s="5"/>
      <c r="B659" s="604"/>
      <c r="C659" s="604"/>
      <c r="D659" s="604"/>
      <c r="E659" s="604"/>
      <c r="F659" s="5"/>
      <c r="G659" s="5"/>
      <c r="H659" s="5"/>
      <c r="I659" s="5"/>
      <c r="J659" s="5"/>
      <c r="K659" s="5"/>
      <c r="L659" s="5"/>
      <c r="M659" s="591"/>
      <c r="N659" s="5"/>
      <c r="O659" s="5"/>
      <c r="P659" s="5"/>
      <c r="Q659" s="5"/>
      <c r="R659" s="5"/>
      <c r="S659" s="5"/>
      <c r="T659" s="5"/>
      <c r="U659" s="116"/>
    </row>
    <row r="660" spans="1:21" s="6" customFormat="1" ht="13.5">
      <c r="A660" s="5"/>
      <c r="B660" s="604"/>
      <c r="C660" s="604"/>
      <c r="D660" s="604"/>
      <c r="E660" s="604"/>
      <c r="F660" s="5"/>
      <c r="G660" s="5"/>
      <c r="H660" s="5"/>
      <c r="I660" s="5"/>
      <c r="J660" s="5"/>
      <c r="K660" s="5"/>
      <c r="L660" s="5"/>
      <c r="M660" s="591"/>
      <c r="N660" s="5"/>
      <c r="O660" s="5"/>
      <c r="P660" s="5"/>
      <c r="Q660" s="5"/>
      <c r="R660" s="5"/>
      <c r="S660" s="5"/>
      <c r="T660" s="5"/>
      <c r="U660" s="116"/>
    </row>
    <row r="661" spans="1:21" s="6" customFormat="1" ht="13.5">
      <c r="A661" s="5"/>
      <c r="B661" s="604"/>
      <c r="C661" s="604"/>
      <c r="D661" s="604"/>
      <c r="E661" s="604"/>
      <c r="F661" s="5"/>
      <c r="G661" s="5"/>
      <c r="H661" s="5"/>
      <c r="I661" s="5"/>
      <c r="J661" s="5"/>
      <c r="K661" s="5"/>
      <c r="L661" s="5"/>
      <c r="M661" s="591"/>
      <c r="N661" s="5"/>
      <c r="O661" s="5"/>
      <c r="P661" s="5"/>
      <c r="Q661" s="5"/>
      <c r="R661" s="5"/>
      <c r="S661" s="5"/>
      <c r="T661" s="5"/>
      <c r="U661" s="116"/>
    </row>
    <row r="662" spans="1:21" s="6" customFormat="1" ht="13.5">
      <c r="A662" s="5"/>
      <c r="B662" s="604"/>
      <c r="C662" s="604"/>
      <c r="D662" s="604"/>
      <c r="E662" s="604"/>
      <c r="F662" s="5"/>
      <c r="G662" s="5"/>
      <c r="H662" s="5"/>
      <c r="I662" s="5"/>
      <c r="J662" s="5"/>
      <c r="K662" s="5"/>
      <c r="L662" s="5"/>
      <c r="M662" s="591"/>
      <c r="N662" s="5"/>
      <c r="O662" s="5"/>
      <c r="P662" s="5"/>
      <c r="Q662" s="5"/>
      <c r="R662" s="5"/>
      <c r="S662" s="5"/>
      <c r="T662" s="5"/>
      <c r="U662" s="116"/>
    </row>
    <row r="663" spans="1:21" s="6" customFormat="1" ht="13.5">
      <c r="A663" s="5"/>
      <c r="B663" s="604"/>
      <c r="C663" s="604"/>
      <c r="D663" s="604"/>
      <c r="E663" s="604"/>
      <c r="F663" s="5"/>
      <c r="G663" s="5"/>
      <c r="H663" s="5"/>
      <c r="I663" s="5"/>
      <c r="J663" s="5"/>
      <c r="K663" s="5"/>
      <c r="L663" s="5"/>
      <c r="M663" s="591"/>
      <c r="N663" s="5"/>
      <c r="O663" s="5"/>
      <c r="P663" s="5"/>
      <c r="Q663" s="5"/>
      <c r="R663" s="5"/>
      <c r="S663" s="5"/>
      <c r="T663" s="5"/>
      <c r="U663" s="116"/>
    </row>
    <row r="664" spans="1:21" s="6" customFormat="1" ht="13.5">
      <c r="A664" s="5"/>
      <c r="B664" s="604"/>
      <c r="C664" s="604"/>
      <c r="D664" s="604"/>
      <c r="E664" s="604"/>
      <c r="F664" s="5"/>
      <c r="G664" s="5"/>
      <c r="H664" s="5"/>
      <c r="I664" s="5"/>
      <c r="J664" s="5"/>
      <c r="K664" s="5"/>
      <c r="L664" s="5"/>
      <c r="M664" s="591"/>
      <c r="N664" s="5"/>
      <c r="O664" s="5"/>
      <c r="P664" s="5"/>
      <c r="Q664" s="5"/>
      <c r="R664" s="5"/>
      <c r="S664" s="5"/>
      <c r="T664" s="5"/>
      <c r="U664" s="116"/>
    </row>
    <row r="665" spans="1:21" s="6" customFormat="1" ht="13.5">
      <c r="A665" s="5"/>
      <c r="B665" s="604"/>
      <c r="C665" s="604"/>
      <c r="D665" s="604"/>
      <c r="E665" s="604"/>
      <c r="F665" s="5"/>
      <c r="G665" s="5"/>
      <c r="H665" s="5"/>
      <c r="I665" s="5"/>
      <c r="J665" s="5"/>
      <c r="K665" s="5"/>
      <c r="L665" s="5"/>
      <c r="M665" s="591"/>
      <c r="N665" s="5"/>
      <c r="O665" s="5"/>
      <c r="P665" s="5"/>
      <c r="Q665" s="5"/>
      <c r="R665" s="5"/>
      <c r="S665" s="5"/>
      <c r="T665" s="5"/>
      <c r="U665" s="116"/>
    </row>
    <row r="666" spans="1:21" s="6" customFormat="1" ht="13.5">
      <c r="A666" s="5"/>
      <c r="B666" s="604"/>
      <c r="C666" s="604"/>
      <c r="D666" s="604"/>
      <c r="E666" s="604"/>
      <c r="F666" s="5"/>
      <c r="G666" s="5"/>
      <c r="H666" s="5"/>
      <c r="I666" s="5"/>
      <c r="J666" s="5"/>
      <c r="K666" s="5"/>
      <c r="L666" s="5"/>
      <c r="M666" s="591"/>
      <c r="N666" s="5"/>
      <c r="O666" s="5"/>
      <c r="P666" s="5"/>
      <c r="Q666" s="5"/>
      <c r="R666" s="5"/>
      <c r="S666" s="5"/>
      <c r="T666" s="5"/>
      <c r="U666" s="116"/>
    </row>
    <row r="667" spans="1:21" s="6" customFormat="1" ht="13.5">
      <c r="A667" s="5"/>
      <c r="B667" s="604"/>
      <c r="C667" s="604"/>
      <c r="D667" s="604"/>
      <c r="E667" s="604"/>
      <c r="F667" s="5"/>
      <c r="G667" s="5"/>
      <c r="H667" s="5"/>
      <c r="I667" s="5"/>
      <c r="J667" s="5"/>
      <c r="K667" s="5"/>
      <c r="L667" s="5"/>
      <c r="M667" s="591"/>
      <c r="N667" s="5"/>
      <c r="O667" s="5"/>
      <c r="P667" s="5"/>
      <c r="Q667" s="5"/>
      <c r="R667" s="5"/>
      <c r="S667" s="5"/>
      <c r="T667" s="5"/>
      <c r="U667" s="116"/>
    </row>
    <row r="668" spans="1:21" s="6" customFormat="1" ht="13.5">
      <c r="A668" s="5"/>
      <c r="B668" s="604"/>
      <c r="C668" s="604"/>
      <c r="D668" s="604"/>
      <c r="E668" s="604"/>
      <c r="F668" s="5"/>
      <c r="G668" s="5"/>
      <c r="H668" s="5"/>
      <c r="I668" s="5"/>
      <c r="J668" s="5"/>
      <c r="K668" s="5"/>
      <c r="L668" s="5"/>
      <c r="M668" s="591"/>
      <c r="N668" s="5"/>
      <c r="O668" s="5"/>
      <c r="P668" s="5"/>
      <c r="Q668" s="5"/>
      <c r="R668" s="5"/>
      <c r="S668" s="5"/>
      <c r="T668" s="5"/>
      <c r="U668" s="116"/>
    </row>
    <row r="669" spans="1:21" s="6" customFormat="1" ht="13.5">
      <c r="A669" s="5"/>
      <c r="B669" s="604"/>
      <c r="C669" s="604"/>
      <c r="D669" s="604"/>
      <c r="E669" s="604"/>
      <c r="F669" s="5"/>
      <c r="G669" s="5"/>
      <c r="H669" s="5"/>
      <c r="I669" s="5"/>
      <c r="J669" s="5"/>
      <c r="K669" s="5"/>
      <c r="L669" s="5"/>
      <c r="M669" s="591"/>
      <c r="N669" s="5"/>
      <c r="O669" s="5"/>
      <c r="P669" s="5"/>
      <c r="Q669" s="5"/>
      <c r="R669" s="5"/>
      <c r="S669" s="5"/>
      <c r="T669" s="5"/>
      <c r="U669" s="116"/>
    </row>
    <row r="670" spans="1:21" s="6" customFormat="1" ht="13.5">
      <c r="A670" s="5"/>
      <c r="B670" s="604"/>
      <c r="C670" s="604"/>
      <c r="D670" s="604"/>
      <c r="E670" s="604"/>
      <c r="F670" s="5"/>
      <c r="G670" s="5"/>
      <c r="H670" s="5"/>
      <c r="I670" s="5"/>
      <c r="J670" s="5"/>
      <c r="K670" s="5"/>
      <c r="L670" s="5"/>
      <c r="M670" s="591"/>
      <c r="N670" s="5"/>
      <c r="O670" s="5"/>
      <c r="P670" s="5"/>
      <c r="Q670" s="5"/>
      <c r="R670" s="5"/>
      <c r="S670" s="5"/>
      <c r="T670" s="5"/>
      <c r="U670" s="116"/>
    </row>
    <row r="671" spans="1:21" s="6" customFormat="1" ht="13.5">
      <c r="A671" s="5"/>
      <c r="B671" s="604"/>
      <c r="C671" s="604"/>
      <c r="D671" s="604"/>
      <c r="E671" s="604"/>
      <c r="F671" s="5"/>
      <c r="G671" s="5"/>
      <c r="H671" s="5"/>
      <c r="I671" s="5"/>
      <c r="J671" s="5"/>
      <c r="K671" s="5"/>
      <c r="L671" s="5"/>
      <c r="M671" s="591"/>
      <c r="N671" s="5"/>
      <c r="O671" s="5"/>
      <c r="P671" s="5"/>
      <c r="Q671" s="5"/>
      <c r="R671" s="5"/>
      <c r="S671" s="5"/>
      <c r="T671" s="5"/>
      <c r="U671" s="116"/>
    </row>
    <row r="672" spans="1:21" s="6" customFormat="1" ht="13.5">
      <c r="A672" s="5"/>
      <c r="B672" s="604"/>
      <c r="C672" s="604"/>
      <c r="D672" s="604"/>
      <c r="E672" s="604"/>
      <c r="F672" s="5"/>
      <c r="G672" s="5"/>
      <c r="H672" s="5"/>
      <c r="I672" s="5"/>
      <c r="J672" s="5"/>
      <c r="K672" s="5"/>
      <c r="L672" s="5"/>
      <c r="M672" s="591"/>
      <c r="N672" s="5"/>
      <c r="O672" s="5"/>
      <c r="P672" s="5"/>
      <c r="Q672" s="5"/>
      <c r="R672" s="5"/>
      <c r="S672" s="5"/>
      <c r="T672" s="5"/>
      <c r="U672" s="116"/>
    </row>
    <row r="673" spans="1:21" s="6" customFormat="1" ht="13.5">
      <c r="A673" s="5"/>
      <c r="B673" s="604"/>
      <c r="C673" s="604"/>
      <c r="D673" s="604"/>
      <c r="E673" s="604"/>
      <c r="F673" s="5"/>
      <c r="G673" s="5"/>
      <c r="H673" s="5"/>
      <c r="I673" s="5"/>
      <c r="J673" s="5"/>
      <c r="K673" s="5"/>
      <c r="L673" s="5"/>
      <c r="M673" s="591"/>
      <c r="N673" s="5"/>
      <c r="O673" s="5"/>
      <c r="P673" s="5"/>
      <c r="Q673" s="5"/>
      <c r="R673" s="5"/>
      <c r="S673" s="5"/>
      <c r="T673" s="5"/>
      <c r="U673" s="116"/>
    </row>
    <row r="674" spans="1:21" s="6" customFormat="1" ht="13.5">
      <c r="A674" s="5"/>
      <c r="B674" s="604"/>
      <c r="C674" s="604"/>
      <c r="D674" s="604"/>
      <c r="E674" s="604"/>
      <c r="F674" s="5"/>
      <c r="G674" s="5"/>
      <c r="H674" s="5"/>
      <c r="I674" s="5"/>
      <c r="J674" s="5"/>
      <c r="K674" s="5"/>
      <c r="L674" s="5"/>
      <c r="M674" s="591"/>
      <c r="N674" s="5"/>
      <c r="O674" s="5"/>
      <c r="P674" s="5"/>
      <c r="Q674" s="5"/>
      <c r="R674" s="5"/>
      <c r="S674" s="5"/>
      <c r="T674" s="5"/>
      <c r="U674" s="116"/>
    </row>
    <row r="675" spans="1:21" s="6" customFormat="1" ht="13.5">
      <c r="A675" s="5"/>
      <c r="B675" s="604"/>
      <c r="C675" s="604"/>
      <c r="D675" s="604"/>
      <c r="E675" s="604"/>
      <c r="F675" s="5"/>
      <c r="G675" s="5"/>
      <c r="H675" s="5"/>
      <c r="I675" s="5"/>
      <c r="J675" s="5"/>
      <c r="K675" s="5"/>
      <c r="L675" s="5"/>
      <c r="M675" s="591"/>
      <c r="N675" s="5"/>
      <c r="O675" s="5"/>
      <c r="P675" s="5"/>
      <c r="Q675" s="5"/>
      <c r="R675" s="5"/>
      <c r="S675" s="5"/>
      <c r="T675" s="5"/>
      <c r="U675" s="116"/>
    </row>
    <row r="676" spans="1:21" s="6" customFormat="1" ht="13.5">
      <c r="A676" s="5"/>
      <c r="B676" s="604"/>
      <c r="C676" s="604"/>
      <c r="D676" s="604"/>
      <c r="E676" s="604"/>
      <c r="F676" s="5"/>
      <c r="G676" s="5"/>
      <c r="H676" s="5"/>
      <c r="I676" s="5"/>
      <c r="J676" s="5"/>
      <c r="K676" s="5"/>
      <c r="L676" s="5"/>
      <c r="M676" s="591"/>
      <c r="N676" s="5"/>
      <c r="O676" s="5"/>
      <c r="P676" s="5"/>
      <c r="Q676" s="5"/>
      <c r="R676" s="5"/>
      <c r="S676" s="5"/>
      <c r="T676" s="5"/>
      <c r="U676" s="116"/>
    </row>
    <row r="677" spans="1:21" s="6" customFormat="1" ht="13.5">
      <c r="A677" s="5"/>
      <c r="B677" s="604"/>
      <c r="C677" s="604"/>
      <c r="D677" s="604"/>
      <c r="E677" s="604"/>
      <c r="F677" s="5"/>
      <c r="G677" s="5"/>
      <c r="H677" s="5"/>
      <c r="I677" s="5"/>
      <c r="J677" s="5"/>
      <c r="K677" s="5"/>
      <c r="L677" s="5"/>
      <c r="M677" s="591"/>
      <c r="N677" s="5"/>
      <c r="O677" s="5"/>
      <c r="P677" s="5"/>
      <c r="Q677" s="5"/>
      <c r="R677" s="5"/>
      <c r="S677" s="5"/>
      <c r="T677" s="5"/>
      <c r="U677" s="116"/>
    </row>
    <row r="678" spans="1:21" s="6" customFormat="1" ht="13.5">
      <c r="A678" s="5"/>
      <c r="B678" s="604"/>
      <c r="C678" s="604"/>
      <c r="D678" s="604"/>
      <c r="E678" s="604"/>
      <c r="F678" s="5"/>
      <c r="G678" s="5"/>
      <c r="H678" s="5"/>
      <c r="I678" s="5"/>
      <c r="J678" s="5"/>
      <c r="K678" s="5"/>
      <c r="L678" s="5"/>
      <c r="M678" s="591"/>
      <c r="N678" s="5"/>
      <c r="O678" s="5"/>
      <c r="P678" s="5"/>
      <c r="Q678" s="5"/>
      <c r="R678" s="5"/>
      <c r="S678" s="5"/>
      <c r="T678" s="5"/>
      <c r="U678" s="116"/>
    </row>
    <row r="679" spans="1:21" s="6" customFormat="1" ht="13.5">
      <c r="A679" s="5"/>
      <c r="B679" s="604"/>
      <c r="C679" s="604"/>
      <c r="D679" s="604"/>
      <c r="E679" s="604"/>
      <c r="F679" s="5"/>
      <c r="G679" s="5"/>
      <c r="H679" s="5"/>
      <c r="I679" s="5"/>
      <c r="J679" s="5"/>
      <c r="K679" s="5"/>
      <c r="L679" s="5"/>
      <c r="M679" s="591"/>
      <c r="N679" s="5"/>
      <c r="O679" s="5"/>
      <c r="P679" s="5"/>
      <c r="Q679" s="5"/>
      <c r="R679" s="5"/>
      <c r="S679" s="5"/>
      <c r="T679" s="5"/>
      <c r="U679" s="116"/>
    </row>
    <row r="680" spans="1:21" s="6" customFormat="1" ht="13.5">
      <c r="A680" s="5"/>
      <c r="B680" s="604"/>
      <c r="C680" s="604"/>
      <c r="D680" s="604"/>
      <c r="E680" s="604"/>
      <c r="F680" s="5"/>
      <c r="G680" s="5"/>
      <c r="H680" s="5"/>
      <c r="I680" s="5"/>
      <c r="J680" s="5"/>
      <c r="K680" s="5"/>
      <c r="L680" s="5"/>
      <c r="M680" s="591"/>
      <c r="N680" s="5"/>
      <c r="O680" s="5"/>
      <c r="P680" s="5"/>
      <c r="Q680" s="5"/>
      <c r="R680" s="5"/>
      <c r="S680" s="5"/>
      <c r="T680" s="5"/>
      <c r="U680" s="116"/>
    </row>
    <row r="681" spans="1:21" s="6" customFormat="1" ht="13.5">
      <c r="A681" s="5"/>
      <c r="B681" s="604"/>
      <c r="C681" s="604"/>
      <c r="D681" s="604"/>
      <c r="E681" s="604"/>
      <c r="F681" s="5"/>
      <c r="G681" s="5"/>
      <c r="H681" s="5"/>
      <c r="I681" s="5"/>
      <c r="J681" s="5"/>
      <c r="K681" s="5"/>
      <c r="L681" s="5"/>
      <c r="M681" s="591"/>
      <c r="N681" s="5"/>
      <c r="O681" s="5"/>
      <c r="P681" s="5"/>
      <c r="Q681" s="5"/>
      <c r="R681" s="5"/>
      <c r="S681" s="5"/>
      <c r="T681" s="5"/>
      <c r="U681" s="116"/>
    </row>
    <row r="682" spans="1:21" s="6" customFormat="1" ht="13.5">
      <c r="A682" s="5"/>
      <c r="B682" s="604"/>
      <c r="C682" s="604"/>
      <c r="D682" s="604"/>
      <c r="E682" s="604"/>
      <c r="F682" s="5"/>
      <c r="G682" s="5"/>
      <c r="H682" s="5"/>
      <c r="I682" s="5"/>
      <c r="J682" s="5"/>
      <c r="K682" s="5"/>
      <c r="L682" s="5"/>
      <c r="M682" s="591"/>
      <c r="N682" s="5"/>
      <c r="O682" s="5"/>
      <c r="P682" s="5"/>
      <c r="Q682" s="5"/>
      <c r="R682" s="5"/>
      <c r="S682" s="5"/>
      <c r="T682" s="5"/>
      <c r="U682" s="116"/>
    </row>
    <row r="683" spans="1:21" s="6" customFormat="1" ht="13.5">
      <c r="A683" s="5"/>
      <c r="B683" s="604"/>
      <c r="C683" s="604"/>
      <c r="D683" s="604"/>
      <c r="E683" s="604"/>
      <c r="F683" s="5"/>
      <c r="G683" s="5"/>
      <c r="H683" s="5"/>
      <c r="I683" s="5"/>
      <c r="J683" s="5"/>
      <c r="K683" s="5"/>
      <c r="L683" s="5"/>
      <c r="M683" s="591"/>
      <c r="N683" s="5"/>
      <c r="O683" s="5"/>
      <c r="P683" s="5"/>
      <c r="Q683" s="5"/>
      <c r="R683" s="5"/>
      <c r="S683" s="5"/>
      <c r="T683" s="5"/>
      <c r="U683" s="116"/>
    </row>
    <row r="684" spans="1:21" s="6" customFormat="1" ht="13.5">
      <c r="A684" s="5"/>
      <c r="B684" s="604"/>
      <c r="C684" s="604"/>
      <c r="D684" s="604"/>
      <c r="E684" s="604"/>
      <c r="F684" s="5"/>
      <c r="G684" s="5"/>
      <c r="H684" s="5"/>
      <c r="I684" s="5"/>
      <c r="J684" s="5"/>
      <c r="K684" s="5"/>
      <c r="L684" s="5"/>
      <c r="M684" s="591"/>
      <c r="N684" s="5"/>
      <c r="O684" s="5"/>
      <c r="P684" s="5"/>
      <c r="Q684" s="5"/>
      <c r="R684" s="5"/>
      <c r="S684" s="5"/>
      <c r="T684" s="5"/>
      <c r="U684" s="116"/>
    </row>
    <row r="685" spans="1:21" s="6" customFormat="1" ht="13.5">
      <c r="A685" s="5"/>
      <c r="B685" s="604"/>
      <c r="C685" s="604"/>
      <c r="D685" s="604"/>
      <c r="E685" s="604"/>
      <c r="F685" s="5"/>
      <c r="G685" s="5"/>
      <c r="H685" s="5"/>
      <c r="I685" s="5"/>
      <c r="J685" s="5"/>
      <c r="K685" s="5"/>
      <c r="L685" s="5"/>
      <c r="M685" s="591"/>
      <c r="N685" s="5"/>
      <c r="O685" s="5"/>
      <c r="P685" s="5"/>
      <c r="Q685" s="5"/>
      <c r="R685" s="5"/>
      <c r="S685" s="5"/>
      <c r="T685" s="5"/>
      <c r="U685" s="116"/>
    </row>
    <row r="686" spans="1:21" s="6" customFormat="1" ht="13.5">
      <c r="A686" s="5"/>
      <c r="B686" s="604"/>
      <c r="C686" s="604"/>
      <c r="D686" s="604"/>
      <c r="E686" s="604"/>
      <c r="F686" s="5"/>
      <c r="G686" s="5"/>
      <c r="H686" s="5"/>
      <c r="I686" s="5"/>
      <c r="J686" s="5"/>
      <c r="K686" s="5"/>
      <c r="L686" s="5"/>
      <c r="M686" s="591"/>
      <c r="N686" s="5"/>
      <c r="O686" s="5"/>
      <c r="P686" s="5"/>
      <c r="Q686" s="5"/>
      <c r="R686" s="5"/>
      <c r="S686" s="5"/>
      <c r="T686" s="5"/>
      <c r="U686" s="116"/>
    </row>
    <row r="687" spans="1:21" s="6" customFormat="1" ht="13.5">
      <c r="A687" s="5"/>
      <c r="B687" s="604"/>
      <c r="C687" s="604"/>
      <c r="D687" s="604"/>
      <c r="E687" s="604"/>
      <c r="F687" s="5"/>
      <c r="G687" s="5"/>
      <c r="H687" s="5"/>
      <c r="I687" s="5"/>
      <c r="J687" s="5"/>
      <c r="K687" s="5"/>
      <c r="L687" s="5"/>
      <c r="M687" s="591"/>
      <c r="N687" s="5"/>
      <c r="O687" s="5"/>
      <c r="P687" s="5"/>
      <c r="Q687" s="5"/>
      <c r="R687" s="5"/>
      <c r="S687" s="5"/>
      <c r="T687" s="5"/>
      <c r="U687" s="116"/>
    </row>
    <row r="688" spans="1:21" s="6" customFormat="1" ht="13.5">
      <c r="A688" s="5"/>
      <c r="B688" s="604"/>
      <c r="C688" s="604"/>
      <c r="D688" s="604"/>
      <c r="E688" s="604"/>
      <c r="F688" s="5"/>
      <c r="G688" s="5"/>
      <c r="H688" s="5"/>
      <c r="I688" s="5"/>
      <c r="J688" s="5"/>
      <c r="K688" s="5"/>
      <c r="L688" s="5"/>
      <c r="M688" s="591"/>
      <c r="N688" s="5"/>
      <c r="O688" s="5"/>
      <c r="P688" s="5"/>
      <c r="Q688" s="5"/>
      <c r="R688" s="5"/>
      <c r="S688" s="5"/>
      <c r="T688" s="5"/>
      <c r="U688" s="116"/>
    </row>
  </sheetData>
  <mergeCells count="21">
    <mergeCell ref="R4:R5"/>
    <mergeCell ref="S4:S5"/>
    <mergeCell ref="T4:T5"/>
    <mergeCell ref="U4:U5"/>
    <mergeCell ref="N4:N5"/>
    <mergeCell ref="O4:O5"/>
    <mergeCell ref="P4:P5"/>
    <mergeCell ref="Q4:Q5"/>
    <mergeCell ref="J4:J5"/>
    <mergeCell ref="K4:K5"/>
    <mergeCell ref="L4:L5"/>
    <mergeCell ref="M4:M5"/>
    <mergeCell ref="A4:A5"/>
    <mergeCell ref="B4:B5"/>
    <mergeCell ref="C4:C5"/>
    <mergeCell ref="D4:D5"/>
    <mergeCell ref="I4:I5"/>
    <mergeCell ref="E4:E5"/>
    <mergeCell ref="F4:F5"/>
    <mergeCell ref="G4:G5"/>
    <mergeCell ref="H4:H5"/>
  </mergeCells>
  <printOptions/>
  <pageMargins left="0.5118110236220472" right="0.3937007874015748" top="0.3937007874015748" bottom="0.7480314960629921" header="0.5118110236220472" footer="0.5511811023622047"/>
  <pageSetup firstPageNumber="8" useFirstPageNumber="1" horizontalDpi="600" verticalDpi="600" orientation="portrait" pageOrder="overThenDown" paperSize="9" scale="69" r:id="rId1"/>
  <rowBreaks count="1" manualBreakCount="1">
    <brk id="59" max="255" man="1"/>
  </rowBreaks>
  <colBreaks count="1" manualBreakCount="1">
    <brk id="10" max="65535" man="1"/>
  </colBreaks>
</worksheet>
</file>

<file path=xl/worksheets/sheet9.xml><?xml version="1.0" encoding="utf-8"?>
<worksheet xmlns="http://schemas.openxmlformats.org/spreadsheetml/2006/main" xmlns:r="http://schemas.openxmlformats.org/officeDocument/2006/relationships">
  <sheetPr>
    <tabColor indexed="13"/>
  </sheetPr>
  <dimension ref="A1:W300"/>
  <sheetViews>
    <sheetView zoomScale="50" zoomScaleNormal="50" zoomScaleSheetLayoutView="50" workbookViewId="0" topLeftCell="A1">
      <selection activeCell="A3" sqref="A3"/>
    </sheetView>
  </sheetViews>
  <sheetFormatPr defaultColWidth="9.00390625" defaultRowHeight="13.5"/>
  <cols>
    <col min="1" max="1" width="26.625" style="5" customWidth="1"/>
    <col min="2" max="5" width="12.625" style="5" customWidth="1"/>
    <col min="6" max="12" width="12.125" style="5" customWidth="1"/>
    <col min="13" max="13" width="12.125" style="591" customWidth="1"/>
    <col min="14" max="23" width="12.125" style="5" customWidth="1"/>
    <col min="24" max="16384" width="9.00390625" style="5" customWidth="1"/>
  </cols>
  <sheetData>
    <row r="1" spans="5:23" s="897" customFormat="1" ht="30" customHeight="1">
      <c r="E1" s="895" t="s">
        <v>39</v>
      </c>
      <c r="I1" s="898"/>
      <c r="K1" s="898"/>
      <c r="L1" s="898"/>
      <c r="M1" s="899"/>
      <c r="N1" s="895"/>
      <c r="O1" s="895"/>
      <c r="P1" s="895"/>
      <c r="Q1" s="895"/>
      <c r="R1" s="895"/>
      <c r="S1" s="900"/>
      <c r="T1" s="900"/>
      <c r="U1" s="900"/>
      <c r="V1" s="900"/>
      <c r="W1" s="900"/>
    </row>
    <row r="2" spans="6:23" ht="12.75" customHeight="1">
      <c r="F2" s="22"/>
      <c r="G2" s="22"/>
      <c r="H2" s="22"/>
      <c r="I2" s="508"/>
      <c r="J2" s="508"/>
      <c r="K2" s="508"/>
      <c r="L2" s="508"/>
      <c r="M2" s="508"/>
      <c r="N2" s="508"/>
      <c r="O2" s="116"/>
      <c r="P2" s="585"/>
      <c r="Q2" s="116"/>
      <c r="R2" s="116"/>
      <c r="S2" s="116"/>
      <c r="T2" s="116"/>
      <c r="U2" s="116"/>
      <c r="V2" s="116"/>
      <c r="W2" s="116"/>
    </row>
    <row r="3" spans="1:21" ht="24" customHeight="1">
      <c r="A3" s="590" t="s">
        <v>2613</v>
      </c>
      <c r="B3" s="505"/>
      <c r="C3" s="505"/>
      <c r="D3" s="505"/>
      <c r="E3" s="509" t="s">
        <v>1925</v>
      </c>
      <c r="F3" s="505"/>
      <c r="H3" s="22"/>
      <c r="I3" s="22"/>
      <c r="K3" s="22"/>
      <c r="L3" s="13"/>
      <c r="P3" s="592"/>
      <c r="Q3" s="592"/>
      <c r="R3" s="592"/>
      <c r="S3" s="592"/>
      <c r="T3" s="592"/>
      <c r="U3" s="592"/>
    </row>
    <row r="4" spans="1:23" ht="22.5" customHeight="1">
      <c r="A4" s="1086" t="s">
        <v>2218</v>
      </c>
      <c r="B4" s="1084" t="s">
        <v>2219</v>
      </c>
      <c r="C4" s="1084" t="s">
        <v>41</v>
      </c>
      <c r="D4" s="1084" t="s">
        <v>1313</v>
      </c>
      <c r="E4" s="1065" t="s">
        <v>1314</v>
      </c>
      <c r="F4" s="1084" t="s">
        <v>2220</v>
      </c>
      <c r="G4" s="1084" t="s">
        <v>2221</v>
      </c>
      <c r="H4" s="1084" t="s">
        <v>2222</v>
      </c>
      <c r="I4" s="1084" t="s">
        <v>2223</v>
      </c>
      <c r="J4" s="1084" t="s">
        <v>2224</v>
      </c>
      <c r="K4" s="1084" t="s">
        <v>2225</v>
      </c>
      <c r="L4" s="1084" t="s">
        <v>2226</v>
      </c>
      <c r="M4" s="1084" t="s">
        <v>2227</v>
      </c>
      <c r="N4" s="1084" t="s">
        <v>2228</v>
      </c>
      <c r="O4" s="1070" t="s">
        <v>2229</v>
      </c>
      <c r="P4" s="1074" t="s">
        <v>2230</v>
      </c>
      <c r="Q4" s="1070" t="s">
        <v>2231</v>
      </c>
      <c r="R4" s="1070" t="s">
        <v>2232</v>
      </c>
      <c r="S4" s="1070" t="s">
        <v>2233</v>
      </c>
      <c r="T4" s="1070" t="s">
        <v>2234</v>
      </c>
      <c r="U4" s="1072" t="s">
        <v>2327</v>
      </c>
      <c r="V4" s="530"/>
      <c r="W4" s="530"/>
    </row>
    <row r="5" spans="1:23" ht="16.5" customHeight="1">
      <c r="A5" s="1087"/>
      <c r="B5" s="1085"/>
      <c r="C5" s="1085"/>
      <c r="D5" s="1085"/>
      <c r="E5" s="1066"/>
      <c r="F5" s="1085"/>
      <c r="G5" s="1085"/>
      <c r="H5" s="1085"/>
      <c r="I5" s="1085"/>
      <c r="J5" s="1085"/>
      <c r="K5" s="1085"/>
      <c r="L5" s="1085"/>
      <c r="M5" s="1085"/>
      <c r="N5" s="1085"/>
      <c r="O5" s="1071"/>
      <c r="P5" s="1075"/>
      <c r="Q5" s="1071"/>
      <c r="R5" s="1071"/>
      <c r="S5" s="1071"/>
      <c r="T5" s="1071"/>
      <c r="U5" s="1073"/>
      <c r="V5" s="530"/>
      <c r="W5" s="530"/>
    </row>
    <row r="6" spans="1:12" ht="21.75" customHeight="1">
      <c r="A6" s="9"/>
      <c r="B6" s="615"/>
      <c r="C6" s="111"/>
      <c r="D6" s="6"/>
      <c r="E6" s="9"/>
      <c r="F6" s="14"/>
      <c r="G6" s="14"/>
      <c r="H6" s="14"/>
      <c r="I6" s="12"/>
      <c r="J6" s="138"/>
      <c r="K6" s="138"/>
      <c r="L6" s="138"/>
    </row>
    <row r="7" spans="1:21" s="893" customFormat="1" ht="24.75" customHeight="1">
      <c r="A7" s="889" t="s">
        <v>2614</v>
      </c>
      <c r="B7" s="910">
        <f>SUM(B9:B63)</f>
        <v>34487</v>
      </c>
      <c r="C7" s="890">
        <f>SUM(F7:U7)</f>
        <v>75868</v>
      </c>
      <c r="D7" s="910">
        <f>SUM(D9:D158)</f>
        <v>36467</v>
      </c>
      <c r="E7" s="1002">
        <f>SUM(E9:E158)</f>
        <v>39401</v>
      </c>
      <c r="F7" s="892">
        <f>SUM(F9:F63)</f>
        <v>3747</v>
      </c>
      <c r="G7" s="892">
        <f aca="true" t="shared" si="0" ref="G7:U7">SUM(G9:G63)</f>
        <v>3407</v>
      </c>
      <c r="H7" s="892">
        <f t="shared" si="0"/>
        <v>3522</v>
      </c>
      <c r="I7" s="892">
        <f t="shared" si="0"/>
        <v>3576</v>
      </c>
      <c r="J7" s="892">
        <f t="shared" si="0"/>
        <v>3702</v>
      </c>
      <c r="K7" s="892">
        <f t="shared" si="0"/>
        <v>4649</v>
      </c>
      <c r="L7" s="892">
        <f t="shared" si="0"/>
        <v>5544</v>
      </c>
      <c r="M7" s="892">
        <f t="shared" si="0"/>
        <v>6567</v>
      </c>
      <c r="N7" s="892">
        <f t="shared" si="0"/>
        <v>6371</v>
      </c>
      <c r="O7" s="892">
        <f t="shared" si="0"/>
        <v>5155</v>
      </c>
      <c r="P7" s="892">
        <f t="shared" si="0"/>
        <v>4150</v>
      </c>
      <c r="Q7" s="892">
        <f t="shared" si="0"/>
        <v>4099</v>
      </c>
      <c r="R7" s="892">
        <f t="shared" si="0"/>
        <v>5797</v>
      </c>
      <c r="S7" s="892">
        <f t="shared" si="0"/>
        <v>4631</v>
      </c>
      <c r="T7" s="892">
        <f t="shared" si="0"/>
        <v>4273</v>
      </c>
      <c r="U7" s="892">
        <f t="shared" si="0"/>
        <v>6678</v>
      </c>
    </row>
    <row r="8" spans="1:21" s="22" customFormat="1" ht="21.75" customHeight="1">
      <c r="A8" s="576"/>
      <c r="B8" s="614"/>
      <c r="C8" s="516"/>
      <c r="D8" s="516"/>
      <c r="E8" s="577"/>
      <c r="F8" s="512"/>
      <c r="G8" s="512"/>
      <c r="H8" s="512"/>
      <c r="I8" s="512"/>
      <c r="J8" s="512"/>
      <c r="K8" s="512"/>
      <c r="L8" s="512"/>
      <c r="M8" s="512"/>
      <c r="N8" s="512"/>
      <c r="O8" s="512"/>
      <c r="P8" s="512"/>
      <c r="Q8" s="512"/>
      <c r="R8" s="512"/>
      <c r="S8" s="512"/>
      <c r="T8" s="512"/>
      <c r="U8" s="512"/>
    </row>
    <row r="9" spans="1:21" s="21" customFormat="1" ht="19.5" customHeight="1">
      <c r="A9" s="510" t="s">
        <v>447</v>
      </c>
      <c r="B9" s="614">
        <v>1325</v>
      </c>
      <c r="C9" s="516">
        <f aca="true" t="shared" si="1" ref="C9:C63">SUM(F9:U9)</f>
        <v>2535</v>
      </c>
      <c r="D9" s="516">
        <v>1177</v>
      </c>
      <c r="E9" s="577">
        <v>1358</v>
      </c>
      <c r="F9" s="513">
        <v>87</v>
      </c>
      <c r="G9" s="513">
        <v>85</v>
      </c>
      <c r="H9" s="513">
        <v>114</v>
      </c>
      <c r="I9" s="513">
        <v>127</v>
      </c>
      <c r="J9" s="513">
        <v>125</v>
      </c>
      <c r="K9" s="513">
        <v>161</v>
      </c>
      <c r="L9" s="513">
        <v>196</v>
      </c>
      <c r="M9" s="513">
        <v>243</v>
      </c>
      <c r="N9" s="513">
        <v>235</v>
      </c>
      <c r="O9" s="513">
        <v>229</v>
      </c>
      <c r="P9" s="513">
        <v>160</v>
      </c>
      <c r="Q9" s="513">
        <v>141</v>
      </c>
      <c r="R9" s="513">
        <v>195</v>
      </c>
      <c r="S9" s="513">
        <v>123</v>
      </c>
      <c r="T9" s="513">
        <v>104</v>
      </c>
      <c r="U9" s="513">
        <v>210</v>
      </c>
    </row>
    <row r="10" spans="1:21" s="21" customFormat="1" ht="19.5" customHeight="1">
      <c r="A10" s="510" t="s">
        <v>448</v>
      </c>
      <c r="B10" s="614">
        <v>904</v>
      </c>
      <c r="C10" s="516">
        <f t="shared" si="1"/>
        <v>1810</v>
      </c>
      <c r="D10" s="516">
        <v>812</v>
      </c>
      <c r="E10" s="577">
        <v>998</v>
      </c>
      <c r="F10" s="513">
        <v>83</v>
      </c>
      <c r="G10" s="513">
        <v>56</v>
      </c>
      <c r="H10" s="513">
        <v>59</v>
      </c>
      <c r="I10" s="513">
        <v>68</v>
      </c>
      <c r="J10" s="513">
        <v>79</v>
      </c>
      <c r="K10" s="513">
        <v>132</v>
      </c>
      <c r="L10" s="513">
        <v>154</v>
      </c>
      <c r="M10" s="513">
        <v>180</v>
      </c>
      <c r="N10" s="513">
        <v>202</v>
      </c>
      <c r="O10" s="513">
        <v>131</v>
      </c>
      <c r="P10" s="513">
        <v>119</v>
      </c>
      <c r="Q10" s="513">
        <v>102</v>
      </c>
      <c r="R10" s="513">
        <v>112</v>
      </c>
      <c r="S10" s="513">
        <v>108</v>
      </c>
      <c r="T10" s="513">
        <v>95</v>
      </c>
      <c r="U10" s="513">
        <v>130</v>
      </c>
    </row>
    <row r="11" spans="1:21" s="21" customFormat="1" ht="19.5" customHeight="1">
      <c r="A11" s="510" t="s">
        <v>449</v>
      </c>
      <c r="B11" s="614">
        <v>615</v>
      </c>
      <c r="C11" s="516">
        <f t="shared" si="1"/>
        <v>1222</v>
      </c>
      <c r="D11" s="516">
        <v>584</v>
      </c>
      <c r="E11" s="516">
        <v>638</v>
      </c>
      <c r="F11" s="531">
        <v>40</v>
      </c>
      <c r="G11" s="513">
        <v>43</v>
      </c>
      <c r="H11" s="513">
        <v>45</v>
      </c>
      <c r="I11" s="513">
        <v>46</v>
      </c>
      <c r="J11" s="513">
        <v>63</v>
      </c>
      <c r="K11" s="513">
        <v>83</v>
      </c>
      <c r="L11" s="513">
        <v>72</v>
      </c>
      <c r="M11" s="513">
        <v>84</v>
      </c>
      <c r="N11" s="513">
        <v>104</v>
      </c>
      <c r="O11" s="513">
        <v>86</v>
      </c>
      <c r="P11" s="513">
        <v>84</v>
      </c>
      <c r="Q11" s="513">
        <v>70</v>
      </c>
      <c r="R11" s="513">
        <v>110</v>
      </c>
      <c r="S11" s="513">
        <v>62</v>
      </c>
      <c r="T11" s="513">
        <v>66</v>
      </c>
      <c r="U11" s="513">
        <v>164</v>
      </c>
    </row>
    <row r="12" spans="1:21" s="21" customFormat="1" ht="19.5" customHeight="1">
      <c r="A12" s="510" t="s">
        <v>2049</v>
      </c>
      <c r="B12" s="614">
        <v>664</v>
      </c>
      <c r="C12" s="516">
        <f t="shared" si="1"/>
        <v>1342</v>
      </c>
      <c r="D12" s="516">
        <v>601</v>
      </c>
      <c r="E12" s="516">
        <v>741</v>
      </c>
      <c r="F12" s="531">
        <v>60</v>
      </c>
      <c r="G12" s="513">
        <v>55</v>
      </c>
      <c r="H12" s="513">
        <v>44</v>
      </c>
      <c r="I12" s="513">
        <v>47</v>
      </c>
      <c r="J12" s="513">
        <v>64</v>
      </c>
      <c r="K12" s="513">
        <v>89</v>
      </c>
      <c r="L12" s="513">
        <v>74</v>
      </c>
      <c r="M12" s="513">
        <v>125</v>
      </c>
      <c r="N12" s="513">
        <v>117</v>
      </c>
      <c r="O12" s="513">
        <v>82</v>
      </c>
      <c r="P12" s="513">
        <v>69</v>
      </c>
      <c r="Q12" s="513">
        <v>60</v>
      </c>
      <c r="R12" s="513">
        <v>117</v>
      </c>
      <c r="S12" s="513">
        <v>121</v>
      </c>
      <c r="T12" s="513">
        <v>79</v>
      </c>
      <c r="U12" s="513">
        <v>139</v>
      </c>
    </row>
    <row r="13" spans="1:21" s="21" customFormat="1" ht="19.5" customHeight="1">
      <c r="A13" s="510" t="s">
        <v>2050</v>
      </c>
      <c r="B13" s="614">
        <v>1237</v>
      </c>
      <c r="C13" s="516">
        <f t="shared" si="1"/>
        <v>3044</v>
      </c>
      <c r="D13" s="516">
        <v>1428</v>
      </c>
      <c r="E13" s="516">
        <v>1616</v>
      </c>
      <c r="F13" s="531">
        <v>131</v>
      </c>
      <c r="G13" s="513">
        <v>143</v>
      </c>
      <c r="H13" s="513">
        <v>181</v>
      </c>
      <c r="I13" s="513">
        <v>139</v>
      </c>
      <c r="J13" s="513">
        <v>142</v>
      </c>
      <c r="K13" s="513">
        <v>155</v>
      </c>
      <c r="L13" s="513">
        <v>145</v>
      </c>
      <c r="M13" s="513">
        <v>262</v>
      </c>
      <c r="N13" s="513">
        <v>259</v>
      </c>
      <c r="O13" s="513">
        <v>206</v>
      </c>
      <c r="P13" s="513">
        <v>188</v>
      </c>
      <c r="Q13" s="513">
        <v>139</v>
      </c>
      <c r="R13" s="513">
        <v>243</v>
      </c>
      <c r="S13" s="513">
        <v>178</v>
      </c>
      <c r="T13" s="513">
        <v>187</v>
      </c>
      <c r="U13" s="513">
        <v>346</v>
      </c>
    </row>
    <row r="14" spans="1:21" s="21" customFormat="1" ht="19.5" customHeight="1">
      <c r="A14" s="510" t="s">
        <v>2051</v>
      </c>
      <c r="B14" s="614">
        <v>729</v>
      </c>
      <c r="C14" s="516">
        <f t="shared" si="1"/>
        <v>1848</v>
      </c>
      <c r="D14" s="516">
        <v>895</v>
      </c>
      <c r="E14" s="516">
        <v>953</v>
      </c>
      <c r="F14" s="531">
        <v>63</v>
      </c>
      <c r="G14" s="513">
        <v>93</v>
      </c>
      <c r="H14" s="513">
        <v>119</v>
      </c>
      <c r="I14" s="513">
        <v>138</v>
      </c>
      <c r="J14" s="513">
        <v>106</v>
      </c>
      <c r="K14" s="513">
        <v>72</v>
      </c>
      <c r="L14" s="513">
        <v>83</v>
      </c>
      <c r="M14" s="513">
        <v>132</v>
      </c>
      <c r="N14" s="513">
        <v>158</v>
      </c>
      <c r="O14" s="513">
        <v>155</v>
      </c>
      <c r="P14" s="513">
        <v>104</v>
      </c>
      <c r="Q14" s="513">
        <v>107</v>
      </c>
      <c r="R14" s="513">
        <v>144</v>
      </c>
      <c r="S14" s="513">
        <v>103</v>
      </c>
      <c r="T14" s="513">
        <v>100</v>
      </c>
      <c r="U14" s="513">
        <v>171</v>
      </c>
    </row>
    <row r="15" spans="1:21" s="21" customFormat="1" ht="19.5" customHeight="1">
      <c r="A15" s="510" t="s">
        <v>2052</v>
      </c>
      <c r="B15" s="614">
        <v>828</v>
      </c>
      <c r="C15" s="516">
        <f t="shared" si="1"/>
        <v>2139</v>
      </c>
      <c r="D15" s="516">
        <v>1007</v>
      </c>
      <c r="E15" s="516">
        <v>1132</v>
      </c>
      <c r="F15" s="531">
        <v>162</v>
      </c>
      <c r="G15" s="513">
        <v>136</v>
      </c>
      <c r="H15" s="513">
        <v>115</v>
      </c>
      <c r="I15" s="513">
        <v>126</v>
      </c>
      <c r="J15" s="513">
        <v>111</v>
      </c>
      <c r="K15" s="513">
        <v>137</v>
      </c>
      <c r="L15" s="513">
        <v>188</v>
      </c>
      <c r="M15" s="513">
        <v>229</v>
      </c>
      <c r="N15" s="513">
        <v>156</v>
      </c>
      <c r="O15" s="513">
        <v>160</v>
      </c>
      <c r="P15" s="513">
        <v>111</v>
      </c>
      <c r="Q15" s="513">
        <v>115</v>
      </c>
      <c r="R15" s="513">
        <v>118</v>
      </c>
      <c r="S15" s="513">
        <v>99</v>
      </c>
      <c r="T15" s="513">
        <v>66</v>
      </c>
      <c r="U15" s="513">
        <v>110</v>
      </c>
    </row>
    <row r="16" spans="1:21" s="21" customFormat="1" ht="19.5" customHeight="1">
      <c r="A16" s="510" t="s">
        <v>2053</v>
      </c>
      <c r="B16" s="614">
        <v>839</v>
      </c>
      <c r="C16" s="516">
        <f t="shared" si="1"/>
        <v>1852</v>
      </c>
      <c r="D16" s="516">
        <v>870</v>
      </c>
      <c r="E16" s="516">
        <v>982</v>
      </c>
      <c r="F16" s="531">
        <v>80</v>
      </c>
      <c r="G16" s="513">
        <v>100</v>
      </c>
      <c r="H16" s="513">
        <v>105</v>
      </c>
      <c r="I16" s="513">
        <v>88</v>
      </c>
      <c r="J16" s="513">
        <v>97</v>
      </c>
      <c r="K16" s="513">
        <v>83</v>
      </c>
      <c r="L16" s="513">
        <v>120</v>
      </c>
      <c r="M16" s="513">
        <v>145</v>
      </c>
      <c r="N16" s="513">
        <v>138</v>
      </c>
      <c r="O16" s="513">
        <v>117</v>
      </c>
      <c r="P16" s="513">
        <v>78</v>
      </c>
      <c r="Q16" s="513">
        <v>92</v>
      </c>
      <c r="R16" s="513">
        <v>152</v>
      </c>
      <c r="S16" s="513">
        <v>116</v>
      </c>
      <c r="T16" s="513">
        <v>141</v>
      </c>
      <c r="U16" s="513">
        <v>200</v>
      </c>
    </row>
    <row r="17" spans="1:21" s="21" customFormat="1" ht="19.5" customHeight="1">
      <c r="A17" s="510" t="s">
        <v>2054</v>
      </c>
      <c r="B17" s="614">
        <v>881</v>
      </c>
      <c r="C17" s="516">
        <f t="shared" si="1"/>
        <v>2115</v>
      </c>
      <c r="D17" s="516">
        <v>984</v>
      </c>
      <c r="E17" s="516">
        <v>1131</v>
      </c>
      <c r="F17" s="531">
        <v>111</v>
      </c>
      <c r="G17" s="513">
        <v>104</v>
      </c>
      <c r="H17" s="513">
        <v>96</v>
      </c>
      <c r="I17" s="513">
        <v>96</v>
      </c>
      <c r="J17" s="513">
        <v>95</v>
      </c>
      <c r="K17" s="513">
        <v>106</v>
      </c>
      <c r="L17" s="513">
        <v>156</v>
      </c>
      <c r="M17" s="513">
        <v>145</v>
      </c>
      <c r="N17" s="513">
        <v>157</v>
      </c>
      <c r="O17" s="513">
        <v>98</v>
      </c>
      <c r="P17" s="513">
        <v>101</v>
      </c>
      <c r="Q17" s="513">
        <v>122</v>
      </c>
      <c r="R17" s="513">
        <v>184</v>
      </c>
      <c r="S17" s="513">
        <v>164</v>
      </c>
      <c r="T17" s="513">
        <v>137</v>
      </c>
      <c r="U17" s="513">
        <v>243</v>
      </c>
    </row>
    <row r="18" spans="1:21" s="21" customFormat="1" ht="19.5" customHeight="1">
      <c r="A18" s="510"/>
      <c r="B18" s="614"/>
      <c r="C18" s="516"/>
      <c r="D18" s="516"/>
      <c r="E18" s="516"/>
      <c r="F18" s="531"/>
      <c r="G18" s="513"/>
      <c r="H18" s="513"/>
      <c r="I18" s="513"/>
      <c r="J18" s="513"/>
      <c r="K18" s="513"/>
      <c r="L18" s="513"/>
      <c r="M18" s="513"/>
      <c r="N18" s="513"/>
      <c r="O18" s="513"/>
      <c r="P18" s="513"/>
      <c r="Q18" s="513"/>
      <c r="R18" s="513"/>
      <c r="S18" s="513"/>
      <c r="T18" s="513"/>
      <c r="U18" s="513"/>
    </row>
    <row r="19" spans="1:21" s="21" customFormat="1" ht="19.5" customHeight="1">
      <c r="A19" s="510" t="s">
        <v>2055</v>
      </c>
      <c r="B19" s="614">
        <v>1158</v>
      </c>
      <c r="C19" s="516">
        <f t="shared" si="1"/>
        <v>2789</v>
      </c>
      <c r="D19" s="516">
        <v>1365</v>
      </c>
      <c r="E19" s="516">
        <v>1424</v>
      </c>
      <c r="F19" s="531">
        <v>144</v>
      </c>
      <c r="G19" s="513">
        <v>167</v>
      </c>
      <c r="H19" s="513">
        <v>179</v>
      </c>
      <c r="I19" s="513">
        <v>139</v>
      </c>
      <c r="J19" s="513">
        <v>124</v>
      </c>
      <c r="K19" s="513">
        <v>174</v>
      </c>
      <c r="L19" s="513">
        <v>211</v>
      </c>
      <c r="M19" s="513">
        <v>262</v>
      </c>
      <c r="N19" s="513">
        <v>270</v>
      </c>
      <c r="O19" s="513">
        <v>217</v>
      </c>
      <c r="P19" s="513">
        <v>160</v>
      </c>
      <c r="Q19" s="513">
        <v>151</v>
      </c>
      <c r="R19" s="513">
        <v>155</v>
      </c>
      <c r="S19" s="513">
        <v>132</v>
      </c>
      <c r="T19" s="513">
        <v>110</v>
      </c>
      <c r="U19" s="513">
        <v>194</v>
      </c>
    </row>
    <row r="20" spans="1:21" s="21" customFormat="1" ht="19.5" customHeight="1">
      <c r="A20" s="510" t="s">
        <v>2056</v>
      </c>
      <c r="B20" s="614">
        <v>728</v>
      </c>
      <c r="C20" s="516">
        <f t="shared" si="1"/>
        <v>1742</v>
      </c>
      <c r="D20" s="516">
        <v>822</v>
      </c>
      <c r="E20" s="516">
        <v>920</v>
      </c>
      <c r="F20" s="531">
        <v>112</v>
      </c>
      <c r="G20" s="513">
        <v>111</v>
      </c>
      <c r="H20" s="513">
        <v>87</v>
      </c>
      <c r="I20" s="513">
        <v>82</v>
      </c>
      <c r="J20" s="513">
        <v>77</v>
      </c>
      <c r="K20" s="513">
        <v>107</v>
      </c>
      <c r="L20" s="513">
        <v>154</v>
      </c>
      <c r="M20" s="513">
        <v>188</v>
      </c>
      <c r="N20" s="513">
        <v>165</v>
      </c>
      <c r="O20" s="513">
        <v>110</v>
      </c>
      <c r="P20" s="513">
        <v>87</v>
      </c>
      <c r="Q20" s="513">
        <v>84</v>
      </c>
      <c r="R20" s="513">
        <v>82</v>
      </c>
      <c r="S20" s="513">
        <v>57</v>
      </c>
      <c r="T20" s="513">
        <v>89</v>
      </c>
      <c r="U20" s="513">
        <v>150</v>
      </c>
    </row>
    <row r="21" spans="1:21" s="21" customFormat="1" ht="19.5" customHeight="1">
      <c r="A21" s="510" t="s">
        <v>2057</v>
      </c>
      <c r="B21" s="614">
        <v>1098</v>
      </c>
      <c r="C21" s="516">
        <f t="shared" si="1"/>
        <v>2009</v>
      </c>
      <c r="D21" s="516">
        <v>918</v>
      </c>
      <c r="E21" s="516">
        <v>1091</v>
      </c>
      <c r="F21" s="531">
        <v>72</v>
      </c>
      <c r="G21" s="513">
        <v>48</v>
      </c>
      <c r="H21" s="513">
        <v>45</v>
      </c>
      <c r="I21" s="513">
        <v>44</v>
      </c>
      <c r="J21" s="513">
        <v>50</v>
      </c>
      <c r="K21" s="513">
        <v>79</v>
      </c>
      <c r="L21" s="513">
        <v>107</v>
      </c>
      <c r="M21" s="513">
        <v>129</v>
      </c>
      <c r="N21" s="513">
        <v>146</v>
      </c>
      <c r="O21" s="513">
        <v>98</v>
      </c>
      <c r="P21" s="513">
        <v>90</v>
      </c>
      <c r="Q21" s="513">
        <v>96</v>
      </c>
      <c r="R21" s="513">
        <v>180</v>
      </c>
      <c r="S21" s="513">
        <v>170</v>
      </c>
      <c r="T21" s="513">
        <v>260</v>
      </c>
      <c r="U21" s="513">
        <v>395</v>
      </c>
    </row>
    <row r="22" spans="1:21" s="21" customFormat="1" ht="19.5" customHeight="1">
      <c r="A22" s="510"/>
      <c r="B22" s="614"/>
      <c r="C22" s="516"/>
      <c r="D22" s="516"/>
      <c r="E22" s="516"/>
      <c r="F22" s="531"/>
      <c r="G22" s="513"/>
      <c r="H22" s="513"/>
      <c r="I22" s="513"/>
      <c r="J22" s="513"/>
      <c r="K22" s="513"/>
      <c r="L22" s="513"/>
      <c r="M22" s="513"/>
      <c r="N22" s="513"/>
      <c r="O22" s="513"/>
      <c r="P22" s="513"/>
      <c r="Q22" s="513"/>
      <c r="R22" s="513"/>
      <c r="S22" s="513"/>
      <c r="T22" s="513"/>
      <c r="U22" s="513"/>
    </row>
    <row r="23" spans="1:21" s="21" customFormat="1" ht="19.5" customHeight="1">
      <c r="A23" s="510" t="s">
        <v>2058</v>
      </c>
      <c r="B23" s="614">
        <v>580</v>
      </c>
      <c r="C23" s="516">
        <f t="shared" si="1"/>
        <v>1321</v>
      </c>
      <c r="D23" s="516">
        <v>642</v>
      </c>
      <c r="E23" s="516">
        <v>679</v>
      </c>
      <c r="F23" s="531">
        <v>128</v>
      </c>
      <c r="G23" s="513">
        <v>63</v>
      </c>
      <c r="H23" s="513">
        <v>31</v>
      </c>
      <c r="I23" s="513">
        <v>38</v>
      </c>
      <c r="J23" s="513">
        <v>40</v>
      </c>
      <c r="K23" s="513">
        <v>87</v>
      </c>
      <c r="L23" s="513">
        <v>157</v>
      </c>
      <c r="M23" s="513">
        <v>141</v>
      </c>
      <c r="N23" s="513">
        <v>91</v>
      </c>
      <c r="O23" s="513">
        <v>75</v>
      </c>
      <c r="P23" s="513">
        <v>47</v>
      </c>
      <c r="Q23" s="513">
        <v>54</v>
      </c>
      <c r="R23" s="513">
        <v>103</v>
      </c>
      <c r="S23" s="513">
        <v>81</v>
      </c>
      <c r="T23" s="513">
        <v>78</v>
      </c>
      <c r="U23" s="513">
        <v>107</v>
      </c>
    </row>
    <row r="24" spans="1:21" s="21" customFormat="1" ht="19.5" customHeight="1">
      <c r="A24" s="510" t="s">
        <v>2059</v>
      </c>
      <c r="B24" s="614">
        <v>1039</v>
      </c>
      <c r="C24" s="516">
        <f t="shared" si="1"/>
        <v>2543</v>
      </c>
      <c r="D24" s="516">
        <v>1209</v>
      </c>
      <c r="E24" s="516">
        <v>1334</v>
      </c>
      <c r="F24" s="531">
        <v>51</v>
      </c>
      <c r="G24" s="513">
        <v>71</v>
      </c>
      <c r="H24" s="513">
        <v>100</v>
      </c>
      <c r="I24" s="513">
        <v>134</v>
      </c>
      <c r="J24" s="513">
        <v>152</v>
      </c>
      <c r="K24" s="513">
        <v>122</v>
      </c>
      <c r="L24" s="513">
        <v>113</v>
      </c>
      <c r="M24" s="513">
        <v>153</v>
      </c>
      <c r="N24" s="513">
        <v>162</v>
      </c>
      <c r="O24" s="513">
        <v>155</v>
      </c>
      <c r="P24" s="513">
        <v>173</v>
      </c>
      <c r="Q24" s="513">
        <v>226</v>
      </c>
      <c r="R24" s="513">
        <v>334</v>
      </c>
      <c r="S24" s="513">
        <v>244</v>
      </c>
      <c r="T24" s="513">
        <v>183</v>
      </c>
      <c r="U24" s="513">
        <v>170</v>
      </c>
    </row>
    <row r="25" spans="1:21" s="21" customFormat="1" ht="19.5" customHeight="1">
      <c r="A25" s="510"/>
      <c r="B25" s="614"/>
      <c r="C25" s="516"/>
      <c r="D25" s="516"/>
      <c r="E25" s="516"/>
      <c r="F25" s="531"/>
      <c r="G25" s="513"/>
      <c r="H25" s="513"/>
      <c r="I25" s="513"/>
      <c r="J25" s="513"/>
      <c r="K25" s="513"/>
      <c r="L25" s="513"/>
      <c r="M25" s="513"/>
      <c r="N25" s="513"/>
      <c r="O25" s="513"/>
      <c r="P25" s="513"/>
      <c r="Q25" s="513"/>
      <c r="R25" s="513"/>
      <c r="S25" s="513"/>
      <c r="T25" s="513"/>
      <c r="U25" s="513"/>
    </row>
    <row r="26" spans="1:21" s="21" customFormat="1" ht="19.5" customHeight="1">
      <c r="A26" s="510" t="s">
        <v>2060</v>
      </c>
      <c r="B26" s="614">
        <v>1190</v>
      </c>
      <c r="C26" s="516">
        <f t="shared" si="1"/>
        <v>2668</v>
      </c>
      <c r="D26" s="516">
        <v>1307</v>
      </c>
      <c r="E26" s="516">
        <v>1361</v>
      </c>
      <c r="F26" s="531">
        <v>146</v>
      </c>
      <c r="G26" s="513">
        <v>88</v>
      </c>
      <c r="H26" s="513">
        <v>115</v>
      </c>
      <c r="I26" s="513">
        <v>120</v>
      </c>
      <c r="J26" s="513">
        <v>125</v>
      </c>
      <c r="K26" s="513">
        <v>187</v>
      </c>
      <c r="L26" s="513">
        <v>217</v>
      </c>
      <c r="M26" s="513">
        <v>250</v>
      </c>
      <c r="N26" s="513">
        <v>222</v>
      </c>
      <c r="O26" s="513">
        <v>183</v>
      </c>
      <c r="P26" s="513">
        <v>127</v>
      </c>
      <c r="Q26" s="513">
        <v>150</v>
      </c>
      <c r="R26" s="513">
        <v>206</v>
      </c>
      <c r="S26" s="513">
        <v>149</v>
      </c>
      <c r="T26" s="513">
        <v>134</v>
      </c>
      <c r="U26" s="513">
        <v>249</v>
      </c>
    </row>
    <row r="27" spans="1:21" s="21" customFormat="1" ht="19.5" customHeight="1">
      <c r="A27" s="510" t="s">
        <v>2061</v>
      </c>
      <c r="B27" s="614">
        <v>626</v>
      </c>
      <c r="C27" s="516">
        <f t="shared" si="1"/>
        <v>1544</v>
      </c>
      <c r="D27" s="516">
        <v>747</v>
      </c>
      <c r="E27" s="516">
        <v>797</v>
      </c>
      <c r="F27" s="531">
        <v>88</v>
      </c>
      <c r="G27" s="513">
        <v>88</v>
      </c>
      <c r="H27" s="513">
        <v>79</v>
      </c>
      <c r="I27" s="513">
        <v>81</v>
      </c>
      <c r="J27" s="513">
        <v>83</v>
      </c>
      <c r="K27" s="513">
        <v>124</v>
      </c>
      <c r="L27" s="513">
        <v>105</v>
      </c>
      <c r="M27" s="513">
        <v>163</v>
      </c>
      <c r="N27" s="513">
        <v>137</v>
      </c>
      <c r="O27" s="513">
        <v>107</v>
      </c>
      <c r="P27" s="513">
        <v>82</v>
      </c>
      <c r="Q27" s="513">
        <v>59</v>
      </c>
      <c r="R27" s="513">
        <v>102</v>
      </c>
      <c r="S27" s="513">
        <v>77</v>
      </c>
      <c r="T27" s="513">
        <v>67</v>
      </c>
      <c r="U27" s="513">
        <v>102</v>
      </c>
    </row>
    <row r="28" spans="1:21" s="21" customFormat="1" ht="19.5" customHeight="1">
      <c r="A28" s="510" t="s">
        <v>2062</v>
      </c>
      <c r="B28" s="614">
        <v>807</v>
      </c>
      <c r="C28" s="516">
        <f t="shared" si="1"/>
        <v>1837</v>
      </c>
      <c r="D28" s="516">
        <v>954</v>
      </c>
      <c r="E28" s="516">
        <v>883</v>
      </c>
      <c r="F28" s="531">
        <v>105</v>
      </c>
      <c r="G28" s="513">
        <v>75</v>
      </c>
      <c r="H28" s="513">
        <v>80</v>
      </c>
      <c r="I28" s="513">
        <v>86</v>
      </c>
      <c r="J28" s="513">
        <v>105</v>
      </c>
      <c r="K28" s="513">
        <v>135</v>
      </c>
      <c r="L28" s="513">
        <v>144</v>
      </c>
      <c r="M28" s="513">
        <v>168</v>
      </c>
      <c r="N28" s="513">
        <v>175</v>
      </c>
      <c r="O28" s="513">
        <v>120</v>
      </c>
      <c r="P28" s="513">
        <v>116</v>
      </c>
      <c r="Q28" s="513">
        <v>96</v>
      </c>
      <c r="R28" s="513">
        <v>121</v>
      </c>
      <c r="S28" s="513">
        <v>116</v>
      </c>
      <c r="T28" s="513">
        <v>80</v>
      </c>
      <c r="U28" s="513">
        <v>115</v>
      </c>
    </row>
    <row r="29" spans="1:21" s="21" customFormat="1" ht="19.5" customHeight="1">
      <c r="A29" s="510" t="s">
        <v>2063</v>
      </c>
      <c r="B29" s="614">
        <v>348</v>
      </c>
      <c r="C29" s="516">
        <f t="shared" si="1"/>
        <v>792</v>
      </c>
      <c r="D29" s="516">
        <v>385</v>
      </c>
      <c r="E29" s="516">
        <v>407</v>
      </c>
      <c r="F29" s="531">
        <v>53</v>
      </c>
      <c r="G29" s="513">
        <v>51</v>
      </c>
      <c r="H29" s="513">
        <v>36</v>
      </c>
      <c r="I29" s="513">
        <v>32</v>
      </c>
      <c r="J29" s="513">
        <v>31</v>
      </c>
      <c r="K29" s="513">
        <v>57</v>
      </c>
      <c r="L29" s="513">
        <v>68</v>
      </c>
      <c r="M29" s="513">
        <v>81</v>
      </c>
      <c r="N29" s="513">
        <v>55</v>
      </c>
      <c r="O29" s="513">
        <v>56</v>
      </c>
      <c r="P29" s="513">
        <v>54</v>
      </c>
      <c r="Q29" s="513">
        <v>38</v>
      </c>
      <c r="R29" s="513">
        <v>53</v>
      </c>
      <c r="S29" s="513">
        <v>40</v>
      </c>
      <c r="T29" s="513">
        <v>31</v>
      </c>
      <c r="U29" s="513">
        <v>56</v>
      </c>
    </row>
    <row r="30" spans="1:21" s="21" customFormat="1" ht="19.5" customHeight="1">
      <c r="A30" s="510"/>
      <c r="B30" s="614"/>
      <c r="C30" s="516"/>
      <c r="D30" s="516"/>
      <c r="E30" s="516"/>
      <c r="F30" s="531"/>
      <c r="G30" s="513"/>
      <c r="H30" s="513"/>
      <c r="I30" s="513"/>
      <c r="J30" s="513"/>
      <c r="K30" s="513"/>
      <c r="L30" s="513"/>
      <c r="M30" s="513"/>
      <c r="N30" s="513"/>
      <c r="O30" s="513"/>
      <c r="P30" s="513"/>
      <c r="Q30" s="513"/>
      <c r="R30" s="513"/>
      <c r="S30" s="513"/>
      <c r="T30" s="513"/>
      <c r="U30" s="513"/>
    </row>
    <row r="31" spans="1:21" s="21" customFormat="1" ht="19.5" customHeight="1">
      <c r="A31" s="510" t="s">
        <v>2064</v>
      </c>
      <c r="B31" s="614">
        <v>857</v>
      </c>
      <c r="C31" s="516">
        <f t="shared" si="1"/>
        <v>1918</v>
      </c>
      <c r="D31" s="516">
        <v>922</v>
      </c>
      <c r="E31" s="516">
        <v>996</v>
      </c>
      <c r="F31" s="531">
        <v>55</v>
      </c>
      <c r="G31" s="513">
        <v>75</v>
      </c>
      <c r="H31" s="513">
        <v>81</v>
      </c>
      <c r="I31" s="513">
        <v>103</v>
      </c>
      <c r="J31" s="513">
        <v>109</v>
      </c>
      <c r="K31" s="513">
        <v>96</v>
      </c>
      <c r="L31" s="513">
        <v>109</v>
      </c>
      <c r="M31" s="513">
        <v>138</v>
      </c>
      <c r="N31" s="513">
        <v>123</v>
      </c>
      <c r="O31" s="513">
        <v>109</v>
      </c>
      <c r="P31" s="513">
        <v>95</v>
      </c>
      <c r="Q31" s="513">
        <v>143</v>
      </c>
      <c r="R31" s="513">
        <v>241</v>
      </c>
      <c r="S31" s="513">
        <v>162</v>
      </c>
      <c r="T31" s="513">
        <v>116</v>
      </c>
      <c r="U31" s="513">
        <v>163</v>
      </c>
    </row>
    <row r="32" spans="1:21" s="21" customFormat="1" ht="19.5" customHeight="1">
      <c r="A32" s="510" t="s">
        <v>2065</v>
      </c>
      <c r="B32" s="614">
        <v>1623</v>
      </c>
      <c r="C32" s="516">
        <f t="shared" si="1"/>
        <v>3578</v>
      </c>
      <c r="D32" s="516">
        <v>1735</v>
      </c>
      <c r="E32" s="516">
        <v>1843</v>
      </c>
      <c r="F32" s="531">
        <v>118</v>
      </c>
      <c r="G32" s="513">
        <v>145</v>
      </c>
      <c r="H32" s="513">
        <v>170</v>
      </c>
      <c r="I32" s="513">
        <v>179</v>
      </c>
      <c r="J32" s="513">
        <v>160</v>
      </c>
      <c r="K32" s="513">
        <v>158</v>
      </c>
      <c r="L32" s="513">
        <v>188</v>
      </c>
      <c r="M32" s="513">
        <v>236</v>
      </c>
      <c r="N32" s="513">
        <v>268</v>
      </c>
      <c r="O32" s="513">
        <v>219</v>
      </c>
      <c r="P32" s="513">
        <v>200</v>
      </c>
      <c r="Q32" s="513">
        <v>216</v>
      </c>
      <c r="R32" s="513">
        <v>397</v>
      </c>
      <c r="S32" s="513">
        <v>282</v>
      </c>
      <c r="T32" s="513">
        <v>274</v>
      </c>
      <c r="U32" s="513">
        <v>368</v>
      </c>
    </row>
    <row r="33" spans="1:21" s="21" customFormat="1" ht="19.5" customHeight="1">
      <c r="A33" s="510" t="s">
        <v>2066</v>
      </c>
      <c r="B33" s="614">
        <v>1499</v>
      </c>
      <c r="C33" s="516">
        <f t="shared" si="1"/>
        <v>3234</v>
      </c>
      <c r="D33" s="516">
        <v>1544</v>
      </c>
      <c r="E33" s="516">
        <v>1690</v>
      </c>
      <c r="F33" s="531">
        <v>112</v>
      </c>
      <c r="G33" s="513">
        <v>121</v>
      </c>
      <c r="H33" s="513">
        <v>184</v>
      </c>
      <c r="I33" s="513">
        <v>152</v>
      </c>
      <c r="J33" s="513">
        <v>126</v>
      </c>
      <c r="K33" s="513">
        <v>113</v>
      </c>
      <c r="L33" s="513">
        <v>151</v>
      </c>
      <c r="M33" s="513">
        <v>186</v>
      </c>
      <c r="N33" s="513">
        <v>248</v>
      </c>
      <c r="O33" s="513">
        <v>205</v>
      </c>
      <c r="P33" s="513">
        <v>142</v>
      </c>
      <c r="Q33" s="513">
        <v>168</v>
      </c>
      <c r="R33" s="513">
        <v>287</v>
      </c>
      <c r="S33" s="513">
        <v>263</v>
      </c>
      <c r="T33" s="513">
        <v>351</v>
      </c>
      <c r="U33" s="513">
        <v>425</v>
      </c>
    </row>
    <row r="34" spans="1:21" s="21" customFormat="1" ht="19.5" customHeight="1">
      <c r="A34" s="510" t="s">
        <v>2067</v>
      </c>
      <c r="B34" s="614">
        <v>99</v>
      </c>
      <c r="C34" s="516">
        <f t="shared" si="1"/>
        <v>102</v>
      </c>
      <c r="D34" s="516">
        <v>11</v>
      </c>
      <c r="E34" s="516">
        <v>91</v>
      </c>
      <c r="F34" s="531">
        <v>0</v>
      </c>
      <c r="G34" s="513">
        <v>0</v>
      </c>
      <c r="H34" s="513">
        <v>0</v>
      </c>
      <c r="I34" s="513">
        <v>0</v>
      </c>
      <c r="J34" s="513">
        <v>47</v>
      </c>
      <c r="K34" s="513">
        <v>42</v>
      </c>
      <c r="L34" s="513">
        <v>5</v>
      </c>
      <c r="M34" s="513">
        <v>1</v>
      </c>
      <c r="N34" s="513">
        <v>3</v>
      </c>
      <c r="O34" s="513">
        <v>1</v>
      </c>
      <c r="P34" s="513">
        <v>1</v>
      </c>
      <c r="Q34" s="513">
        <v>1</v>
      </c>
      <c r="R34" s="513">
        <v>0</v>
      </c>
      <c r="S34" s="513">
        <v>0</v>
      </c>
      <c r="T34" s="513">
        <v>0</v>
      </c>
      <c r="U34" s="513">
        <v>1</v>
      </c>
    </row>
    <row r="35" spans="1:21" s="21" customFormat="1" ht="19.5" customHeight="1">
      <c r="A35" s="510"/>
      <c r="B35" s="614"/>
      <c r="C35" s="516"/>
      <c r="D35" s="516"/>
      <c r="E35" s="516"/>
      <c r="F35" s="531"/>
      <c r="G35" s="513"/>
      <c r="H35" s="513"/>
      <c r="I35" s="513"/>
      <c r="J35" s="513"/>
      <c r="K35" s="513"/>
      <c r="L35" s="513"/>
      <c r="M35" s="513"/>
      <c r="N35" s="513"/>
      <c r="O35" s="513"/>
      <c r="P35" s="513"/>
      <c r="Q35" s="513"/>
      <c r="R35" s="513"/>
      <c r="S35" s="513"/>
      <c r="T35" s="513"/>
      <c r="U35" s="513"/>
    </row>
    <row r="36" spans="1:21" s="21" customFormat="1" ht="19.5" customHeight="1">
      <c r="A36" s="510" t="s">
        <v>2068</v>
      </c>
      <c r="B36" s="614">
        <v>1075</v>
      </c>
      <c r="C36" s="516">
        <f t="shared" si="1"/>
        <v>2431</v>
      </c>
      <c r="D36" s="516">
        <v>1179</v>
      </c>
      <c r="E36" s="516">
        <v>1252</v>
      </c>
      <c r="F36" s="531">
        <v>116</v>
      </c>
      <c r="G36" s="513">
        <v>118</v>
      </c>
      <c r="H36" s="513">
        <v>137</v>
      </c>
      <c r="I36" s="513">
        <v>155</v>
      </c>
      <c r="J36" s="513">
        <v>148</v>
      </c>
      <c r="K36" s="513">
        <v>153</v>
      </c>
      <c r="L36" s="513">
        <v>184</v>
      </c>
      <c r="M36" s="513">
        <v>209</v>
      </c>
      <c r="N36" s="513">
        <v>206</v>
      </c>
      <c r="O36" s="513">
        <v>200</v>
      </c>
      <c r="P36" s="513">
        <v>149</v>
      </c>
      <c r="Q36" s="513">
        <v>104</v>
      </c>
      <c r="R36" s="513">
        <v>157</v>
      </c>
      <c r="S36" s="513">
        <v>144</v>
      </c>
      <c r="T36" s="513">
        <v>121</v>
      </c>
      <c r="U36" s="513">
        <v>130</v>
      </c>
    </row>
    <row r="37" spans="1:21" s="21" customFormat="1" ht="19.5" customHeight="1">
      <c r="A37" s="510" t="s">
        <v>2069</v>
      </c>
      <c r="B37" s="614">
        <v>228</v>
      </c>
      <c r="C37" s="516">
        <f t="shared" si="1"/>
        <v>597</v>
      </c>
      <c r="D37" s="516">
        <v>295</v>
      </c>
      <c r="E37" s="516">
        <v>302</v>
      </c>
      <c r="F37" s="531">
        <v>30</v>
      </c>
      <c r="G37" s="513">
        <v>32</v>
      </c>
      <c r="H37" s="513">
        <v>42</v>
      </c>
      <c r="I37" s="513">
        <v>38</v>
      </c>
      <c r="J37" s="513">
        <v>32</v>
      </c>
      <c r="K37" s="513">
        <v>37</v>
      </c>
      <c r="L37" s="513">
        <v>41</v>
      </c>
      <c r="M37" s="513">
        <v>45</v>
      </c>
      <c r="N37" s="513">
        <v>57</v>
      </c>
      <c r="O37" s="513">
        <v>40</v>
      </c>
      <c r="P37" s="513">
        <v>35</v>
      </c>
      <c r="Q37" s="513">
        <v>38</v>
      </c>
      <c r="R37" s="513">
        <v>41</v>
      </c>
      <c r="S37" s="513">
        <v>20</v>
      </c>
      <c r="T37" s="513">
        <v>28</v>
      </c>
      <c r="U37" s="513">
        <v>41</v>
      </c>
    </row>
    <row r="38" spans="1:21" s="21" customFormat="1" ht="19.5" customHeight="1">
      <c r="A38" s="510"/>
      <c r="B38" s="614"/>
      <c r="C38" s="516"/>
      <c r="D38" s="516"/>
      <c r="E38" s="516"/>
      <c r="F38" s="531"/>
      <c r="G38" s="513"/>
      <c r="H38" s="513"/>
      <c r="I38" s="513"/>
      <c r="J38" s="513"/>
      <c r="K38" s="513"/>
      <c r="L38" s="513"/>
      <c r="M38" s="513"/>
      <c r="N38" s="513"/>
      <c r="O38" s="513"/>
      <c r="P38" s="513"/>
      <c r="Q38" s="513"/>
      <c r="R38" s="513"/>
      <c r="S38" s="513"/>
      <c r="T38" s="513"/>
      <c r="U38" s="513"/>
    </row>
    <row r="39" spans="1:21" s="21" customFormat="1" ht="19.5" customHeight="1">
      <c r="A39" s="510" t="s">
        <v>2070</v>
      </c>
      <c r="B39" s="614">
        <v>821</v>
      </c>
      <c r="C39" s="516">
        <f t="shared" si="1"/>
        <v>1276</v>
      </c>
      <c r="D39" s="516">
        <v>627</v>
      </c>
      <c r="E39" s="516">
        <v>649</v>
      </c>
      <c r="F39" s="531">
        <v>34</v>
      </c>
      <c r="G39" s="513">
        <v>37</v>
      </c>
      <c r="H39" s="513">
        <v>33</v>
      </c>
      <c r="I39" s="513">
        <v>40</v>
      </c>
      <c r="J39" s="513">
        <v>40</v>
      </c>
      <c r="K39" s="513">
        <v>78</v>
      </c>
      <c r="L39" s="513">
        <v>93</v>
      </c>
      <c r="M39" s="513">
        <v>70</v>
      </c>
      <c r="N39" s="513">
        <v>69</v>
      </c>
      <c r="O39" s="513">
        <v>56</v>
      </c>
      <c r="P39" s="513">
        <v>63</v>
      </c>
      <c r="Q39" s="513">
        <v>61</v>
      </c>
      <c r="R39" s="513">
        <v>97</v>
      </c>
      <c r="S39" s="513">
        <v>90</v>
      </c>
      <c r="T39" s="513">
        <v>136</v>
      </c>
      <c r="U39" s="512">
        <v>279</v>
      </c>
    </row>
    <row r="40" spans="1:21" s="21" customFormat="1" ht="19.5" customHeight="1">
      <c r="A40" s="510"/>
      <c r="B40" s="614"/>
      <c r="C40" s="516"/>
      <c r="D40" s="516"/>
      <c r="E40" s="516"/>
      <c r="F40" s="531"/>
      <c r="G40" s="513"/>
      <c r="H40" s="513"/>
      <c r="I40" s="513"/>
      <c r="J40" s="513"/>
      <c r="K40" s="513"/>
      <c r="L40" s="513"/>
      <c r="M40" s="513"/>
      <c r="N40" s="513"/>
      <c r="O40" s="513"/>
      <c r="P40" s="513"/>
      <c r="Q40" s="513"/>
      <c r="R40" s="513"/>
      <c r="S40" s="513"/>
      <c r="T40" s="513"/>
      <c r="U40" s="513"/>
    </row>
    <row r="41" spans="1:21" s="21" customFormat="1" ht="19.5" customHeight="1">
      <c r="A41" s="608" t="s">
        <v>2071</v>
      </c>
      <c r="B41" s="614">
        <v>1310</v>
      </c>
      <c r="C41" s="516">
        <f t="shared" si="1"/>
        <v>2408</v>
      </c>
      <c r="D41" s="516">
        <v>1067</v>
      </c>
      <c r="E41" s="516">
        <v>1341</v>
      </c>
      <c r="F41" s="531">
        <v>138</v>
      </c>
      <c r="G41" s="513">
        <v>95</v>
      </c>
      <c r="H41" s="513">
        <v>79</v>
      </c>
      <c r="I41" s="513">
        <v>81</v>
      </c>
      <c r="J41" s="513">
        <v>96</v>
      </c>
      <c r="K41" s="513">
        <v>180</v>
      </c>
      <c r="L41" s="513">
        <v>223</v>
      </c>
      <c r="M41" s="513">
        <v>275</v>
      </c>
      <c r="N41" s="513">
        <v>286</v>
      </c>
      <c r="O41" s="513">
        <v>203</v>
      </c>
      <c r="P41" s="513">
        <v>153</v>
      </c>
      <c r="Q41" s="513">
        <v>114</v>
      </c>
      <c r="R41" s="513">
        <v>138</v>
      </c>
      <c r="S41" s="513">
        <v>108</v>
      </c>
      <c r="T41" s="513">
        <v>78</v>
      </c>
      <c r="U41" s="513">
        <v>161</v>
      </c>
    </row>
    <row r="42" spans="1:21" s="21" customFormat="1" ht="19.5" customHeight="1">
      <c r="A42" s="510" t="s">
        <v>2072</v>
      </c>
      <c r="B42" s="614">
        <v>922</v>
      </c>
      <c r="C42" s="516">
        <f t="shared" si="1"/>
        <v>1900</v>
      </c>
      <c r="D42" s="516">
        <v>970</v>
      </c>
      <c r="E42" s="516">
        <v>930</v>
      </c>
      <c r="F42" s="531">
        <v>124</v>
      </c>
      <c r="G42" s="513">
        <v>71</v>
      </c>
      <c r="H42" s="513">
        <v>74</v>
      </c>
      <c r="I42" s="513">
        <v>84</v>
      </c>
      <c r="J42" s="513">
        <v>92</v>
      </c>
      <c r="K42" s="513">
        <v>169</v>
      </c>
      <c r="L42" s="513">
        <v>173</v>
      </c>
      <c r="M42" s="513">
        <v>183</v>
      </c>
      <c r="N42" s="513">
        <v>172</v>
      </c>
      <c r="O42" s="513">
        <v>117</v>
      </c>
      <c r="P42" s="513">
        <v>80</v>
      </c>
      <c r="Q42" s="513">
        <v>105</v>
      </c>
      <c r="R42" s="513">
        <v>132</v>
      </c>
      <c r="S42" s="513">
        <v>92</v>
      </c>
      <c r="T42" s="513">
        <v>102</v>
      </c>
      <c r="U42" s="513">
        <v>130</v>
      </c>
    </row>
    <row r="43" spans="1:21" s="21" customFormat="1" ht="19.5" customHeight="1">
      <c r="A43" s="510" t="s">
        <v>2073</v>
      </c>
      <c r="B43" s="614">
        <v>1074</v>
      </c>
      <c r="C43" s="516">
        <f t="shared" si="1"/>
        <v>2211</v>
      </c>
      <c r="D43" s="516">
        <v>1047</v>
      </c>
      <c r="E43" s="516">
        <v>1164</v>
      </c>
      <c r="F43" s="531">
        <v>119</v>
      </c>
      <c r="G43" s="513">
        <v>79</v>
      </c>
      <c r="H43" s="513">
        <v>82</v>
      </c>
      <c r="I43" s="513">
        <v>87</v>
      </c>
      <c r="J43" s="513">
        <v>114</v>
      </c>
      <c r="K43" s="513">
        <v>141</v>
      </c>
      <c r="L43" s="513">
        <v>208</v>
      </c>
      <c r="M43" s="513">
        <v>213</v>
      </c>
      <c r="N43" s="513">
        <v>203</v>
      </c>
      <c r="O43" s="513">
        <v>155</v>
      </c>
      <c r="P43" s="513">
        <v>128</v>
      </c>
      <c r="Q43" s="513">
        <v>112</v>
      </c>
      <c r="R43" s="513">
        <v>153</v>
      </c>
      <c r="S43" s="513">
        <v>124</v>
      </c>
      <c r="T43" s="513">
        <v>118</v>
      </c>
      <c r="U43" s="513">
        <v>175</v>
      </c>
    </row>
    <row r="44" spans="1:21" s="21" customFormat="1" ht="19.5" customHeight="1">
      <c r="A44" s="510" t="s">
        <v>2074</v>
      </c>
      <c r="B44" s="614">
        <v>562</v>
      </c>
      <c r="C44" s="516">
        <f t="shared" si="1"/>
        <v>1117</v>
      </c>
      <c r="D44" s="516">
        <v>547</v>
      </c>
      <c r="E44" s="516">
        <v>570</v>
      </c>
      <c r="F44" s="531">
        <v>82</v>
      </c>
      <c r="G44" s="513">
        <v>47</v>
      </c>
      <c r="H44" s="513">
        <v>34</v>
      </c>
      <c r="I44" s="513">
        <v>39</v>
      </c>
      <c r="J44" s="513">
        <v>54</v>
      </c>
      <c r="K44" s="513">
        <v>94</v>
      </c>
      <c r="L44" s="513">
        <v>121</v>
      </c>
      <c r="M44" s="513">
        <v>101</v>
      </c>
      <c r="N44" s="513">
        <v>101</v>
      </c>
      <c r="O44" s="513">
        <v>66</v>
      </c>
      <c r="P44" s="513">
        <v>50</v>
      </c>
      <c r="Q44" s="513">
        <v>59</v>
      </c>
      <c r="R44" s="513">
        <v>62</v>
      </c>
      <c r="S44" s="513">
        <v>72</v>
      </c>
      <c r="T44" s="513">
        <v>44</v>
      </c>
      <c r="U44" s="513">
        <v>91</v>
      </c>
    </row>
    <row r="45" spans="1:21" s="21" customFormat="1" ht="19.5" customHeight="1">
      <c r="A45" s="510" t="s">
        <v>2075</v>
      </c>
      <c r="B45" s="614">
        <v>990</v>
      </c>
      <c r="C45" s="516">
        <f t="shared" si="1"/>
        <v>2085</v>
      </c>
      <c r="D45" s="516">
        <v>1032</v>
      </c>
      <c r="E45" s="516">
        <v>1053</v>
      </c>
      <c r="F45" s="531">
        <v>130</v>
      </c>
      <c r="G45" s="513">
        <v>100</v>
      </c>
      <c r="H45" s="513">
        <v>74</v>
      </c>
      <c r="I45" s="513">
        <v>74</v>
      </c>
      <c r="J45" s="513">
        <v>112</v>
      </c>
      <c r="K45" s="513">
        <v>159</v>
      </c>
      <c r="L45" s="513">
        <v>212</v>
      </c>
      <c r="M45" s="513">
        <v>226</v>
      </c>
      <c r="N45" s="513">
        <v>189</v>
      </c>
      <c r="O45" s="513">
        <v>151</v>
      </c>
      <c r="P45" s="513">
        <v>129</v>
      </c>
      <c r="Q45" s="513">
        <v>136</v>
      </c>
      <c r="R45" s="513">
        <v>128</v>
      </c>
      <c r="S45" s="513">
        <v>96</v>
      </c>
      <c r="T45" s="513">
        <v>83</v>
      </c>
      <c r="U45" s="513">
        <v>86</v>
      </c>
    </row>
    <row r="46" spans="1:21" s="21" customFormat="1" ht="19.5" customHeight="1">
      <c r="A46" s="510" t="s">
        <v>2076</v>
      </c>
      <c r="B46" s="614">
        <v>849</v>
      </c>
      <c r="C46" s="516">
        <f t="shared" si="1"/>
        <v>1979</v>
      </c>
      <c r="D46" s="516">
        <v>986</v>
      </c>
      <c r="E46" s="516">
        <v>993</v>
      </c>
      <c r="F46" s="531">
        <v>135</v>
      </c>
      <c r="G46" s="513">
        <v>103</v>
      </c>
      <c r="H46" s="513">
        <v>108</v>
      </c>
      <c r="I46" s="513">
        <v>68</v>
      </c>
      <c r="J46" s="513">
        <v>105</v>
      </c>
      <c r="K46" s="513">
        <v>149</v>
      </c>
      <c r="L46" s="513">
        <v>184</v>
      </c>
      <c r="M46" s="513">
        <v>186</v>
      </c>
      <c r="N46" s="513">
        <v>173</v>
      </c>
      <c r="O46" s="513">
        <v>127</v>
      </c>
      <c r="P46" s="513">
        <v>99</v>
      </c>
      <c r="Q46" s="513">
        <v>88</v>
      </c>
      <c r="R46" s="513">
        <v>123</v>
      </c>
      <c r="S46" s="513">
        <v>101</v>
      </c>
      <c r="T46" s="513">
        <v>95</v>
      </c>
      <c r="U46" s="513">
        <v>135</v>
      </c>
    </row>
    <row r="47" spans="1:21" s="21" customFormat="1" ht="19.5" customHeight="1">
      <c r="A47" s="510" t="s">
        <v>2077</v>
      </c>
      <c r="B47" s="614">
        <v>748</v>
      </c>
      <c r="C47" s="516">
        <f t="shared" si="1"/>
        <v>1656</v>
      </c>
      <c r="D47" s="516">
        <v>866</v>
      </c>
      <c r="E47" s="516">
        <v>790</v>
      </c>
      <c r="F47" s="531">
        <v>59</v>
      </c>
      <c r="G47" s="513">
        <v>64</v>
      </c>
      <c r="H47" s="513">
        <v>83</v>
      </c>
      <c r="I47" s="513">
        <v>87</v>
      </c>
      <c r="J47" s="513">
        <v>76</v>
      </c>
      <c r="K47" s="513">
        <v>87</v>
      </c>
      <c r="L47" s="513">
        <v>129</v>
      </c>
      <c r="M47" s="513">
        <v>154</v>
      </c>
      <c r="N47" s="513">
        <v>124</v>
      </c>
      <c r="O47" s="513">
        <v>110</v>
      </c>
      <c r="P47" s="513">
        <v>102</v>
      </c>
      <c r="Q47" s="513">
        <v>102</v>
      </c>
      <c r="R47" s="513">
        <v>167</v>
      </c>
      <c r="S47" s="513">
        <v>120</v>
      </c>
      <c r="T47" s="513">
        <v>93</v>
      </c>
      <c r="U47" s="513">
        <v>99</v>
      </c>
    </row>
    <row r="48" spans="1:21" s="21" customFormat="1" ht="19.5" customHeight="1">
      <c r="A48" s="510" t="s">
        <v>2078</v>
      </c>
      <c r="B48" s="614">
        <v>827</v>
      </c>
      <c r="C48" s="516">
        <f t="shared" si="1"/>
        <v>1657</v>
      </c>
      <c r="D48" s="516">
        <v>786</v>
      </c>
      <c r="E48" s="516">
        <v>871</v>
      </c>
      <c r="F48" s="531">
        <v>85</v>
      </c>
      <c r="G48" s="513">
        <v>82</v>
      </c>
      <c r="H48" s="513">
        <v>76</v>
      </c>
      <c r="I48" s="513">
        <v>95</v>
      </c>
      <c r="J48" s="513">
        <v>95</v>
      </c>
      <c r="K48" s="513">
        <v>103</v>
      </c>
      <c r="L48" s="513">
        <v>119</v>
      </c>
      <c r="M48" s="513">
        <v>106</v>
      </c>
      <c r="N48" s="513">
        <v>112</v>
      </c>
      <c r="O48" s="513">
        <v>86</v>
      </c>
      <c r="P48" s="513">
        <v>116</v>
      </c>
      <c r="Q48" s="513">
        <v>102</v>
      </c>
      <c r="R48" s="513">
        <v>158</v>
      </c>
      <c r="S48" s="513">
        <v>112</v>
      </c>
      <c r="T48" s="513">
        <v>65</v>
      </c>
      <c r="U48" s="513">
        <v>145</v>
      </c>
    </row>
    <row r="49" spans="1:21" s="21" customFormat="1" ht="19.5" customHeight="1">
      <c r="A49" s="510" t="s">
        <v>2079</v>
      </c>
      <c r="B49" s="614">
        <v>288</v>
      </c>
      <c r="C49" s="516">
        <f t="shared" si="1"/>
        <v>586</v>
      </c>
      <c r="D49" s="516">
        <v>290</v>
      </c>
      <c r="E49" s="516">
        <v>296</v>
      </c>
      <c r="F49" s="531">
        <v>27</v>
      </c>
      <c r="G49" s="513">
        <v>18</v>
      </c>
      <c r="H49" s="513">
        <v>31</v>
      </c>
      <c r="I49" s="513">
        <v>36</v>
      </c>
      <c r="J49" s="513">
        <v>35</v>
      </c>
      <c r="K49" s="513">
        <v>27</v>
      </c>
      <c r="L49" s="513">
        <v>31</v>
      </c>
      <c r="M49" s="513">
        <v>37</v>
      </c>
      <c r="N49" s="513">
        <v>43</v>
      </c>
      <c r="O49" s="513">
        <v>39</v>
      </c>
      <c r="P49" s="513">
        <v>21</v>
      </c>
      <c r="Q49" s="513">
        <v>31</v>
      </c>
      <c r="R49" s="513">
        <v>46</v>
      </c>
      <c r="S49" s="513">
        <v>54</v>
      </c>
      <c r="T49" s="513">
        <v>50</v>
      </c>
      <c r="U49" s="513">
        <v>60</v>
      </c>
    </row>
    <row r="50" spans="1:21" s="21" customFormat="1" ht="19.5" customHeight="1">
      <c r="A50" s="510" t="s">
        <v>2080</v>
      </c>
      <c r="B50" s="614">
        <v>364</v>
      </c>
      <c r="C50" s="516">
        <f t="shared" si="1"/>
        <v>850</v>
      </c>
      <c r="D50" s="516">
        <v>412</v>
      </c>
      <c r="E50" s="516">
        <v>438</v>
      </c>
      <c r="F50" s="531">
        <v>47</v>
      </c>
      <c r="G50" s="513">
        <v>59</v>
      </c>
      <c r="H50" s="513">
        <v>42</v>
      </c>
      <c r="I50" s="513">
        <v>39</v>
      </c>
      <c r="J50" s="513">
        <v>46</v>
      </c>
      <c r="K50" s="513">
        <v>37</v>
      </c>
      <c r="L50" s="513">
        <v>58</v>
      </c>
      <c r="M50" s="513">
        <v>81</v>
      </c>
      <c r="N50" s="513">
        <v>57</v>
      </c>
      <c r="O50" s="513">
        <v>46</v>
      </c>
      <c r="P50" s="513">
        <v>42</v>
      </c>
      <c r="Q50" s="513">
        <v>45</v>
      </c>
      <c r="R50" s="513">
        <v>63</v>
      </c>
      <c r="S50" s="513">
        <v>57</v>
      </c>
      <c r="T50" s="513">
        <v>51</v>
      </c>
      <c r="U50" s="513">
        <v>80</v>
      </c>
    </row>
    <row r="51" spans="1:21" s="21" customFormat="1" ht="19.5" customHeight="1">
      <c r="A51" s="510"/>
      <c r="B51" s="614"/>
      <c r="C51" s="516"/>
      <c r="D51" s="516"/>
      <c r="E51" s="516"/>
      <c r="F51" s="531"/>
      <c r="G51" s="513"/>
      <c r="H51" s="513"/>
      <c r="I51" s="515"/>
      <c r="J51" s="516"/>
      <c r="K51" s="516"/>
      <c r="L51" s="516"/>
      <c r="M51" s="507"/>
      <c r="N51" s="202"/>
      <c r="O51" s="202"/>
      <c r="P51" s="202"/>
      <c r="Q51" s="202"/>
      <c r="R51" s="202"/>
      <c r="S51" s="202"/>
      <c r="T51" s="202"/>
      <c r="U51" s="202"/>
    </row>
    <row r="52" spans="1:21" s="21" customFormat="1" ht="19.5" customHeight="1">
      <c r="A52" s="510" t="s">
        <v>2081</v>
      </c>
      <c r="B52" s="614">
        <v>758</v>
      </c>
      <c r="C52" s="516">
        <f t="shared" si="1"/>
        <v>1488</v>
      </c>
      <c r="D52" s="516">
        <v>745</v>
      </c>
      <c r="E52" s="516">
        <v>743</v>
      </c>
      <c r="F52" s="531">
        <v>85</v>
      </c>
      <c r="G52" s="513">
        <v>61</v>
      </c>
      <c r="H52" s="513">
        <v>53</v>
      </c>
      <c r="I52" s="513">
        <v>44</v>
      </c>
      <c r="J52" s="513">
        <v>78</v>
      </c>
      <c r="K52" s="513">
        <v>117</v>
      </c>
      <c r="L52" s="513">
        <v>133</v>
      </c>
      <c r="M52" s="513">
        <v>166</v>
      </c>
      <c r="N52" s="513">
        <v>129</v>
      </c>
      <c r="O52" s="513">
        <v>95</v>
      </c>
      <c r="P52" s="513">
        <v>76</v>
      </c>
      <c r="Q52" s="513">
        <v>87</v>
      </c>
      <c r="R52" s="513">
        <v>111</v>
      </c>
      <c r="S52" s="513">
        <v>90</v>
      </c>
      <c r="T52" s="513">
        <v>65</v>
      </c>
      <c r="U52" s="512">
        <v>98</v>
      </c>
    </row>
    <row r="53" spans="1:21" s="21" customFormat="1" ht="19.5" customHeight="1">
      <c r="A53" s="528"/>
      <c r="B53" s="614"/>
      <c r="C53" s="516"/>
      <c r="D53" s="516"/>
      <c r="E53" s="516"/>
      <c r="F53" s="531"/>
      <c r="G53" s="513"/>
      <c r="H53" s="513"/>
      <c r="I53" s="515"/>
      <c r="J53" s="516"/>
      <c r="K53" s="516"/>
      <c r="L53" s="516"/>
      <c r="M53" s="507"/>
      <c r="N53" s="202"/>
      <c r="O53" s="202"/>
      <c r="P53" s="202"/>
      <c r="Q53" s="202"/>
      <c r="R53" s="202"/>
      <c r="S53" s="202"/>
      <c r="T53" s="202"/>
      <c r="U53" s="202"/>
    </row>
    <row r="54" spans="1:21" s="21" customFormat="1" ht="19.5" customHeight="1">
      <c r="A54" s="510" t="s">
        <v>2082</v>
      </c>
      <c r="B54" s="614">
        <v>541</v>
      </c>
      <c r="C54" s="516">
        <f t="shared" si="1"/>
        <v>1351</v>
      </c>
      <c r="D54" s="516">
        <v>677</v>
      </c>
      <c r="E54" s="516">
        <v>674</v>
      </c>
      <c r="F54" s="531">
        <v>60</v>
      </c>
      <c r="G54" s="513">
        <v>74</v>
      </c>
      <c r="H54" s="513">
        <v>89</v>
      </c>
      <c r="I54" s="513">
        <v>89</v>
      </c>
      <c r="J54" s="513">
        <v>79</v>
      </c>
      <c r="K54" s="513">
        <v>72</v>
      </c>
      <c r="L54" s="513">
        <v>76</v>
      </c>
      <c r="M54" s="513">
        <v>102</v>
      </c>
      <c r="N54" s="513">
        <v>129</v>
      </c>
      <c r="O54" s="513">
        <v>108</v>
      </c>
      <c r="P54" s="513">
        <v>88</v>
      </c>
      <c r="Q54" s="513">
        <v>75</v>
      </c>
      <c r="R54" s="513">
        <v>96</v>
      </c>
      <c r="S54" s="513">
        <v>69</v>
      </c>
      <c r="T54" s="513">
        <v>50</v>
      </c>
      <c r="U54" s="513">
        <v>95</v>
      </c>
    </row>
    <row r="55" spans="1:21" s="21" customFormat="1" ht="19.5" customHeight="1">
      <c r="A55" s="510" t="s">
        <v>2083</v>
      </c>
      <c r="B55" s="614">
        <v>683</v>
      </c>
      <c r="C55" s="516">
        <f t="shared" si="1"/>
        <v>1668</v>
      </c>
      <c r="D55" s="516">
        <v>810</v>
      </c>
      <c r="E55" s="516">
        <v>858</v>
      </c>
      <c r="F55" s="531">
        <v>117</v>
      </c>
      <c r="G55" s="513">
        <v>119</v>
      </c>
      <c r="H55" s="513">
        <v>125</v>
      </c>
      <c r="I55" s="513">
        <v>105</v>
      </c>
      <c r="J55" s="513">
        <v>72</v>
      </c>
      <c r="K55" s="513">
        <v>101</v>
      </c>
      <c r="L55" s="513">
        <v>133</v>
      </c>
      <c r="M55" s="513">
        <v>170</v>
      </c>
      <c r="N55" s="513">
        <v>178</v>
      </c>
      <c r="O55" s="513">
        <v>148</v>
      </c>
      <c r="P55" s="513">
        <v>62</v>
      </c>
      <c r="Q55" s="513">
        <v>81</v>
      </c>
      <c r="R55" s="513">
        <v>72</v>
      </c>
      <c r="S55" s="513">
        <v>61</v>
      </c>
      <c r="T55" s="513">
        <v>60</v>
      </c>
      <c r="U55" s="513">
        <v>64</v>
      </c>
    </row>
    <row r="56" spans="1:21" s="21" customFormat="1" ht="19.5" customHeight="1">
      <c r="A56" s="904" t="s">
        <v>2084</v>
      </c>
      <c r="B56" s="516">
        <v>466</v>
      </c>
      <c r="C56" s="516">
        <f t="shared" si="1"/>
        <v>1142</v>
      </c>
      <c r="D56" s="516">
        <v>554</v>
      </c>
      <c r="E56" s="516">
        <v>588</v>
      </c>
      <c r="F56" s="531">
        <v>62</v>
      </c>
      <c r="G56" s="513">
        <v>85</v>
      </c>
      <c r="H56" s="513">
        <v>80</v>
      </c>
      <c r="I56" s="513">
        <v>67</v>
      </c>
      <c r="J56" s="513">
        <v>49</v>
      </c>
      <c r="K56" s="513">
        <v>79</v>
      </c>
      <c r="L56" s="513">
        <v>82</v>
      </c>
      <c r="M56" s="513">
        <v>130</v>
      </c>
      <c r="N56" s="513">
        <v>135</v>
      </c>
      <c r="O56" s="513">
        <v>73</v>
      </c>
      <c r="P56" s="513">
        <v>65</v>
      </c>
      <c r="Q56" s="513">
        <v>54</v>
      </c>
      <c r="R56" s="513">
        <v>59</v>
      </c>
      <c r="S56" s="513">
        <v>44</v>
      </c>
      <c r="T56" s="513">
        <v>31</v>
      </c>
      <c r="U56" s="513">
        <v>47</v>
      </c>
    </row>
    <row r="57" spans="1:21" s="21" customFormat="1" ht="19.5" customHeight="1">
      <c r="A57" s="608"/>
      <c r="B57" s="516"/>
      <c r="C57" s="516"/>
      <c r="D57" s="516"/>
      <c r="E57" s="516"/>
      <c r="F57" s="531"/>
      <c r="G57" s="513"/>
      <c r="H57" s="513"/>
      <c r="I57" s="515"/>
      <c r="J57" s="516"/>
      <c r="K57" s="516"/>
      <c r="L57" s="516"/>
      <c r="M57" s="517"/>
      <c r="N57" s="202"/>
      <c r="O57" s="202"/>
      <c r="P57" s="202"/>
      <c r="Q57" s="202"/>
      <c r="R57" s="202"/>
      <c r="S57" s="202"/>
      <c r="T57" s="202"/>
      <c r="U57" s="202"/>
    </row>
    <row r="58" spans="1:21" s="21" customFormat="1" ht="19.5" customHeight="1">
      <c r="A58" s="902" t="s">
        <v>2085</v>
      </c>
      <c r="B58" s="539">
        <v>709</v>
      </c>
      <c r="C58" s="539">
        <f t="shared" si="1"/>
        <v>1566</v>
      </c>
      <c r="D58" s="539">
        <v>733</v>
      </c>
      <c r="E58" s="539">
        <v>833</v>
      </c>
      <c r="F58" s="537">
        <v>85</v>
      </c>
      <c r="G58" s="523">
        <v>58</v>
      </c>
      <c r="H58" s="523">
        <v>46</v>
      </c>
      <c r="I58" s="523">
        <v>82</v>
      </c>
      <c r="J58" s="523">
        <v>60</v>
      </c>
      <c r="K58" s="523">
        <v>111</v>
      </c>
      <c r="L58" s="523">
        <v>145</v>
      </c>
      <c r="M58" s="523">
        <v>139</v>
      </c>
      <c r="N58" s="523">
        <v>118</v>
      </c>
      <c r="O58" s="523">
        <v>132</v>
      </c>
      <c r="P58" s="523">
        <v>96</v>
      </c>
      <c r="Q58" s="523">
        <v>80</v>
      </c>
      <c r="R58" s="523">
        <v>87</v>
      </c>
      <c r="S58" s="523">
        <v>88</v>
      </c>
      <c r="T58" s="523">
        <v>70</v>
      </c>
      <c r="U58" s="522">
        <v>169</v>
      </c>
    </row>
    <row r="59" spans="1:21" s="21" customFormat="1" ht="19.5" customHeight="1">
      <c r="A59" s="365" t="s">
        <v>2086</v>
      </c>
      <c r="B59" s="614">
        <v>438</v>
      </c>
      <c r="C59" s="516">
        <f t="shared" si="1"/>
        <v>1151</v>
      </c>
      <c r="D59" s="516">
        <v>556</v>
      </c>
      <c r="E59" s="516">
        <v>595</v>
      </c>
      <c r="F59" s="531">
        <v>69</v>
      </c>
      <c r="G59" s="513">
        <v>87</v>
      </c>
      <c r="H59" s="513">
        <v>66</v>
      </c>
      <c r="I59" s="513">
        <v>51</v>
      </c>
      <c r="J59" s="513">
        <v>51</v>
      </c>
      <c r="K59" s="513">
        <v>58</v>
      </c>
      <c r="L59" s="513">
        <v>94</v>
      </c>
      <c r="M59" s="513">
        <v>114</v>
      </c>
      <c r="N59" s="513">
        <v>100</v>
      </c>
      <c r="O59" s="513">
        <v>86</v>
      </c>
      <c r="P59" s="513">
        <v>50</v>
      </c>
      <c r="Q59" s="513">
        <v>58</v>
      </c>
      <c r="R59" s="513">
        <v>68</v>
      </c>
      <c r="S59" s="513">
        <v>64</v>
      </c>
      <c r="T59" s="513">
        <v>44</v>
      </c>
      <c r="U59" s="513">
        <v>91</v>
      </c>
    </row>
    <row r="60" spans="1:21" s="202" customFormat="1" ht="19.5" customHeight="1">
      <c r="A60" s="365" t="s">
        <v>2087</v>
      </c>
      <c r="B60" s="516">
        <v>352</v>
      </c>
      <c r="C60" s="516">
        <f t="shared" si="1"/>
        <v>807</v>
      </c>
      <c r="D60" s="516">
        <v>405</v>
      </c>
      <c r="E60" s="516">
        <v>402</v>
      </c>
      <c r="F60" s="531">
        <v>70</v>
      </c>
      <c r="G60" s="513">
        <v>35</v>
      </c>
      <c r="H60" s="513">
        <v>33</v>
      </c>
      <c r="I60" s="513">
        <v>26</v>
      </c>
      <c r="J60" s="513">
        <v>49</v>
      </c>
      <c r="K60" s="513">
        <v>102</v>
      </c>
      <c r="L60" s="513">
        <v>79</v>
      </c>
      <c r="M60" s="513">
        <v>76</v>
      </c>
      <c r="N60" s="513">
        <v>56</v>
      </c>
      <c r="O60" s="513">
        <v>52</v>
      </c>
      <c r="P60" s="513">
        <v>33</v>
      </c>
      <c r="Q60" s="513">
        <v>34</v>
      </c>
      <c r="R60" s="513">
        <v>49</v>
      </c>
      <c r="S60" s="513">
        <v>39</v>
      </c>
      <c r="T60" s="513">
        <v>28</v>
      </c>
      <c r="U60" s="513">
        <v>46</v>
      </c>
    </row>
    <row r="61" spans="1:21" s="21" customFormat="1" ht="19.5" customHeight="1">
      <c r="A61" s="510"/>
      <c r="B61" s="614"/>
      <c r="C61" s="516"/>
      <c r="D61" s="516"/>
      <c r="E61" s="516"/>
      <c r="F61" s="533"/>
      <c r="G61" s="202"/>
      <c r="H61" s="202"/>
      <c r="I61" s="515"/>
      <c r="J61" s="516"/>
      <c r="K61" s="516"/>
      <c r="L61" s="516"/>
      <c r="M61" s="507"/>
      <c r="N61" s="202"/>
      <c r="O61" s="202"/>
      <c r="P61" s="202"/>
      <c r="Q61" s="202"/>
      <c r="R61" s="202"/>
      <c r="S61" s="202"/>
      <c r="T61" s="202"/>
      <c r="U61" s="202"/>
    </row>
    <row r="62" spans="1:21" s="21" customFormat="1" ht="19.5" customHeight="1">
      <c r="A62" s="510" t="s">
        <v>2088</v>
      </c>
      <c r="B62" s="614">
        <v>396</v>
      </c>
      <c r="C62" s="516">
        <f t="shared" si="1"/>
        <v>951</v>
      </c>
      <c r="D62" s="516">
        <v>457</v>
      </c>
      <c r="E62" s="516">
        <v>494</v>
      </c>
      <c r="F62" s="531">
        <v>35</v>
      </c>
      <c r="G62" s="513">
        <v>36</v>
      </c>
      <c r="H62" s="513">
        <v>32</v>
      </c>
      <c r="I62" s="513">
        <v>55</v>
      </c>
      <c r="J62" s="513">
        <v>52</v>
      </c>
      <c r="K62" s="513">
        <v>44</v>
      </c>
      <c r="L62" s="513">
        <v>60</v>
      </c>
      <c r="M62" s="513">
        <v>78</v>
      </c>
      <c r="N62" s="513">
        <v>55</v>
      </c>
      <c r="O62" s="513">
        <v>66</v>
      </c>
      <c r="P62" s="513">
        <v>50</v>
      </c>
      <c r="Q62" s="513">
        <v>60</v>
      </c>
      <c r="R62" s="513">
        <v>84</v>
      </c>
      <c r="S62" s="513">
        <v>74</v>
      </c>
      <c r="T62" s="513">
        <v>55</v>
      </c>
      <c r="U62" s="513">
        <v>115</v>
      </c>
    </row>
    <row r="63" spans="1:21" s="21" customFormat="1" ht="19.5" customHeight="1">
      <c r="A63" s="510" t="s">
        <v>2089</v>
      </c>
      <c r="B63" s="614">
        <v>412</v>
      </c>
      <c r="C63" s="516">
        <f t="shared" si="1"/>
        <v>1007</v>
      </c>
      <c r="D63" s="516">
        <v>507</v>
      </c>
      <c r="E63" s="516">
        <v>500</v>
      </c>
      <c r="F63" s="531">
        <v>37</v>
      </c>
      <c r="G63" s="513">
        <v>29</v>
      </c>
      <c r="H63" s="513">
        <v>38</v>
      </c>
      <c r="I63" s="513">
        <v>69</v>
      </c>
      <c r="J63" s="513">
        <v>56</v>
      </c>
      <c r="K63" s="513">
        <v>52</v>
      </c>
      <c r="L63" s="513">
        <v>49</v>
      </c>
      <c r="M63" s="513">
        <v>65</v>
      </c>
      <c r="N63" s="513">
        <v>88</v>
      </c>
      <c r="O63" s="513">
        <v>80</v>
      </c>
      <c r="P63" s="513">
        <v>75</v>
      </c>
      <c r="Q63" s="513">
        <v>43</v>
      </c>
      <c r="R63" s="513">
        <v>70</v>
      </c>
      <c r="S63" s="513">
        <v>65</v>
      </c>
      <c r="T63" s="513">
        <v>58</v>
      </c>
      <c r="U63" s="513">
        <v>133</v>
      </c>
    </row>
    <row r="64" spans="1:21" s="21" customFormat="1" ht="19.5" customHeight="1">
      <c r="A64" s="510"/>
      <c r="B64" s="202"/>
      <c r="C64" s="202"/>
      <c r="D64" s="202"/>
      <c r="E64" s="202"/>
      <c r="F64" s="533"/>
      <c r="G64" s="202"/>
      <c r="H64" s="202"/>
      <c r="I64" s="515"/>
      <c r="J64" s="516"/>
      <c r="K64" s="516"/>
      <c r="L64" s="516"/>
      <c r="M64" s="507"/>
      <c r="N64" s="202"/>
      <c r="O64" s="202"/>
      <c r="P64" s="202"/>
      <c r="Q64" s="202"/>
      <c r="R64" s="202"/>
      <c r="S64" s="202"/>
      <c r="T64" s="202"/>
      <c r="U64" s="202"/>
    </row>
    <row r="65" spans="1:21" s="70" customFormat="1" ht="19.5" customHeight="1">
      <c r="A65" s="1067" t="s">
        <v>2624</v>
      </c>
      <c r="B65" s="1067"/>
      <c r="C65" s="1067"/>
      <c r="D65" s="1067"/>
      <c r="E65" s="1067"/>
      <c r="F65" s="1067"/>
      <c r="G65" s="1067"/>
      <c r="H65" s="1067"/>
      <c r="I65" s="1067"/>
      <c r="J65" s="600"/>
      <c r="K65" s="600"/>
      <c r="L65" s="600"/>
      <c r="M65" s="601"/>
      <c r="N65" s="600"/>
      <c r="O65" s="600"/>
      <c r="P65" s="600"/>
      <c r="Q65" s="600"/>
      <c r="R65" s="600"/>
      <c r="S65" s="600"/>
      <c r="T65" s="600"/>
      <c r="U65" s="600"/>
    </row>
    <row r="66" spans="1:13" s="70" customFormat="1" ht="19.5" customHeight="1">
      <c r="A66" s="70" t="s">
        <v>2304</v>
      </c>
      <c r="M66" s="543"/>
    </row>
    <row r="67" spans="1:13" s="70" customFormat="1" ht="19.5" customHeight="1">
      <c r="A67" s="70" t="s">
        <v>2305</v>
      </c>
      <c r="M67" s="543"/>
    </row>
    <row r="68" spans="1:13" s="70" customFormat="1" ht="19.5" customHeight="1">
      <c r="A68" s="70" t="s">
        <v>2306</v>
      </c>
      <c r="M68" s="543"/>
    </row>
    <row r="69" spans="6:13" s="6" customFormat="1" ht="13.5">
      <c r="F69" s="14"/>
      <c r="G69" s="14"/>
      <c r="H69" s="14"/>
      <c r="I69" s="2"/>
      <c r="M69" s="603"/>
    </row>
    <row r="70" spans="1:13" s="6" customFormat="1" ht="13.5">
      <c r="A70" s="2"/>
      <c r="B70" s="2"/>
      <c r="C70" s="2"/>
      <c r="D70" s="2"/>
      <c r="E70" s="2"/>
      <c r="F70" s="14"/>
      <c r="G70" s="14"/>
      <c r="H70" s="14"/>
      <c r="I70" s="2"/>
      <c r="M70" s="603"/>
    </row>
    <row r="71" spans="1:13" s="6" customFormat="1" ht="13.5">
      <c r="A71" s="2"/>
      <c r="B71" s="2"/>
      <c r="C71" s="2"/>
      <c r="D71" s="2"/>
      <c r="E71" s="2"/>
      <c r="F71" s="14"/>
      <c r="G71" s="14"/>
      <c r="H71" s="14"/>
      <c r="I71" s="2"/>
      <c r="M71" s="603"/>
    </row>
    <row r="72" spans="1:13" s="6" customFormat="1" ht="13.5">
      <c r="A72" s="2"/>
      <c r="B72" s="2"/>
      <c r="C72" s="2"/>
      <c r="D72" s="2"/>
      <c r="E72" s="2"/>
      <c r="F72" s="14"/>
      <c r="G72" s="14"/>
      <c r="H72" s="14"/>
      <c r="I72" s="2"/>
      <c r="M72" s="603"/>
    </row>
    <row r="73" spans="1:13" s="6" customFormat="1" ht="13.5">
      <c r="A73" s="2"/>
      <c r="B73" s="2"/>
      <c r="C73" s="2"/>
      <c r="D73" s="2"/>
      <c r="E73" s="2"/>
      <c r="F73" s="14"/>
      <c r="G73" s="14"/>
      <c r="H73" s="14"/>
      <c r="I73" s="2"/>
      <c r="M73" s="603"/>
    </row>
    <row r="74" spans="1:13" s="6" customFormat="1" ht="13.5">
      <c r="A74" s="2"/>
      <c r="B74" s="2"/>
      <c r="C74" s="2"/>
      <c r="D74" s="2"/>
      <c r="E74" s="2"/>
      <c r="F74" s="14"/>
      <c r="G74" s="14"/>
      <c r="H74" s="14"/>
      <c r="I74" s="2"/>
      <c r="M74" s="603"/>
    </row>
    <row r="75" s="6" customFormat="1" ht="13.5">
      <c r="M75" s="603"/>
    </row>
    <row r="76" s="6" customFormat="1" ht="13.5">
      <c r="M76" s="603"/>
    </row>
    <row r="77" spans="6:13" s="6" customFormat="1" ht="13.5">
      <c r="F77" s="361"/>
      <c r="G77" s="361"/>
      <c r="H77" s="361"/>
      <c r="M77" s="603"/>
    </row>
    <row r="78" s="6" customFormat="1" ht="13.5">
      <c r="M78" s="603"/>
    </row>
    <row r="79" s="6" customFormat="1" ht="18" customHeight="1">
      <c r="M79" s="603"/>
    </row>
    <row r="80" s="6" customFormat="1" ht="13.5">
      <c r="M80" s="603"/>
    </row>
    <row r="81" s="6" customFormat="1" ht="13.5" customHeight="1">
      <c r="M81" s="603"/>
    </row>
    <row r="82" s="6" customFormat="1" ht="13.5" customHeight="1">
      <c r="M82" s="603"/>
    </row>
    <row r="83" s="6" customFormat="1" ht="13.5">
      <c r="M83" s="603"/>
    </row>
    <row r="84" s="6" customFormat="1" ht="13.5">
      <c r="M84" s="603"/>
    </row>
    <row r="85" s="6" customFormat="1" ht="13.5">
      <c r="M85" s="603"/>
    </row>
    <row r="86" s="6" customFormat="1" ht="13.5">
      <c r="M86" s="603"/>
    </row>
    <row r="87" s="6" customFormat="1" ht="13.5">
      <c r="M87" s="603"/>
    </row>
    <row r="88" s="6" customFormat="1" ht="13.5">
      <c r="M88" s="603"/>
    </row>
    <row r="89" s="6" customFormat="1" ht="13.5">
      <c r="M89" s="603"/>
    </row>
    <row r="90" s="6" customFormat="1" ht="13.5">
      <c r="M90" s="603"/>
    </row>
    <row r="91" s="6" customFormat="1" ht="13.5">
      <c r="M91" s="603"/>
    </row>
    <row r="92" s="6" customFormat="1" ht="13.5">
      <c r="M92" s="603"/>
    </row>
    <row r="93" s="6" customFormat="1" ht="13.5">
      <c r="M93" s="603"/>
    </row>
    <row r="94" s="6" customFormat="1" ht="13.5">
      <c r="M94" s="603"/>
    </row>
    <row r="95" s="6" customFormat="1" ht="13.5">
      <c r="M95" s="603"/>
    </row>
    <row r="96" s="6" customFormat="1" ht="13.5">
      <c r="M96" s="603"/>
    </row>
    <row r="97" s="6" customFormat="1" ht="13.5">
      <c r="M97" s="603"/>
    </row>
    <row r="98" s="6" customFormat="1" ht="13.5">
      <c r="M98" s="603"/>
    </row>
    <row r="99" s="6" customFormat="1" ht="13.5">
      <c r="M99" s="603"/>
    </row>
    <row r="100" s="6" customFormat="1" ht="13.5">
      <c r="M100" s="603"/>
    </row>
    <row r="101" s="6" customFormat="1" ht="13.5">
      <c r="M101" s="603"/>
    </row>
    <row r="102" s="6" customFormat="1" ht="13.5">
      <c r="M102" s="603"/>
    </row>
    <row r="103" s="6" customFormat="1" ht="13.5">
      <c r="M103" s="603"/>
    </row>
    <row r="104" s="6" customFormat="1" ht="13.5">
      <c r="M104" s="603"/>
    </row>
    <row r="105" s="6" customFormat="1" ht="13.5">
      <c r="M105" s="603"/>
    </row>
    <row r="106" s="6" customFormat="1" ht="13.5">
      <c r="M106" s="603"/>
    </row>
    <row r="107" s="6" customFormat="1" ht="13.5">
      <c r="M107" s="603"/>
    </row>
    <row r="108" s="6" customFormat="1" ht="13.5">
      <c r="M108" s="603"/>
    </row>
    <row r="109" s="6" customFormat="1" ht="13.5">
      <c r="M109" s="603"/>
    </row>
    <row r="110" s="6" customFormat="1" ht="13.5">
      <c r="M110" s="603"/>
    </row>
    <row r="111" s="6" customFormat="1" ht="13.5">
      <c r="M111" s="603"/>
    </row>
    <row r="112" s="6" customFormat="1" ht="13.5">
      <c r="M112" s="603"/>
    </row>
    <row r="113" s="6" customFormat="1" ht="13.5">
      <c r="M113" s="603"/>
    </row>
    <row r="114" s="6" customFormat="1" ht="13.5">
      <c r="M114" s="603"/>
    </row>
    <row r="115" s="6" customFormat="1" ht="13.5">
      <c r="M115" s="603"/>
    </row>
    <row r="116" s="6" customFormat="1" ht="13.5">
      <c r="M116" s="603"/>
    </row>
    <row r="117" s="6" customFormat="1" ht="13.5">
      <c r="M117" s="603"/>
    </row>
    <row r="118" s="6" customFormat="1" ht="13.5">
      <c r="M118" s="603"/>
    </row>
    <row r="119" s="6" customFormat="1" ht="13.5">
      <c r="M119" s="603"/>
    </row>
    <row r="120" s="6" customFormat="1" ht="13.5">
      <c r="M120" s="603"/>
    </row>
    <row r="121" s="6" customFormat="1" ht="13.5">
      <c r="M121" s="603"/>
    </row>
    <row r="122" s="6" customFormat="1" ht="13.5">
      <c r="M122" s="603"/>
    </row>
    <row r="123" s="6" customFormat="1" ht="13.5">
      <c r="M123" s="603"/>
    </row>
    <row r="124" s="6" customFormat="1" ht="13.5">
      <c r="M124" s="603"/>
    </row>
    <row r="125" s="6" customFormat="1" ht="13.5">
      <c r="M125" s="603"/>
    </row>
    <row r="126" s="6" customFormat="1" ht="13.5">
      <c r="M126" s="603"/>
    </row>
    <row r="127" s="6" customFormat="1" ht="13.5">
      <c r="M127" s="603"/>
    </row>
    <row r="128" s="6" customFormat="1" ht="13.5">
      <c r="M128" s="603"/>
    </row>
    <row r="129" s="6" customFormat="1" ht="13.5">
      <c r="M129" s="603"/>
    </row>
    <row r="130" s="6" customFormat="1" ht="13.5">
      <c r="M130" s="603"/>
    </row>
    <row r="131" s="6" customFormat="1" ht="13.5">
      <c r="M131" s="603"/>
    </row>
    <row r="132" s="6" customFormat="1" ht="13.5">
      <c r="M132" s="603"/>
    </row>
    <row r="133" s="6" customFormat="1" ht="13.5">
      <c r="M133" s="603"/>
    </row>
    <row r="134" s="6" customFormat="1" ht="13.5">
      <c r="M134" s="603"/>
    </row>
    <row r="135" s="6" customFormat="1" ht="13.5">
      <c r="M135" s="603"/>
    </row>
    <row r="136" s="6" customFormat="1" ht="13.5">
      <c r="M136" s="603"/>
    </row>
    <row r="137" s="6" customFormat="1" ht="13.5">
      <c r="M137" s="603"/>
    </row>
    <row r="138" s="6" customFormat="1" ht="13.5">
      <c r="M138" s="603"/>
    </row>
    <row r="139" s="6" customFormat="1" ht="13.5">
      <c r="M139" s="603"/>
    </row>
    <row r="140" s="6" customFormat="1" ht="13.5">
      <c r="M140" s="603"/>
    </row>
    <row r="141" s="6" customFormat="1" ht="18" customHeight="1">
      <c r="M141" s="603"/>
    </row>
    <row r="142" s="6" customFormat="1" ht="13.5">
      <c r="M142" s="603"/>
    </row>
    <row r="143" s="6" customFormat="1" ht="13.5">
      <c r="M143" s="603"/>
    </row>
    <row r="144" s="6" customFormat="1" ht="13.5">
      <c r="M144" s="603"/>
    </row>
    <row r="145" s="6" customFormat="1" ht="13.5">
      <c r="M145" s="603"/>
    </row>
    <row r="146" s="6" customFormat="1" ht="13.5">
      <c r="M146" s="603"/>
    </row>
    <row r="147" s="6" customFormat="1" ht="13.5">
      <c r="M147" s="603"/>
    </row>
    <row r="148" s="6" customFormat="1" ht="13.5">
      <c r="M148" s="603"/>
    </row>
    <row r="149" s="6" customFormat="1" ht="13.5">
      <c r="M149" s="603"/>
    </row>
    <row r="150" s="6" customFormat="1" ht="13.5">
      <c r="M150" s="603"/>
    </row>
    <row r="151" s="6" customFormat="1" ht="13.5">
      <c r="M151" s="603"/>
    </row>
    <row r="152" s="6" customFormat="1" ht="13.5">
      <c r="M152" s="603"/>
    </row>
    <row r="153" s="6" customFormat="1" ht="13.5">
      <c r="M153" s="603"/>
    </row>
    <row r="154" s="6" customFormat="1" ht="13.5">
      <c r="M154" s="603"/>
    </row>
    <row r="155" s="6" customFormat="1" ht="13.5">
      <c r="M155" s="603"/>
    </row>
    <row r="156" s="6" customFormat="1" ht="13.5">
      <c r="M156" s="603"/>
    </row>
    <row r="157" s="6" customFormat="1" ht="13.5">
      <c r="M157" s="603"/>
    </row>
    <row r="158" s="6" customFormat="1" ht="13.5">
      <c r="M158" s="603"/>
    </row>
    <row r="159" s="6" customFormat="1" ht="13.5">
      <c r="M159" s="603"/>
    </row>
    <row r="160" s="6" customFormat="1" ht="13.5">
      <c r="M160" s="603"/>
    </row>
    <row r="161" s="6" customFormat="1" ht="13.5">
      <c r="M161" s="603"/>
    </row>
    <row r="162" s="6" customFormat="1" ht="13.5">
      <c r="M162" s="603"/>
    </row>
    <row r="163" s="6" customFormat="1" ht="13.5">
      <c r="M163" s="603"/>
    </row>
    <row r="164" s="6" customFormat="1" ht="13.5">
      <c r="M164" s="603"/>
    </row>
    <row r="165" s="6" customFormat="1" ht="13.5">
      <c r="M165" s="603"/>
    </row>
    <row r="166" s="6" customFormat="1" ht="13.5">
      <c r="M166" s="603"/>
    </row>
    <row r="167" s="6" customFormat="1" ht="13.5">
      <c r="M167" s="603"/>
    </row>
    <row r="168" s="6" customFormat="1" ht="13.5">
      <c r="M168" s="603"/>
    </row>
    <row r="169" s="6" customFormat="1" ht="13.5">
      <c r="M169" s="603"/>
    </row>
    <row r="170" s="6" customFormat="1" ht="13.5">
      <c r="M170" s="603"/>
    </row>
    <row r="171" s="6" customFormat="1" ht="13.5">
      <c r="M171" s="603"/>
    </row>
    <row r="172" s="6" customFormat="1" ht="13.5">
      <c r="M172" s="603"/>
    </row>
    <row r="173" s="6" customFormat="1" ht="13.5">
      <c r="M173" s="603"/>
    </row>
    <row r="174" s="6" customFormat="1" ht="13.5">
      <c r="M174" s="603"/>
    </row>
    <row r="175" s="6" customFormat="1" ht="13.5">
      <c r="M175" s="603"/>
    </row>
    <row r="176" s="6" customFormat="1" ht="13.5">
      <c r="M176" s="603"/>
    </row>
    <row r="177" s="6" customFormat="1" ht="13.5">
      <c r="M177" s="603"/>
    </row>
    <row r="178" s="6" customFormat="1" ht="13.5">
      <c r="M178" s="603"/>
    </row>
    <row r="179" s="6" customFormat="1" ht="13.5">
      <c r="M179" s="603"/>
    </row>
    <row r="180" s="6" customFormat="1" ht="13.5">
      <c r="M180" s="603"/>
    </row>
    <row r="181" s="6" customFormat="1" ht="13.5">
      <c r="M181" s="603"/>
    </row>
    <row r="182" s="6" customFormat="1" ht="13.5">
      <c r="M182" s="603"/>
    </row>
    <row r="183" s="6" customFormat="1" ht="13.5">
      <c r="M183" s="603"/>
    </row>
    <row r="184" s="6" customFormat="1" ht="13.5">
      <c r="M184" s="603"/>
    </row>
    <row r="185" s="6" customFormat="1" ht="13.5">
      <c r="M185" s="603"/>
    </row>
    <row r="186" s="6" customFormat="1" ht="13.5">
      <c r="M186" s="603"/>
    </row>
    <row r="187" s="6" customFormat="1" ht="13.5">
      <c r="M187" s="603"/>
    </row>
    <row r="188" s="6" customFormat="1" ht="13.5">
      <c r="M188" s="603"/>
    </row>
    <row r="189" s="6" customFormat="1" ht="13.5">
      <c r="M189" s="603"/>
    </row>
    <row r="190" s="6" customFormat="1" ht="13.5">
      <c r="M190" s="603"/>
    </row>
    <row r="191" s="6" customFormat="1" ht="13.5">
      <c r="M191" s="603"/>
    </row>
    <row r="192" s="6" customFormat="1" ht="13.5">
      <c r="M192" s="603"/>
    </row>
    <row r="193" s="6" customFormat="1" ht="13.5">
      <c r="M193" s="603"/>
    </row>
    <row r="194" s="6" customFormat="1" ht="13.5">
      <c r="M194" s="603"/>
    </row>
    <row r="195" s="6" customFormat="1" ht="13.5">
      <c r="M195" s="603"/>
    </row>
    <row r="196" s="6" customFormat="1" ht="13.5">
      <c r="M196" s="603"/>
    </row>
    <row r="197" s="6" customFormat="1" ht="13.5">
      <c r="M197" s="603"/>
    </row>
    <row r="198" s="6" customFormat="1" ht="13.5">
      <c r="M198" s="603"/>
    </row>
    <row r="199" s="6" customFormat="1" ht="13.5">
      <c r="M199" s="603"/>
    </row>
    <row r="200" s="6" customFormat="1" ht="13.5">
      <c r="M200" s="603"/>
    </row>
    <row r="201" s="6" customFormat="1" ht="13.5">
      <c r="M201" s="603"/>
    </row>
    <row r="202" s="6" customFormat="1" ht="18" customHeight="1">
      <c r="M202" s="603"/>
    </row>
    <row r="203" s="6" customFormat="1" ht="13.5">
      <c r="M203" s="603"/>
    </row>
    <row r="204" s="6" customFormat="1" ht="13.5" customHeight="1">
      <c r="M204" s="603"/>
    </row>
    <row r="205" s="6" customFormat="1" ht="13.5" customHeight="1">
      <c r="M205" s="603"/>
    </row>
    <row r="206" s="6" customFormat="1" ht="13.5">
      <c r="M206" s="603"/>
    </row>
    <row r="207" s="6" customFormat="1" ht="13.5">
      <c r="M207" s="603"/>
    </row>
    <row r="208" s="6" customFormat="1" ht="13.5">
      <c r="M208" s="603"/>
    </row>
    <row r="209" s="6" customFormat="1" ht="13.5">
      <c r="M209" s="603"/>
    </row>
    <row r="210" s="6" customFormat="1" ht="13.5">
      <c r="M210" s="603"/>
    </row>
    <row r="211" s="6" customFormat="1" ht="13.5">
      <c r="M211" s="603"/>
    </row>
    <row r="212" s="6" customFormat="1" ht="13.5">
      <c r="M212" s="603"/>
    </row>
    <row r="213" s="6" customFormat="1" ht="13.5">
      <c r="M213" s="603"/>
    </row>
    <row r="214" s="6" customFormat="1" ht="13.5">
      <c r="M214" s="603"/>
    </row>
    <row r="215" s="6" customFormat="1" ht="13.5">
      <c r="M215" s="603"/>
    </row>
    <row r="216" s="6" customFormat="1" ht="13.5">
      <c r="M216" s="603"/>
    </row>
    <row r="217" s="6" customFormat="1" ht="13.5">
      <c r="M217" s="603"/>
    </row>
    <row r="218" s="6" customFormat="1" ht="13.5">
      <c r="M218" s="603"/>
    </row>
    <row r="219" s="6" customFormat="1" ht="13.5">
      <c r="M219" s="603"/>
    </row>
    <row r="220" s="6" customFormat="1" ht="13.5">
      <c r="M220" s="603"/>
    </row>
    <row r="221" s="6" customFormat="1" ht="13.5">
      <c r="M221" s="603"/>
    </row>
    <row r="222" s="6" customFormat="1" ht="13.5">
      <c r="M222" s="603"/>
    </row>
    <row r="223" s="6" customFormat="1" ht="13.5">
      <c r="M223" s="603"/>
    </row>
    <row r="224" s="6" customFormat="1" ht="13.5">
      <c r="M224" s="603"/>
    </row>
    <row r="225" s="6" customFormat="1" ht="13.5">
      <c r="M225" s="603"/>
    </row>
    <row r="226" s="6" customFormat="1" ht="13.5">
      <c r="M226" s="603"/>
    </row>
    <row r="227" s="6" customFormat="1" ht="13.5">
      <c r="M227" s="603"/>
    </row>
    <row r="228" s="6" customFormat="1" ht="13.5">
      <c r="M228" s="603"/>
    </row>
    <row r="229" s="6" customFormat="1" ht="13.5">
      <c r="M229" s="603"/>
    </row>
    <row r="230" s="6" customFormat="1" ht="13.5">
      <c r="M230" s="603"/>
    </row>
    <row r="231" s="6" customFormat="1" ht="13.5">
      <c r="M231" s="603"/>
    </row>
    <row r="232" s="6" customFormat="1" ht="13.5">
      <c r="M232" s="603"/>
    </row>
    <row r="233" s="6" customFormat="1" ht="13.5">
      <c r="M233" s="603"/>
    </row>
    <row r="234" s="6" customFormat="1" ht="13.5">
      <c r="M234" s="603"/>
    </row>
    <row r="235" s="6" customFormat="1" ht="13.5">
      <c r="M235" s="603"/>
    </row>
    <row r="236" s="6" customFormat="1" ht="13.5">
      <c r="M236" s="603"/>
    </row>
    <row r="237" s="6" customFormat="1" ht="13.5">
      <c r="M237" s="603"/>
    </row>
    <row r="238" s="6" customFormat="1" ht="13.5">
      <c r="M238" s="603"/>
    </row>
    <row r="239" s="6" customFormat="1" ht="13.5">
      <c r="M239" s="603"/>
    </row>
    <row r="240" s="6" customFormat="1" ht="13.5">
      <c r="M240" s="603"/>
    </row>
    <row r="241" s="6" customFormat="1" ht="13.5">
      <c r="M241" s="603"/>
    </row>
    <row r="242" s="6" customFormat="1" ht="13.5">
      <c r="M242" s="603"/>
    </row>
    <row r="243" s="6" customFormat="1" ht="13.5">
      <c r="M243" s="603"/>
    </row>
    <row r="244" s="6" customFormat="1" ht="13.5">
      <c r="M244" s="603"/>
    </row>
    <row r="245" s="6" customFormat="1" ht="13.5">
      <c r="M245" s="603"/>
    </row>
    <row r="246" s="6" customFormat="1" ht="13.5">
      <c r="M246" s="603"/>
    </row>
    <row r="247" s="6" customFormat="1" ht="13.5">
      <c r="M247" s="603"/>
    </row>
    <row r="248" s="6" customFormat="1" ht="13.5">
      <c r="M248" s="603"/>
    </row>
    <row r="249" s="6" customFormat="1" ht="13.5">
      <c r="M249" s="603"/>
    </row>
    <row r="250" s="6" customFormat="1" ht="13.5">
      <c r="M250" s="603"/>
    </row>
    <row r="251" s="6" customFormat="1" ht="13.5">
      <c r="M251" s="603"/>
    </row>
    <row r="252" s="6" customFormat="1" ht="13.5">
      <c r="M252" s="603"/>
    </row>
    <row r="253" s="6" customFormat="1" ht="13.5">
      <c r="M253" s="603"/>
    </row>
    <row r="254" s="6" customFormat="1" ht="13.5">
      <c r="M254" s="603"/>
    </row>
    <row r="255" s="6" customFormat="1" ht="13.5">
      <c r="M255" s="603"/>
    </row>
    <row r="256" s="6" customFormat="1" ht="13.5">
      <c r="M256" s="603"/>
    </row>
    <row r="257" s="6" customFormat="1" ht="13.5">
      <c r="M257" s="603"/>
    </row>
    <row r="258" s="6" customFormat="1" ht="13.5">
      <c r="M258" s="603"/>
    </row>
    <row r="259" s="6" customFormat="1" ht="13.5" customHeight="1">
      <c r="M259" s="603"/>
    </row>
    <row r="260" s="6" customFormat="1" ht="13.5">
      <c r="M260" s="603"/>
    </row>
    <row r="261" spans="6:13" s="6" customFormat="1" ht="13.5">
      <c r="F261" s="361"/>
      <c r="G261" s="361"/>
      <c r="H261" s="361"/>
      <c r="M261" s="603"/>
    </row>
    <row r="262" s="6" customFormat="1" ht="13.5">
      <c r="M262" s="603"/>
    </row>
    <row r="263" s="6" customFormat="1" ht="13.5">
      <c r="M263" s="603"/>
    </row>
    <row r="264" s="6" customFormat="1" ht="18" customHeight="1">
      <c r="M264" s="603"/>
    </row>
    <row r="265" s="6" customFormat="1" ht="13.5">
      <c r="M265" s="603"/>
    </row>
    <row r="266" s="6" customFormat="1" ht="13.5" customHeight="1">
      <c r="M266" s="603"/>
    </row>
    <row r="267" s="6" customFormat="1" ht="13.5" customHeight="1">
      <c r="M267" s="603"/>
    </row>
    <row r="268" s="6" customFormat="1" ht="13.5">
      <c r="M268" s="603"/>
    </row>
    <row r="269" s="6" customFormat="1" ht="13.5">
      <c r="M269" s="603"/>
    </row>
    <row r="270" s="6" customFormat="1" ht="13.5">
      <c r="M270" s="603"/>
    </row>
    <row r="271" s="6" customFormat="1" ht="13.5">
      <c r="M271" s="603"/>
    </row>
    <row r="272" s="6" customFormat="1" ht="13.5">
      <c r="M272" s="603"/>
    </row>
    <row r="273" s="6" customFormat="1" ht="13.5">
      <c r="M273" s="603"/>
    </row>
    <row r="274" s="6" customFormat="1" ht="13.5">
      <c r="M274" s="603"/>
    </row>
    <row r="275" s="6" customFormat="1" ht="13.5">
      <c r="M275" s="603"/>
    </row>
    <row r="276" s="6" customFormat="1" ht="13.5">
      <c r="M276" s="603"/>
    </row>
    <row r="277" s="6" customFormat="1" ht="13.5">
      <c r="M277" s="603"/>
    </row>
    <row r="278" s="6" customFormat="1" ht="13.5">
      <c r="M278" s="603"/>
    </row>
    <row r="279" s="6" customFormat="1" ht="13.5">
      <c r="M279" s="603"/>
    </row>
    <row r="280" s="6" customFormat="1" ht="13.5">
      <c r="M280" s="603"/>
    </row>
    <row r="281" s="6" customFormat="1" ht="13.5">
      <c r="M281" s="603"/>
    </row>
    <row r="282" s="6" customFormat="1" ht="13.5">
      <c r="M282" s="603"/>
    </row>
    <row r="283" s="6" customFormat="1" ht="13.5">
      <c r="M283" s="603"/>
    </row>
    <row r="284" s="6" customFormat="1" ht="13.5">
      <c r="M284" s="603"/>
    </row>
    <row r="285" s="6" customFormat="1" ht="13.5">
      <c r="M285" s="603"/>
    </row>
    <row r="286" s="6" customFormat="1" ht="13.5">
      <c r="M286" s="603"/>
    </row>
    <row r="287" s="6" customFormat="1" ht="13.5">
      <c r="M287" s="603"/>
    </row>
    <row r="288" s="6" customFormat="1" ht="13.5">
      <c r="M288" s="603"/>
    </row>
    <row r="289" s="6" customFormat="1" ht="13.5">
      <c r="M289" s="603"/>
    </row>
    <row r="290" s="6" customFormat="1" ht="13.5">
      <c r="M290" s="603"/>
    </row>
    <row r="291" s="6" customFormat="1" ht="13.5">
      <c r="M291" s="603"/>
    </row>
    <row r="292" s="6" customFormat="1" ht="13.5">
      <c r="M292" s="603"/>
    </row>
    <row r="293" s="6" customFormat="1" ht="13.5">
      <c r="M293" s="603"/>
    </row>
    <row r="294" s="6" customFormat="1" ht="13.5">
      <c r="M294" s="603"/>
    </row>
    <row r="295" s="6" customFormat="1" ht="13.5">
      <c r="M295" s="603"/>
    </row>
    <row r="296" s="6" customFormat="1" ht="13.5">
      <c r="M296" s="603"/>
    </row>
    <row r="297" s="6" customFormat="1" ht="13.5">
      <c r="M297" s="603"/>
    </row>
    <row r="298" s="6" customFormat="1" ht="13.5">
      <c r="M298" s="603"/>
    </row>
    <row r="299" s="6" customFormat="1" ht="13.5">
      <c r="M299" s="603"/>
    </row>
    <row r="300" s="6" customFormat="1" ht="13.5">
      <c r="M300" s="603"/>
    </row>
    <row r="326" ht="18" customHeight="1"/>
    <row r="328" ht="13.5" customHeight="1"/>
    <row r="329" ht="13.5" customHeight="1"/>
    <row r="387" ht="18" customHeight="1"/>
    <row r="389" ht="13.5" customHeight="1"/>
    <row r="390" ht="13.5" customHeight="1"/>
    <row r="448" ht="18" customHeight="1"/>
    <row r="450" ht="13.5" customHeight="1"/>
    <row r="451" ht="13.5" customHeight="1"/>
    <row r="510" ht="18" customHeight="1"/>
    <row r="512" ht="13.5" customHeight="1"/>
    <row r="513" ht="13.5" customHeight="1"/>
    <row r="569" ht="18" customHeight="1"/>
    <row r="571" ht="18" customHeight="1"/>
    <row r="573" ht="13.5" customHeight="1"/>
    <row r="574" ht="13.5" customHeight="1"/>
    <row r="633" ht="18" customHeight="1"/>
    <row r="635" ht="13.5" customHeight="1"/>
    <row r="636" ht="13.5" customHeight="1"/>
  </sheetData>
  <mergeCells count="22">
    <mergeCell ref="A65:I65"/>
    <mergeCell ref="U4:U5"/>
    <mergeCell ref="Q4:Q5"/>
    <mergeCell ref="R4:R5"/>
    <mergeCell ref="S4:S5"/>
    <mergeCell ref="T4:T5"/>
    <mergeCell ref="M4:M5"/>
    <mergeCell ref="N4:N5"/>
    <mergeCell ref="O4:O5"/>
    <mergeCell ref="P4:P5"/>
    <mergeCell ref="I4:I5"/>
    <mergeCell ref="J4:J5"/>
    <mergeCell ref="K4:K5"/>
    <mergeCell ref="L4:L5"/>
    <mergeCell ref="A4:A5"/>
    <mergeCell ref="B4:B5"/>
    <mergeCell ref="C4:C5"/>
    <mergeCell ref="D4:D5"/>
    <mergeCell ref="E4:E5"/>
    <mergeCell ref="F4:F5"/>
    <mergeCell ref="G4:G5"/>
    <mergeCell ref="H4:H5"/>
  </mergeCells>
  <printOptions/>
  <pageMargins left="0.5118110236220472" right="0.3937007874015748" top="0.3937007874015748" bottom="0.7480314960629921" header="0.5118110236220472" footer="0.5511811023622047"/>
  <pageSetup firstPageNumber="8" useFirstPageNumber="1" horizontalDpi="600" verticalDpi="600" orientation="portrait" pageOrder="overThenDown" paperSize="9" scale="69" r:id="rId1"/>
  <rowBreaks count="1" manualBreakCount="1">
    <brk id="58" max="255"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選挙管理委員会事務局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尼崎市</dc:creator>
  <cp:keywords/>
  <dc:description/>
  <cp:lastModifiedBy>情報統計担当</cp:lastModifiedBy>
  <cp:lastPrinted>2015-12-18T06:54:17Z</cp:lastPrinted>
  <dcterms:created xsi:type="dcterms:W3CDTF">1999-07-01T01:49:41Z</dcterms:created>
  <dcterms:modified xsi:type="dcterms:W3CDTF">2015-12-18T06:54:35Z</dcterms:modified>
  <cp:category/>
  <cp:version/>
  <cp:contentType/>
  <cp:contentStatus/>
</cp:coreProperties>
</file>