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46" windowWidth="7485" windowHeight="4785" activeTab="0"/>
  </bookViews>
  <sheets>
    <sheet name="１介護認定審査　以下" sheetId="1" r:id="rId1"/>
  </sheets>
  <definedNames>
    <definedName name="_xlnm.Print_Area" localSheetId="0">'１介護認定審査　以下'!$A$1:$AC$281</definedName>
  </definedNames>
  <calcPr fullCalcOnLoad="1"/>
</workbook>
</file>

<file path=xl/sharedStrings.xml><?xml version="1.0" encoding="utf-8"?>
<sst xmlns="http://schemas.openxmlformats.org/spreadsheetml/2006/main" count="243" uniqueCount="89">
  <si>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</si>
  <si>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</si>
  <si>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</si>
  <si>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</si>
  <si>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</si>
  <si>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</si>
  <si>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</si>
  <si>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</si>
  <si>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</si>
  <si>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合計</t>
  </si>
  <si>
    <t>地区</t>
  </si>
  <si>
    <t>要支援</t>
  </si>
  <si>
    <t>要介護１</t>
  </si>
  <si>
    <t>要介護２</t>
  </si>
  <si>
    <t>要介護３</t>
  </si>
  <si>
    <t>要介護４</t>
  </si>
  <si>
    <t>要介護５</t>
  </si>
  <si>
    <t>要介護度</t>
  </si>
  <si>
    <t>新規</t>
  </si>
  <si>
    <t>区分変更</t>
  </si>
  <si>
    <t>サービス　　種類変更</t>
  </si>
  <si>
    <t>申請区分</t>
  </si>
  <si>
    <t>前年度末累計</t>
  </si>
  <si>
    <t>委員数及び内訳</t>
  </si>
  <si>
    <t>1回の審査件数</t>
  </si>
  <si>
    <t>項　　　　目</t>
  </si>
  <si>
    <t>合　議　体　数</t>
  </si>
  <si>
    <t>開　催　日　時</t>
  </si>
  <si>
    <t>　18合議体</t>
  </si>
  <si>
    <t>　原則1回　45件</t>
  </si>
  <si>
    <t>中  央</t>
  </si>
  <si>
    <t>小  田</t>
  </si>
  <si>
    <t>大  庄</t>
  </si>
  <si>
    <t>武  庫</t>
  </si>
  <si>
    <t>園  田</t>
  </si>
  <si>
    <t>市  外</t>
  </si>
  <si>
    <t>第1号</t>
  </si>
  <si>
    <t>第2号</t>
  </si>
  <si>
    <t>Ｈ１２年度審査会開催数</t>
  </si>
  <si>
    <t>Ｈ１２年度審査件数</t>
  </si>
  <si>
    <t>　計　385回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</si>
  <si>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</si>
  <si>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</si>
  <si>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</si>
  <si>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</si>
  <si>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</si>
  <si>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</si>
  <si>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</si>
  <si>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</si>
  <si>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</si>
  <si>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</si>
  <si>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</si>
  <si>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</si>
  <si>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12年度合計</t>
  </si>
  <si>
    <t>立　　花</t>
  </si>
  <si>
    <t>小   計</t>
  </si>
  <si>
    <t>　　65歳～74歳</t>
  </si>
  <si>
    <t>　　75歳以上</t>
  </si>
  <si>
    <t>認定者率</t>
  </si>
  <si>
    <t>被保険者数</t>
  </si>
  <si>
    <t>前年度</t>
  </si>
  <si>
    <t>第1号　　　　被保険者数</t>
  </si>
  <si>
    <t>第1号　　　　認定者数</t>
  </si>
  <si>
    <t>認定者率</t>
  </si>
  <si>
    <t>更新　　・　　特例更新</t>
  </si>
  <si>
    <t>　計　16,654件　（生保を除く）</t>
  </si>
  <si>
    <t>１　介護認定審査会</t>
  </si>
  <si>
    <t>申請件数　　合計</t>
  </si>
  <si>
    <t>第1号     　　　　被保険者数</t>
  </si>
  <si>
    <t>第1号　　    　　認定者数</t>
  </si>
  <si>
    <t>総  数</t>
  </si>
  <si>
    <t xml:space="preserve"> ４月</t>
  </si>
  <si>
    <t xml:space="preserve"> ５月</t>
  </si>
  <si>
    <t xml:space="preserve"> ９月</t>
  </si>
  <si>
    <t>（単位：件）</t>
  </si>
  <si>
    <t>（単位：人）</t>
  </si>
  <si>
    <t>合   計</t>
  </si>
  <si>
    <t>３　月別　要介護度別認定者状況</t>
  </si>
  <si>
    <t>月　別</t>
  </si>
  <si>
    <t>　90人　　（医療　48人　・ 保健　24人　・ 福祉　18人）</t>
  </si>
  <si>
    <t>　月曜 1開催・火曜～金曜 2開催　　毎日午後1時～</t>
  </si>
  <si>
    <t>※</t>
  </si>
  <si>
    <t>各月末時点における認定者数</t>
  </si>
  <si>
    <t>前年度末</t>
  </si>
  <si>
    <t>４　月別　認定率（第1号被保険者）</t>
  </si>
  <si>
    <t>認定率</t>
  </si>
  <si>
    <t>各月末時点の数</t>
  </si>
  <si>
    <t>２　月別要支援・要介護認定申請状況</t>
  </si>
  <si>
    <t>５　行政区別　要介護度別認定者状況（平成１３年３月３１日現在）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</si>
</sst>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_ "/>
    <numFmt numFmtId="179" formatCode="0.00_);[Red]\(0.00\)"/>
    <numFmt numFmtId="180" formatCode="0_ "/>
    <numFmt numFmtId="181" formatCode="0.00_ "/>
    <numFmt numFmtId="182" formatCode="[&lt;=999]000;[&lt;=99999]000\-00;000\-0000"/>
    <numFmt numFmtId="183" formatCode="#,##0;[Red]#,##0"/>
  </numFmts>
  <fonts count="1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9.75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5" fillId="0" borderId="9" xfId="17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5" fillId="0" borderId="12" xfId="17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15" xfId="17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8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19" xfId="17" applyFont="1" applyBorder="1" applyAlignment="1">
      <alignment vertical="center"/>
    </xf>
    <xf numFmtId="38" fontId="5" fillId="0" borderId="18" xfId="17" applyFont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8" fontId="5" fillId="0" borderId="10" xfId="17" applyFont="1" applyFill="1" applyBorder="1" applyAlignment="1">
      <alignment vertical="center"/>
    </xf>
    <xf numFmtId="38" fontId="5" fillId="0" borderId="11" xfId="17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8" fontId="5" fillId="0" borderId="13" xfId="17" applyFont="1" applyFill="1" applyBorder="1" applyAlignment="1">
      <alignment vertical="center"/>
    </xf>
    <xf numFmtId="38" fontId="5" fillId="0" borderId="14" xfId="17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38" fontId="5" fillId="0" borderId="24" xfId="17" applyFont="1" applyFill="1" applyBorder="1" applyAlignment="1">
      <alignment vertical="center"/>
    </xf>
    <xf numFmtId="38" fontId="5" fillId="0" borderId="25" xfId="17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8" fontId="5" fillId="0" borderId="16" xfId="17" applyFont="1" applyFill="1" applyBorder="1" applyAlignment="1">
      <alignment vertical="center"/>
    </xf>
    <xf numFmtId="38" fontId="5" fillId="0" borderId="17" xfId="17" applyFont="1" applyFill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10" fontId="0" fillId="0" borderId="0" xfId="17" applyNumberFormat="1" applyFont="1" applyFill="1" applyBorder="1" applyAlignment="1">
      <alignment horizontal="right" vertical="center"/>
    </xf>
    <xf numFmtId="55" fontId="5" fillId="0" borderId="3" xfId="0" applyNumberFormat="1" applyFont="1" applyFill="1" applyBorder="1" applyAlignment="1">
      <alignment horizontal="right" vertical="center" textRotation="255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5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0" xfId="17" applyFont="1" applyAlignment="1">
      <alignment vertical="center"/>
    </xf>
    <xf numFmtId="55" fontId="5" fillId="0" borderId="19" xfId="0" applyNumberFormat="1" applyFont="1" applyFill="1" applyBorder="1" applyAlignment="1">
      <alignment horizontal="right" vertical="center" textRotation="255"/>
    </xf>
    <xf numFmtId="0" fontId="5" fillId="0" borderId="26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38" fontId="0" fillId="0" borderId="27" xfId="17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27" xfId="17" applyFont="1" applyFill="1" applyBorder="1" applyAlignment="1">
      <alignment horizontal="right" vertical="center"/>
    </xf>
    <xf numFmtId="183" fontId="5" fillId="0" borderId="0" xfId="17" applyNumberFormat="1" applyFont="1" applyBorder="1" applyAlignment="1">
      <alignment vertical="center"/>
    </xf>
    <xf numFmtId="38" fontId="5" fillId="0" borderId="7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  <xf numFmtId="38" fontId="5" fillId="0" borderId="15" xfId="17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23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5" fillId="0" borderId="17" xfId="17" applyFont="1" applyFill="1" applyBorder="1" applyAlignment="1">
      <alignment horizontal="right" vertical="center"/>
    </xf>
    <xf numFmtId="10" fontId="5" fillId="0" borderId="28" xfId="0" applyNumberFormat="1" applyFont="1" applyBorder="1" applyAlignment="1">
      <alignment horizontal="right"/>
    </xf>
    <xf numFmtId="38" fontId="5" fillId="0" borderId="27" xfId="17" applyFont="1" applyBorder="1" applyAlignment="1">
      <alignment horizontal="center" vertical="center"/>
    </xf>
    <xf numFmtId="10" fontId="5" fillId="0" borderId="29" xfId="0" applyNumberFormat="1" applyFont="1" applyBorder="1" applyAlignment="1">
      <alignment horizontal="right"/>
    </xf>
    <xf numFmtId="38" fontId="5" fillId="0" borderId="30" xfId="17" applyFont="1" applyFill="1" applyBorder="1" applyAlignment="1">
      <alignment horizontal="right" vertical="center"/>
    </xf>
    <xf numFmtId="38" fontId="5" fillId="0" borderId="31" xfId="17" applyFont="1" applyFill="1" applyBorder="1" applyAlignment="1">
      <alignment horizontal="right" vertical="center"/>
    </xf>
    <xf numFmtId="38" fontId="5" fillId="0" borderId="32" xfId="17" applyFont="1" applyFill="1" applyBorder="1" applyAlignment="1">
      <alignment horizontal="right" vertical="center"/>
    </xf>
    <xf numFmtId="10" fontId="5" fillId="0" borderId="33" xfId="0" applyNumberFormat="1" applyFont="1" applyBorder="1" applyAlignment="1">
      <alignment horizontal="right"/>
    </xf>
    <xf numFmtId="177" fontId="5" fillId="0" borderId="28" xfId="0" applyNumberFormat="1" applyFont="1" applyBorder="1" applyAlignment="1">
      <alignment horizontal="right"/>
    </xf>
    <xf numFmtId="177" fontId="5" fillId="0" borderId="33" xfId="0" applyNumberFormat="1" applyFont="1" applyBorder="1" applyAlignment="1">
      <alignment horizontal="right"/>
    </xf>
    <xf numFmtId="38" fontId="5" fillId="0" borderId="27" xfId="17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8" fontId="5" fillId="0" borderId="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38" fontId="0" fillId="0" borderId="19" xfId="17" applyFont="1" applyFill="1" applyBorder="1" applyAlignment="1">
      <alignment horizontal="right" vertical="center"/>
    </xf>
    <xf numFmtId="38" fontId="0" fillId="0" borderId="18" xfId="17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horizontal="right" vertical="center"/>
    </xf>
    <xf numFmtId="10" fontId="0" fillId="0" borderId="6" xfId="17" applyNumberFormat="1" applyFont="1" applyFill="1" applyBorder="1" applyAlignment="1">
      <alignment horizontal="right" vertical="center"/>
    </xf>
    <xf numFmtId="10" fontId="0" fillId="0" borderId="7" xfId="17" applyNumberFormat="1" applyFont="1" applyFill="1" applyBorder="1" applyAlignment="1">
      <alignment horizontal="right" vertical="center"/>
    </xf>
    <xf numFmtId="10" fontId="0" fillId="0" borderId="8" xfId="17" applyNumberFormat="1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0" fontId="0" fillId="0" borderId="30" xfId="17" applyNumberFormat="1" applyFont="1" applyFill="1" applyBorder="1" applyAlignment="1">
      <alignment horizontal="right" vertical="center"/>
    </xf>
    <xf numFmtId="10" fontId="0" fillId="0" borderId="31" xfId="17" applyNumberFormat="1" applyFont="1" applyFill="1" applyBorder="1" applyAlignment="1">
      <alignment horizontal="right" vertical="center"/>
    </xf>
    <xf numFmtId="10" fontId="0" fillId="0" borderId="32" xfId="17" applyNumberFormat="1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2" xfId="17" applyFont="1" applyFill="1" applyBorder="1" applyAlignment="1">
      <alignment horizontal="right" vertical="center"/>
    </xf>
    <xf numFmtId="38" fontId="5" fillId="0" borderId="5" xfId="17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38" fontId="5" fillId="0" borderId="11" xfId="17" applyFont="1" applyFill="1" applyBorder="1" applyAlignment="1">
      <alignment horizontal="right" vertical="center"/>
    </xf>
    <xf numFmtId="38" fontId="5" fillId="0" borderId="19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 wrapText="1"/>
    </xf>
    <xf numFmtId="38" fontId="5" fillId="0" borderId="18" xfId="17" applyFont="1" applyBorder="1" applyAlignment="1">
      <alignment horizontal="center" vertical="center" wrapText="1"/>
    </xf>
    <xf numFmtId="38" fontId="5" fillId="0" borderId="26" xfId="17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10" fontId="5" fillId="0" borderId="12" xfId="0" applyNumberFormat="1" applyFont="1" applyBorder="1" applyAlignment="1">
      <alignment horizontal="right"/>
    </xf>
    <xf numFmtId="10" fontId="5" fillId="0" borderId="13" xfId="0" applyNumberFormat="1" applyFont="1" applyBorder="1" applyAlignment="1">
      <alignment horizontal="right"/>
    </xf>
    <xf numFmtId="177" fontId="5" fillId="0" borderId="20" xfId="0" applyNumberFormat="1" applyFont="1" applyBorder="1" applyAlignment="1">
      <alignment horizontal="right"/>
    </xf>
    <xf numFmtId="177" fontId="5" fillId="0" borderId="21" xfId="0" applyNumberFormat="1" applyFont="1" applyBorder="1" applyAlignment="1">
      <alignment horizontal="right"/>
    </xf>
    <xf numFmtId="177" fontId="5" fillId="0" borderId="22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24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26" xfId="0" applyNumberFormat="1" applyFont="1" applyBorder="1" applyAlignment="1">
      <alignment horizontal="right"/>
    </xf>
    <xf numFmtId="38" fontId="5" fillId="0" borderId="28" xfId="17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horizontal="right"/>
    </xf>
    <xf numFmtId="38" fontId="5" fillId="0" borderId="33" xfId="17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right"/>
    </xf>
    <xf numFmtId="10" fontId="5" fillId="0" borderId="16" xfId="0" applyNumberFormat="1" applyFont="1" applyBorder="1" applyAlignment="1">
      <alignment horizontal="right"/>
    </xf>
    <xf numFmtId="38" fontId="5" fillId="0" borderId="34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14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3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 wrapText="1"/>
    </xf>
    <xf numFmtId="38" fontId="5" fillId="0" borderId="7" xfId="17" applyFont="1" applyBorder="1" applyAlignment="1">
      <alignment horizontal="center" vertical="center" wrapText="1"/>
    </xf>
    <xf numFmtId="38" fontId="5" fillId="0" borderId="8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textRotation="255" wrapText="1"/>
    </xf>
    <xf numFmtId="0" fontId="5" fillId="0" borderId="2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8" fontId="5" fillId="0" borderId="15" xfId="17" applyFont="1" applyBorder="1" applyAlignment="1">
      <alignment horizontal="right" vertical="center"/>
    </xf>
    <xf numFmtId="38" fontId="5" fillId="0" borderId="16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38" fontId="5" fillId="0" borderId="1" xfId="17" applyFont="1" applyBorder="1" applyAlignment="1">
      <alignment horizontal="right" vertical="center"/>
    </xf>
    <xf numFmtId="38" fontId="5" fillId="0" borderId="2" xfId="17" applyFont="1" applyBorder="1" applyAlignment="1">
      <alignment horizontal="right" vertical="center"/>
    </xf>
    <xf numFmtId="0" fontId="5" fillId="0" borderId="19" xfId="0" applyFont="1" applyFill="1" applyBorder="1" applyAlignment="1">
      <alignment vertical="center" textRotation="255"/>
    </xf>
    <xf numFmtId="0" fontId="5" fillId="0" borderId="2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月別　要支援・要介護認定申請状況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1825"/>
          <c:w val="0.951"/>
          <c:h val="0.7817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以下'!$A$18:$A$29</c:f>
              <c:strCache/>
            </c:strRef>
          </c:cat>
          <c:val>
            <c:numRef>
              <c:f>'１介護認定審査　以下'!$J$18:$J$29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以下'!$A$18:$A$29</c:f>
              <c:strCache/>
            </c:strRef>
          </c:cat>
          <c:val>
            <c:numRef>
              <c:f>'１介護認定審査　以下'!$N$18:$N$29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以下'!$A$18:$A$29</c:f>
              <c:strCache/>
            </c:strRef>
          </c:cat>
          <c:val>
            <c:numRef>
              <c:f>'１介護認定審査　以下'!$R$18:$R$29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2679571"/>
        <c:axId val="25680684"/>
      </c:barChart>
      <c:catAx>
        <c:axId val="3267957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80684"/>
        <c:crosses val="autoZero"/>
        <c:auto val="1"/>
        <c:lblOffset val="100"/>
        <c:noMultiLvlLbl val="0"/>
      </c:catAx>
      <c:valAx>
        <c:axId val="25680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67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52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月別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885"/>
          <c:h val="0.748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'１介護認定審査　以下'!$AQ$120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以下'!$AQ$121:$AQ$132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"/>
          <c:tx>
            <c:strRef>
              <c:f>'１介護認定審査　以下'!$AR$120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以下'!$AR$121:$AR$132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2"/>
          <c:tx>
            <c:strRef>
              <c:f>'１介護認定審査　以下'!$AS$120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以下'!$AS$121:$AS$132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以下'!$AT$120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以下'!$AT$121:$AT$132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4"/>
          <c:tx>
            <c:strRef>
              <c:f>'１介護認定審査　以下'!$AU$120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以下'!$AU$121:$AU$132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5"/>
          <c:tx>
            <c:strRef>
              <c:f>'１介護認定審査　以下'!$AV$120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以下'!$AV$121:$AV$132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9799565"/>
        <c:axId val="66869494"/>
      </c:barChart>
      <c:catAx>
        <c:axId val="2979956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69494"/>
        <c:crosses val="autoZero"/>
        <c:auto val="1"/>
        <c:lblOffset val="80"/>
        <c:noMultiLvlLbl val="0"/>
      </c:catAx>
      <c:valAx>
        <c:axId val="66869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99565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065"/>
          <c:y val="0.8235"/>
          <c:w val="0.16225"/>
          <c:h val="0.171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認定者率　　（第1号認定者数／第1号被保険者数）</a:t>
            </a:r>
          </a:p>
        </c:rich>
      </c:tx>
      <c:layout>
        <c:manualLayout>
          <c:xMode val="factor"/>
          <c:yMode val="factor"/>
          <c:x val="0.008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225"/>
          <c:w val="0.9412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'１介護認定審査　以下'!$AG$156:$AH$182</c:f>
              <c:multiLvlStrCache/>
            </c:multiLvlStrRef>
          </c:cat>
          <c:val>
            <c:numRef>
              <c:f>'１介護認定審査　以下'!$AO$156:$AO$182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64954535"/>
        <c:axId val="47719904"/>
      </c:barChart>
      <c:catAx>
        <c:axId val="6495453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19904"/>
        <c:crossesAt val="0.06"/>
        <c:auto val="1"/>
        <c:lblOffset val="100"/>
        <c:tickLblSkip val="1"/>
        <c:noMultiLvlLbl val="0"/>
      </c:catAx>
      <c:valAx>
        <c:axId val="47719904"/>
        <c:scaling>
          <c:orientation val="minMax"/>
          <c:max val="0.14"/>
          <c:min val="0.0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crossAx val="64954535"/>
        <c:crossesAt val="1"/>
        <c:crossBetween val="between"/>
        <c:dispUnits/>
        <c:majorUnit val="0.01"/>
        <c:minorUnit val="0.002"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0.89125</cdr:y>
    </cdr:from>
    <cdr:to>
      <cdr:x>0.0745</cdr:x>
      <cdr:y>0.935</cdr:y>
    </cdr:to>
    <cdr:sp>
      <cdr:nvSpPr>
        <cdr:cNvPr id="1" name="Rectangle 3"/>
        <cdr:cNvSpPr>
          <a:spLocks/>
        </cdr:cNvSpPr>
      </cdr:nvSpPr>
      <cdr:spPr>
        <a:xfrm>
          <a:off x="200025" y="3743325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0</xdr:rowOff>
    </xdr:from>
    <xdr:to>
      <xdr:col>6</xdr:col>
      <xdr:colOff>142875</xdr:colOff>
      <xdr:row>51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108299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142875</xdr:colOff>
      <xdr:row>51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10458450"/>
          <a:ext cx="1390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225</xdr:row>
      <xdr:rowOff>0</xdr:rowOff>
    </xdr:from>
    <xdr:to>
      <xdr:col>6</xdr:col>
      <xdr:colOff>142875</xdr:colOff>
      <xdr:row>225</xdr:row>
      <xdr:rowOff>0</xdr:rowOff>
    </xdr:to>
    <xdr:sp>
      <xdr:nvSpPr>
        <xdr:cNvPr id="3" name="Line 7"/>
        <xdr:cNvSpPr>
          <a:spLocks/>
        </xdr:cNvSpPr>
      </xdr:nvSpPr>
      <xdr:spPr>
        <a:xfrm>
          <a:off x="9525" y="41595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9525</xdr:rowOff>
    </xdr:from>
    <xdr:to>
      <xdr:col>6</xdr:col>
      <xdr:colOff>142875</xdr:colOff>
      <xdr:row>225</xdr:row>
      <xdr:rowOff>9525</xdr:rowOff>
    </xdr:to>
    <xdr:sp>
      <xdr:nvSpPr>
        <xdr:cNvPr id="4" name="Line 8"/>
        <xdr:cNvSpPr>
          <a:spLocks/>
        </xdr:cNvSpPr>
      </xdr:nvSpPr>
      <xdr:spPr>
        <a:xfrm>
          <a:off x="9525" y="41262300"/>
          <a:ext cx="1390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6</xdr:col>
      <xdr:colOff>142875</xdr:colOff>
      <xdr:row>51</xdr:row>
      <xdr:rowOff>0</xdr:rowOff>
    </xdr:to>
    <xdr:sp>
      <xdr:nvSpPr>
        <xdr:cNvPr id="5" name="Line 24"/>
        <xdr:cNvSpPr>
          <a:spLocks/>
        </xdr:cNvSpPr>
      </xdr:nvSpPr>
      <xdr:spPr>
        <a:xfrm>
          <a:off x="9525" y="108299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142875</xdr:colOff>
      <xdr:row>51</xdr:row>
      <xdr:rowOff>0</xdr:rowOff>
    </xdr:to>
    <xdr:sp>
      <xdr:nvSpPr>
        <xdr:cNvPr id="6" name="Line 25"/>
        <xdr:cNvSpPr>
          <a:spLocks/>
        </xdr:cNvSpPr>
      </xdr:nvSpPr>
      <xdr:spPr>
        <a:xfrm>
          <a:off x="9525" y="10458450"/>
          <a:ext cx="1390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225</xdr:row>
      <xdr:rowOff>0</xdr:rowOff>
    </xdr:from>
    <xdr:to>
      <xdr:col>6</xdr:col>
      <xdr:colOff>142875</xdr:colOff>
      <xdr:row>225</xdr:row>
      <xdr:rowOff>0</xdr:rowOff>
    </xdr:to>
    <xdr:sp>
      <xdr:nvSpPr>
        <xdr:cNvPr id="7" name="Line 26"/>
        <xdr:cNvSpPr>
          <a:spLocks/>
        </xdr:cNvSpPr>
      </xdr:nvSpPr>
      <xdr:spPr>
        <a:xfrm>
          <a:off x="9525" y="41595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9525</xdr:rowOff>
    </xdr:from>
    <xdr:to>
      <xdr:col>6</xdr:col>
      <xdr:colOff>142875</xdr:colOff>
      <xdr:row>225</xdr:row>
      <xdr:rowOff>9525</xdr:rowOff>
    </xdr:to>
    <xdr:sp>
      <xdr:nvSpPr>
        <xdr:cNvPr id="8" name="Line 27"/>
        <xdr:cNvSpPr>
          <a:spLocks/>
        </xdr:cNvSpPr>
      </xdr:nvSpPr>
      <xdr:spPr>
        <a:xfrm>
          <a:off x="9525" y="41262300"/>
          <a:ext cx="1390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171450</xdr:rowOff>
    </xdr:from>
    <xdr:to>
      <xdr:col>27</xdr:col>
      <xdr:colOff>171450</xdr:colOff>
      <xdr:row>45</xdr:row>
      <xdr:rowOff>133350</xdr:rowOff>
    </xdr:to>
    <xdr:graphicFrame>
      <xdr:nvGraphicFramePr>
        <xdr:cNvPr id="9" name="Chart 28"/>
        <xdr:cNvGraphicFramePr/>
      </xdr:nvGraphicFramePr>
      <xdr:xfrm>
        <a:off x="66675" y="6943725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118</xdr:row>
      <xdr:rowOff>142875</xdr:rowOff>
    </xdr:from>
    <xdr:to>
      <xdr:col>28</xdr:col>
      <xdr:colOff>28575</xdr:colOff>
      <xdr:row>149</xdr:row>
      <xdr:rowOff>95250</xdr:rowOff>
    </xdr:to>
    <xdr:graphicFrame>
      <xdr:nvGraphicFramePr>
        <xdr:cNvPr id="10" name="Chart 30"/>
        <xdr:cNvGraphicFramePr/>
      </xdr:nvGraphicFramePr>
      <xdr:xfrm>
        <a:off x="0" y="24879300"/>
        <a:ext cx="589597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185</xdr:row>
      <xdr:rowOff>161925</xdr:rowOff>
    </xdr:from>
    <xdr:to>
      <xdr:col>28</xdr:col>
      <xdr:colOff>66675</xdr:colOff>
      <xdr:row>210</xdr:row>
      <xdr:rowOff>85725</xdr:rowOff>
    </xdr:to>
    <xdr:graphicFrame>
      <xdr:nvGraphicFramePr>
        <xdr:cNvPr id="11" name="Chart 31"/>
        <xdr:cNvGraphicFramePr/>
      </xdr:nvGraphicFramePr>
      <xdr:xfrm>
        <a:off x="76200" y="34899600"/>
        <a:ext cx="585787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41" width="2.75390625" style="6" customWidth="1"/>
    <col min="42" max="49" width="8.50390625" style="6" customWidth="1"/>
    <col min="50" max="65" width="2.75390625" style="6" customWidth="1"/>
    <col min="66" max="16384" width="9.00390625" style="6" customWidth="1"/>
  </cols>
  <sheetData>
    <row r="1" s="1" customFormat="1" ht="20.25" customHeight="1">
      <c r="A1" s="1" t="s">
        <v>66</v>
      </c>
    </row>
    <row r="2" s="1" customFormat="1" ht="20.25" customHeight="1"/>
    <row r="3" spans="1:29" s="1" customFormat="1" ht="20.25" customHeight="1">
      <c r="A3" s="190" t="s">
        <v>25</v>
      </c>
      <c r="B3" s="191"/>
      <c r="C3" s="191"/>
      <c r="D3" s="191"/>
      <c r="E3" s="191"/>
      <c r="F3" s="191"/>
      <c r="G3" s="191"/>
      <c r="H3" s="191"/>
      <c r="I3" s="192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3"/>
    </row>
    <row r="4" spans="1:29" s="2" customFormat="1" ht="20.25" customHeight="1">
      <c r="A4" s="112" t="s">
        <v>26</v>
      </c>
      <c r="B4" s="113"/>
      <c r="C4" s="113"/>
      <c r="D4" s="113"/>
      <c r="E4" s="113"/>
      <c r="F4" s="113"/>
      <c r="G4" s="113"/>
      <c r="H4" s="113"/>
      <c r="I4" s="114"/>
      <c r="J4" s="14" t="s">
        <v>28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1:29" s="1" customFormat="1" ht="20.25" customHeight="1">
      <c r="A5" s="81" t="s">
        <v>23</v>
      </c>
      <c r="B5" s="82"/>
      <c r="C5" s="82"/>
      <c r="D5" s="82"/>
      <c r="E5" s="82"/>
      <c r="F5" s="82"/>
      <c r="G5" s="82"/>
      <c r="H5" s="82"/>
      <c r="I5" s="83"/>
      <c r="J5" s="17" t="s">
        <v>79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</row>
    <row r="6" spans="1:29" s="1" customFormat="1" ht="20.25" customHeight="1">
      <c r="A6" s="81" t="s">
        <v>24</v>
      </c>
      <c r="B6" s="82"/>
      <c r="C6" s="82"/>
      <c r="D6" s="82"/>
      <c r="E6" s="82"/>
      <c r="F6" s="82"/>
      <c r="G6" s="82"/>
      <c r="H6" s="82"/>
      <c r="I6" s="83"/>
      <c r="J6" s="17" t="s">
        <v>29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</row>
    <row r="7" spans="1:29" s="1" customFormat="1" ht="20.25" customHeight="1">
      <c r="A7" s="81" t="s">
        <v>27</v>
      </c>
      <c r="B7" s="82"/>
      <c r="C7" s="82"/>
      <c r="D7" s="82"/>
      <c r="E7" s="82"/>
      <c r="F7" s="82"/>
      <c r="G7" s="82"/>
      <c r="H7" s="82"/>
      <c r="I7" s="83"/>
      <c r="J7" s="17" t="s">
        <v>80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</row>
    <row r="8" spans="1:29" s="1" customFormat="1" ht="20.25" customHeight="1">
      <c r="A8" s="81" t="s">
        <v>38</v>
      </c>
      <c r="B8" s="82"/>
      <c r="C8" s="82"/>
      <c r="D8" s="82"/>
      <c r="E8" s="82"/>
      <c r="F8" s="82"/>
      <c r="G8" s="82"/>
      <c r="H8" s="82"/>
      <c r="I8" s="83"/>
      <c r="J8" s="17" t="s">
        <v>40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</row>
    <row r="9" spans="1:29" s="1" customFormat="1" ht="20.25" customHeight="1">
      <c r="A9" s="84" t="s">
        <v>39</v>
      </c>
      <c r="B9" s="85"/>
      <c r="C9" s="85"/>
      <c r="D9" s="85"/>
      <c r="E9" s="85"/>
      <c r="F9" s="85"/>
      <c r="G9" s="85"/>
      <c r="H9" s="85"/>
      <c r="I9" s="86"/>
      <c r="J9" s="20" t="s">
        <v>65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</row>
    <row r="10" s="1" customFormat="1" ht="20.25" customHeight="1"/>
    <row r="11" s="1" customFormat="1" ht="20.25" customHeight="1"/>
    <row r="12" s="1" customFormat="1" ht="16.5" customHeight="1">
      <c r="A12" s="1" t="s">
        <v>87</v>
      </c>
    </row>
    <row r="13" s="1" customFormat="1" ht="16.5" customHeight="1">
      <c r="Y13" s="62" t="s">
        <v>74</v>
      </c>
    </row>
    <row r="14" spans="1:25" s="1" customFormat="1" ht="16.5" customHeight="1">
      <c r="A14" s="139"/>
      <c r="B14" s="140"/>
      <c r="C14" s="140"/>
      <c r="D14" s="140"/>
      <c r="E14" s="141"/>
      <c r="F14" s="145" t="s">
        <v>67</v>
      </c>
      <c r="G14" s="146"/>
      <c r="H14" s="146"/>
      <c r="I14" s="147"/>
      <c r="J14" s="190" t="s">
        <v>21</v>
      </c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2"/>
    </row>
    <row r="15" spans="1:25" s="1" customFormat="1" ht="15" customHeight="1">
      <c r="A15" s="184"/>
      <c r="B15" s="185"/>
      <c r="C15" s="185"/>
      <c r="D15" s="185"/>
      <c r="E15" s="186"/>
      <c r="F15" s="172"/>
      <c r="G15" s="173"/>
      <c r="H15" s="173"/>
      <c r="I15" s="174"/>
      <c r="J15" s="139" t="s">
        <v>18</v>
      </c>
      <c r="K15" s="140"/>
      <c r="L15" s="140"/>
      <c r="M15" s="141"/>
      <c r="N15" s="145" t="s">
        <v>64</v>
      </c>
      <c r="O15" s="146"/>
      <c r="P15" s="146"/>
      <c r="Q15" s="147"/>
      <c r="R15" s="145" t="s">
        <v>19</v>
      </c>
      <c r="S15" s="146"/>
      <c r="T15" s="146"/>
      <c r="U15" s="147"/>
      <c r="V15" s="145" t="s">
        <v>20</v>
      </c>
      <c r="W15" s="146"/>
      <c r="X15" s="146"/>
      <c r="Y15" s="147"/>
    </row>
    <row r="16" spans="1:25" s="1" customFormat="1" ht="15" customHeight="1">
      <c r="A16" s="142"/>
      <c r="B16" s="143"/>
      <c r="C16" s="143"/>
      <c r="D16" s="143"/>
      <c r="E16" s="144"/>
      <c r="F16" s="148"/>
      <c r="G16" s="149"/>
      <c r="H16" s="149"/>
      <c r="I16" s="150"/>
      <c r="J16" s="142"/>
      <c r="K16" s="143"/>
      <c r="L16" s="143"/>
      <c r="M16" s="144"/>
      <c r="N16" s="148"/>
      <c r="O16" s="149"/>
      <c r="P16" s="149"/>
      <c r="Q16" s="150"/>
      <c r="R16" s="148"/>
      <c r="S16" s="149"/>
      <c r="T16" s="149"/>
      <c r="U16" s="150"/>
      <c r="V16" s="148"/>
      <c r="W16" s="149"/>
      <c r="X16" s="149"/>
      <c r="Y16" s="150"/>
    </row>
    <row r="17" spans="1:25" s="1" customFormat="1" ht="16.5" customHeight="1">
      <c r="A17" s="187" t="s">
        <v>22</v>
      </c>
      <c r="B17" s="188"/>
      <c r="C17" s="188"/>
      <c r="D17" s="188"/>
      <c r="E17" s="189"/>
      <c r="F17" s="181">
        <f>SUM(J17:U17)</f>
        <v>8250</v>
      </c>
      <c r="G17" s="182"/>
      <c r="H17" s="182"/>
      <c r="I17" s="183"/>
      <c r="J17" s="78">
        <v>8250</v>
      </c>
      <c r="K17" s="75"/>
      <c r="L17" s="75"/>
      <c r="M17" s="76"/>
      <c r="N17" s="78">
        <v>0</v>
      </c>
      <c r="O17" s="75"/>
      <c r="P17" s="75"/>
      <c r="Q17" s="76"/>
      <c r="R17" s="78">
        <v>0</v>
      </c>
      <c r="S17" s="75"/>
      <c r="T17" s="75"/>
      <c r="U17" s="76"/>
      <c r="V17" s="78">
        <v>0</v>
      </c>
      <c r="W17" s="75"/>
      <c r="X17" s="75"/>
      <c r="Y17" s="76"/>
    </row>
    <row r="18" spans="1:25" s="1" customFormat="1" ht="16.5" customHeight="1">
      <c r="A18" s="181" t="s">
        <v>71</v>
      </c>
      <c r="B18" s="182"/>
      <c r="C18" s="182"/>
      <c r="D18" s="182"/>
      <c r="E18" s="183"/>
      <c r="F18" s="181">
        <f>SUM(J18:U18)</f>
        <v>619</v>
      </c>
      <c r="G18" s="182"/>
      <c r="H18" s="182"/>
      <c r="I18" s="183"/>
      <c r="J18" s="136">
        <v>565</v>
      </c>
      <c r="K18" s="137"/>
      <c r="L18" s="137"/>
      <c r="M18" s="138"/>
      <c r="N18" s="136">
        <v>0</v>
      </c>
      <c r="O18" s="137"/>
      <c r="P18" s="137"/>
      <c r="Q18" s="138"/>
      <c r="R18" s="136">
        <v>54</v>
      </c>
      <c r="S18" s="137"/>
      <c r="T18" s="137"/>
      <c r="U18" s="138"/>
      <c r="V18" s="136">
        <v>0</v>
      </c>
      <c r="W18" s="137"/>
      <c r="X18" s="137"/>
      <c r="Y18" s="138"/>
    </row>
    <row r="19" spans="1:25" s="1" customFormat="1" ht="16.5" customHeight="1">
      <c r="A19" s="178" t="s">
        <v>72</v>
      </c>
      <c r="B19" s="179"/>
      <c r="C19" s="179"/>
      <c r="D19" s="179"/>
      <c r="E19" s="180"/>
      <c r="F19" s="178">
        <f aca="true" t="shared" si="0" ref="F19:F29">SUM(J19:U19)</f>
        <v>1194</v>
      </c>
      <c r="G19" s="179"/>
      <c r="H19" s="179"/>
      <c r="I19" s="180"/>
      <c r="J19" s="178">
        <v>363</v>
      </c>
      <c r="K19" s="179"/>
      <c r="L19" s="179"/>
      <c r="M19" s="180"/>
      <c r="N19" s="178">
        <v>777</v>
      </c>
      <c r="O19" s="179"/>
      <c r="P19" s="179"/>
      <c r="Q19" s="180"/>
      <c r="R19" s="178">
        <v>54</v>
      </c>
      <c r="S19" s="179"/>
      <c r="T19" s="179"/>
      <c r="U19" s="180"/>
      <c r="V19" s="178">
        <v>0</v>
      </c>
      <c r="W19" s="179"/>
      <c r="X19" s="179"/>
      <c r="Y19" s="180"/>
    </row>
    <row r="20" spans="1:25" s="1" customFormat="1" ht="16.5" customHeight="1">
      <c r="A20" s="178" t="s">
        <v>0</v>
      </c>
      <c r="B20" s="179"/>
      <c r="C20" s="179"/>
      <c r="D20" s="179"/>
      <c r="E20" s="180"/>
      <c r="F20" s="178">
        <f t="shared" si="0"/>
        <v>1490</v>
      </c>
      <c r="G20" s="179"/>
      <c r="H20" s="179"/>
      <c r="I20" s="180"/>
      <c r="J20" s="178">
        <v>363</v>
      </c>
      <c r="K20" s="179"/>
      <c r="L20" s="179"/>
      <c r="M20" s="180"/>
      <c r="N20" s="178">
        <v>1066</v>
      </c>
      <c r="O20" s="179"/>
      <c r="P20" s="179"/>
      <c r="Q20" s="180"/>
      <c r="R20" s="178">
        <v>61</v>
      </c>
      <c r="S20" s="179"/>
      <c r="T20" s="179"/>
      <c r="U20" s="180"/>
      <c r="V20" s="178">
        <v>0</v>
      </c>
      <c r="W20" s="179"/>
      <c r="X20" s="179"/>
      <c r="Y20" s="180"/>
    </row>
    <row r="21" spans="1:25" s="1" customFormat="1" ht="16.5" customHeight="1">
      <c r="A21" s="178" t="s">
        <v>1</v>
      </c>
      <c r="B21" s="179"/>
      <c r="C21" s="179"/>
      <c r="D21" s="179"/>
      <c r="E21" s="180"/>
      <c r="F21" s="178">
        <f t="shared" si="0"/>
        <v>1494</v>
      </c>
      <c r="G21" s="179"/>
      <c r="H21" s="179"/>
      <c r="I21" s="180"/>
      <c r="J21" s="178">
        <v>343</v>
      </c>
      <c r="K21" s="179"/>
      <c r="L21" s="179"/>
      <c r="M21" s="180"/>
      <c r="N21" s="178">
        <v>1101</v>
      </c>
      <c r="O21" s="179"/>
      <c r="P21" s="179"/>
      <c r="Q21" s="180"/>
      <c r="R21" s="178">
        <v>50</v>
      </c>
      <c r="S21" s="179"/>
      <c r="T21" s="179"/>
      <c r="U21" s="180"/>
      <c r="V21" s="178">
        <v>0</v>
      </c>
      <c r="W21" s="179"/>
      <c r="X21" s="179"/>
      <c r="Y21" s="180"/>
    </row>
    <row r="22" spans="1:25" s="1" customFormat="1" ht="16.5" customHeight="1">
      <c r="A22" s="178" t="s">
        <v>2</v>
      </c>
      <c r="B22" s="179"/>
      <c r="C22" s="179"/>
      <c r="D22" s="179"/>
      <c r="E22" s="180"/>
      <c r="F22" s="178">
        <f t="shared" si="0"/>
        <v>1627</v>
      </c>
      <c r="G22" s="179"/>
      <c r="H22" s="179"/>
      <c r="I22" s="180"/>
      <c r="J22" s="178">
        <v>305</v>
      </c>
      <c r="K22" s="179"/>
      <c r="L22" s="179"/>
      <c r="M22" s="180"/>
      <c r="N22" s="178">
        <v>1295</v>
      </c>
      <c r="O22" s="179"/>
      <c r="P22" s="179"/>
      <c r="Q22" s="180"/>
      <c r="R22" s="178">
        <v>27</v>
      </c>
      <c r="S22" s="179"/>
      <c r="T22" s="179"/>
      <c r="U22" s="180"/>
      <c r="V22" s="178">
        <v>0</v>
      </c>
      <c r="W22" s="179"/>
      <c r="X22" s="179"/>
      <c r="Y22" s="180"/>
    </row>
    <row r="23" spans="1:25" s="1" customFormat="1" ht="16.5" customHeight="1">
      <c r="A23" s="178" t="s">
        <v>73</v>
      </c>
      <c r="B23" s="179"/>
      <c r="C23" s="179"/>
      <c r="D23" s="179"/>
      <c r="E23" s="180"/>
      <c r="F23" s="178">
        <f t="shared" si="0"/>
        <v>1526</v>
      </c>
      <c r="G23" s="179"/>
      <c r="H23" s="179"/>
      <c r="I23" s="180"/>
      <c r="J23" s="178">
        <v>370</v>
      </c>
      <c r="K23" s="179"/>
      <c r="L23" s="179"/>
      <c r="M23" s="180"/>
      <c r="N23" s="178">
        <v>1126</v>
      </c>
      <c r="O23" s="179"/>
      <c r="P23" s="179"/>
      <c r="Q23" s="180"/>
      <c r="R23" s="178">
        <v>30</v>
      </c>
      <c r="S23" s="179"/>
      <c r="T23" s="179"/>
      <c r="U23" s="180"/>
      <c r="V23" s="178">
        <v>0</v>
      </c>
      <c r="W23" s="179"/>
      <c r="X23" s="179"/>
      <c r="Y23" s="180"/>
    </row>
    <row r="24" spans="1:25" s="1" customFormat="1" ht="16.5" customHeight="1">
      <c r="A24" s="178" t="s">
        <v>3</v>
      </c>
      <c r="B24" s="179"/>
      <c r="C24" s="179"/>
      <c r="D24" s="179"/>
      <c r="E24" s="180"/>
      <c r="F24" s="178">
        <f t="shared" si="0"/>
        <v>1509</v>
      </c>
      <c r="G24" s="179"/>
      <c r="H24" s="179"/>
      <c r="I24" s="180"/>
      <c r="J24" s="178">
        <v>343</v>
      </c>
      <c r="K24" s="179"/>
      <c r="L24" s="179"/>
      <c r="M24" s="180"/>
      <c r="N24" s="178">
        <v>1127</v>
      </c>
      <c r="O24" s="179"/>
      <c r="P24" s="179"/>
      <c r="Q24" s="180"/>
      <c r="R24" s="178">
        <v>39</v>
      </c>
      <c r="S24" s="179"/>
      <c r="T24" s="179"/>
      <c r="U24" s="180"/>
      <c r="V24" s="178">
        <v>0</v>
      </c>
      <c r="W24" s="179"/>
      <c r="X24" s="179"/>
      <c r="Y24" s="180"/>
    </row>
    <row r="25" spans="1:25" s="1" customFormat="1" ht="16.5" customHeight="1">
      <c r="A25" s="178" t="s">
        <v>4</v>
      </c>
      <c r="B25" s="179"/>
      <c r="C25" s="179"/>
      <c r="D25" s="179"/>
      <c r="E25" s="180"/>
      <c r="F25" s="178">
        <f t="shared" si="0"/>
        <v>1554</v>
      </c>
      <c r="G25" s="179"/>
      <c r="H25" s="179"/>
      <c r="I25" s="180"/>
      <c r="J25" s="178">
        <v>324</v>
      </c>
      <c r="K25" s="179"/>
      <c r="L25" s="179"/>
      <c r="M25" s="180"/>
      <c r="N25" s="178">
        <v>1191</v>
      </c>
      <c r="O25" s="179"/>
      <c r="P25" s="179"/>
      <c r="Q25" s="180"/>
      <c r="R25" s="178">
        <v>39</v>
      </c>
      <c r="S25" s="179"/>
      <c r="T25" s="179"/>
      <c r="U25" s="180"/>
      <c r="V25" s="178">
        <v>0</v>
      </c>
      <c r="W25" s="179"/>
      <c r="X25" s="179"/>
      <c r="Y25" s="180"/>
    </row>
    <row r="26" spans="1:25" s="1" customFormat="1" ht="16.5" customHeight="1">
      <c r="A26" s="178" t="s">
        <v>5</v>
      </c>
      <c r="B26" s="179"/>
      <c r="C26" s="179"/>
      <c r="D26" s="179"/>
      <c r="E26" s="180"/>
      <c r="F26" s="178">
        <f t="shared" si="0"/>
        <v>1621</v>
      </c>
      <c r="G26" s="179"/>
      <c r="H26" s="179"/>
      <c r="I26" s="180"/>
      <c r="J26" s="178">
        <v>337</v>
      </c>
      <c r="K26" s="179"/>
      <c r="L26" s="179"/>
      <c r="M26" s="180"/>
      <c r="N26" s="178">
        <v>1254</v>
      </c>
      <c r="O26" s="179"/>
      <c r="P26" s="179"/>
      <c r="Q26" s="180"/>
      <c r="R26" s="178">
        <v>30</v>
      </c>
      <c r="S26" s="179"/>
      <c r="T26" s="179"/>
      <c r="U26" s="180"/>
      <c r="V26" s="178">
        <v>0</v>
      </c>
      <c r="W26" s="179"/>
      <c r="X26" s="179"/>
      <c r="Y26" s="180"/>
    </row>
    <row r="27" spans="1:25" s="1" customFormat="1" ht="16.5" customHeight="1">
      <c r="A27" s="178" t="s">
        <v>6</v>
      </c>
      <c r="B27" s="179"/>
      <c r="C27" s="179"/>
      <c r="D27" s="179"/>
      <c r="E27" s="180"/>
      <c r="F27" s="178">
        <f t="shared" si="0"/>
        <v>1639</v>
      </c>
      <c r="G27" s="179"/>
      <c r="H27" s="179"/>
      <c r="I27" s="180"/>
      <c r="J27" s="178">
        <v>389</v>
      </c>
      <c r="K27" s="179"/>
      <c r="L27" s="179"/>
      <c r="M27" s="180"/>
      <c r="N27" s="178">
        <v>1206</v>
      </c>
      <c r="O27" s="179"/>
      <c r="P27" s="179"/>
      <c r="Q27" s="180"/>
      <c r="R27" s="178">
        <v>44</v>
      </c>
      <c r="S27" s="179"/>
      <c r="T27" s="179"/>
      <c r="U27" s="180"/>
      <c r="V27" s="178">
        <v>0</v>
      </c>
      <c r="W27" s="179"/>
      <c r="X27" s="179"/>
      <c r="Y27" s="180"/>
    </row>
    <row r="28" spans="1:25" s="1" customFormat="1" ht="16.5" customHeight="1">
      <c r="A28" s="178" t="s">
        <v>7</v>
      </c>
      <c r="B28" s="179"/>
      <c r="C28" s="179"/>
      <c r="D28" s="179"/>
      <c r="E28" s="180"/>
      <c r="F28" s="178">
        <f t="shared" si="0"/>
        <v>1784</v>
      </c>
      <c r="G28" s="179"/>
      <c r="H28" s="179"/>
      <c r="I28" s="180"/>
      <c r="J28" s="178">
        <v>414</v>
      </c>
      <c r="K28" s="179"/>
      <c r="L28" s="179"/>
      <c r="M28" s="180"/>
      <c r="N28" s="178">
        <v>1331</v>
      </c>
      <c r="O28" s="179"/>
      <c r="P28" s="179"/>
      <c r="Q28" s="180"/>
      <c r="R28" s="178">
        <v>39</v>
      </c>
      <c r="S28" s="179"/>
      <c r="T28" s="179"/>
      <c r="U28" s="180"/>
      <c r="V28" s="178">
        <v>0</v>
      </c>
      <c r="W28" s="179"/>
      <c r="X28" s="179"/>
      <c r="Y28" s="180"/>
    </row>
    <row r="29" spans="1:25" s="1" customFormat="1" ht="16.5" customHeight="1">
      <c r="A29" s="202" t="s">
        <v>8</v>
      </c>
      <c r="B29" s="203"/>
      <c r="C29" s="203"/>
      <c r="D29" s="203"/>
      <c r="E29" s="204"/>
      <c r="F29" s="202">
        <f t="shared" si="0"/>
        <v>1703</v>
      </c>
      <c r="G29" s="203"/>
      <c r="H29" s="203"/>
      <c r="I29" s="204"/>
      <c r="J29" s="202">
        <v>442</v>
      </c>
      <c r="K29" s="203"/>
      <c r="L29" s="203"/>
      <c r="M29" s="204"/>
      <c r="N29" s="202">
        <v>1214</v>
      </c>
      <c r="O29" s="203"/>
      <c r="P29" s="203"/>
      <c r="Q29" s="204"/>
      <c r="R29" s="202">
        <v>47</v>
      </c>
      <c r="S29" s="203"/>
      <c r="T29" s="203"/>
      <c r="U29" s="204"/>
      <c r="V29" s="202">
        <v>0</v>
      </c>
      <c r="W29" s="203"/>
      <c r="X29" s="203"/>
      <c r="Y29" s="204"/>
    </row>
    <row r="30" spans="1:25" s="1" customFormat="1" ht="16.5" customHeight="1">
      <c r="A30" s="142" t="s">
        <v>53</v>
      </c>
      <c r="B30" s="143"/>
      <c r="C30" s="143"/>
      <c r="D30" s="143"/>
      <c r="E30" s="144"/>
      <c r="F30" s="205">
        <f>SUM(F18:F29)</f>
        <v>17760</v>
      </c>
      <c r="G30" s="206"/>
      <c r="H30" s="206"/>
      <c r="I30" s="207"/>
      <c r="J30" s="205">
        <f>SUM(J18:J29)</f>
        <v>4558</v>
      </c>
      <c r="K30" s="206"/>
      <c r="L30" s="206"/>
      <c r="M30" s="207"/>
      <c r="N30" s="205">
        <f>SUM(N18:N29)</f>
        <v>12688</v>
      </c>
      <c r="O30" s="206"/>
      <c r="P30" s="206"/>
      <c r="Q30" s="207"/>
      <c r="R30" s="205">
        <f>SUM(R18:R29)</f>
        <v>514</v>
      </c>
      <c r="S30" s="206"/>
      <c r="T30" s="206"/>
      <c r="U30" s="207"/>
      <c r="V30" s="205">
        <f>SUM(V17:V29)</f>
        <v>0</v>
      </c>
      <c r="W30" s="206"/>
      <c r="X30" s="206"/>
      <c r="Y30" s="207"/>
    </row>
    <row r="31" s="1" customFormat="1" ht="20.25" customHeight="1"/>
    <row r="32" s="1" customFormat="1" ht="20.25" customHeight="1"/>
    <row r="33" s="1" customFormat="1" ht="20.25" customHeight="1"/>
    <row r="34" s="1" customFormat="1" ht="20.25" customHeight="1"/>
    <row r="48" s="1" customFormat="1" ht="16.5" customHeight="1">
      <c r="A48" s="1" t="s">
        <v>77</v>
      </c>
    </row>
    <row r="49" s="1" customFormat="1" ht="16.5" customHeight="1">
      <c r="AC49" s="62" t="s">
        <v>75</v>
      </c>
    </row>
    <row r="50" spans="1:33" s="1" customFormat="1" ht="15" customHeight="1">
      <c r="A50" s="26"/>
      <c r="B50" s="27"/>
      <c r="C50" s="23"/>
      <c r="D50" s="140" t="s">
        <v>17</v>
      </c>
      <c r="E50" s="140"/>
      <c r="F50" s="140"/>
      <c r="G50" s="141"/>
      <c r="H50" s="139" t="s">
        <v>11</v>
      </c>
      <c r="I50" s="140"/>
      <c r="J50" s="141"/>
      <c r="K50" s="139" t="s">
        <v>12</v>
      </c>
      <c r="L50" s="140"/>
      <c r="M50" s="141"/>
      <c r="N50" s="139" t="s">
        <v>13</v>
      </c>
      <c r="O50" s="140"/>
      <c r="P50" s="141"/>
      <c r="Q50" s="139" t="s">
        <v>14</v>
      </c>
      <c r="R50" s="140"/>
      <c r="S50" s="141"/>
      <c r="T50" s="139" t="s">
        <v>15</v>
      </c>
      <c r="U50" s="140"/>
      <c r="V50" s="141"/>
      <c r="W50" s="139" t="s">
        <v>16</v>
      </c>
      <c r="X50" s="140"/>
      <c r="Y50" s="141"/>
      <c r="Z50" s="139" t="s">
        <v>9</v>
      </c>
      <c r="AA50" s="140"/>
      <c r="AB50" s="140"/>
      <c r="AC50" s="141"/>
      <c r="AD50" s="115" t="s">
        <v>59</v>
      </c>
      <c r="AE50" s="116"/>
      <c r="AF50" s="116"/>
      <c r="AG50" s="117"/>
    </row>
    <row r="51" spans="1:33" s="1" customFormat="1" ht="15" customHeight="1">
      <c r="A51" s="142" t="s">
        <v>78</v>
      </c>
      <c r="B51" s="143"/>
      <c r="C51" s="143"/>
      <c r="D51" s="143"/>
      <c r="E51" s="24"/>
      <c r="F51" s="24"/>
      <c r="G51" s="25"/>
      <c r="H51" s="142"/>
      <c r="I51" s="143"/>
      <c r="J51" s="144"/>
      <c r="K51" s="142"/>
      <c r="L51" s="143"/>
      <c r="M51" s="144"/>
      <c r="N51" s="142"/>
      <c r="O51" s="143"/>
      <c r="P51" s="144"/>
      <c r="Q51" s="142"/>
      <c r="R51" s="143"/>
      <c r="S51" s="144"/>
      <c r="T51" s="142"/>
      <c r="U51" s="143"/>
      <c r="V51" s="144"/>
      <c r="W51" s="142"/>
      <c r="X51" s="143"/>
      <c r="Y51" s="144"/>
      <c r="Z51" s="142"/>
      <c r="AA51" s="143"/>
      <c r="AB51" s="143"/>
      <c r="AC51" s="144"/>
      <c r="AD51" s="115" t="s">
        <v>58</v>
      </c>
      <c r="AE51" s="116"/>
      <c r="AF51" s="116"/>
      <c r="AG51" s="117"/>
    </row>
    <row r="52" spans="1:33" s="1" customFormat="1" ht="15" customHeight="1">
      <c r="A52" s="193" t="s">
        <v>83</v>
      </c>
      <c r="B52" s="194"/>
      <c r="C52" s="28" t="s">
        <v>36</v>
      </c>
      <c r="D52" s="29"/>
      <c r="E52" s="30"/>
      <c r="F52" s="30"/>
      <c r="G52" s="31"/>
      <c r="H52" s="136">
        <f>H53+H54</f>
        <v>620</v>
      </c>
      <c r="I52" s="137"/>
      <c r="J52" s="138"/>
      <c r="K52" s="136">
        <f>K53+K54</f>
        <v>1534</v>
      </c>
      <c r="L52" s="137"/>
      <c r="M52" s="138"/>
      <c r="N52" s="136">
        <f>N53+N54</f>
        <v>1353</v>
      </c>
      <c r="O52" s="137"/>
      <c r="P52" s="138"/>
      <c r="Q52" s="136">
        <f>Q53+Q54</f>
        <v>1101</v>
      </c>
      <c r="R52" s="137"/>
      <c r="S52" s="138"/>
      <c r="T52" s="136">
        <f>T53+T54</f>
        <v>1150</v>
      </c>
      <c r="U52" s="137"/>
      <c r="V52" s="138"/>
      <c r="W52" s="136">
        <f>W53+W54</f>
        <v>920</v>
      </c>
      <c r="X52" s="137"/>
      <c r="Y52" s="138"/>
      <c r="Z52" s="136">
        <f>SUM(H52:W52)</f>
        <v>6678</v>
      </c>
      <c r="AA52" s="137"/>
      <c r="AB52" s="137"/>
      <c r="AC52" s="138"/>
      <c r="AD52" s="118">
        <v>76272</v>
      </c>
      <c r="AE52" s="119"/>
      <c r="AF52" s="119"/>
      <c r="AG52" s="120"/>
    </row>
    <row r="53" spans="1:33" s="1" customFormat="1" ht="15" customHeight="1">
      <c r="A53" s="195"/>
      <c r="B53" s="196"/>
      <c r="C53" s="32" t="s">
        <v>56</v>
      </c>
      <c r="D53" s="33"/>
      <c r="E53" s="34"/>
      <c r="F53" s="34"/>
      <c r="G53" s="35"/>
      <c r="H53" s="90">
        <v>126</v>
      </c>
      <c r="I53" s="91"/>
      <c r="J53" s="77"/>
      <c r="K53" s="90">
        <v>293</v>
      </c>
      <c r="L53" s="91"/>
      <c r="M53" s="77"/>
      <c r="N53" s="90">
        <v>316</v>
      </c>
      <c r="O53" s="91"/>
      <c r="P53" s="77"/>
      <c r="Q53" s="90">
        <v>220</v>
      </c>
      <c r="R53" s="91"/>
      <c r="S53" s="77"/>
      <c r="T53" s="90">
        <v>186</v>
      </c>
      <c r="U53" s="91"/>
      <c r="V53" s="77"/>
      <c r="W53" s="90">
        <v>237</v>
      </c>
      <c r="X53" s="91"/>
      <c r="Y53" s="77"/>
      <c r="Z53" s="90">
        <f>SUM(H53:W53)</f>
        <v>1378</v>
      </c>
      <c r="AA53" s="91"/>
      <c r="AB53" s="91"/>
      <c r="AC53" s="77"/>
      <c r="AD53" s="7"/>
      <c r="AE53" s="8"/>
      <c r="AF53" s="8"/>
      <c r="AG53" s="9"/>
    </row>
    <row r="54" spans="1:33" s="1" customFormat="1" ht="15" customHeight="1">
      <c r="A54" s="195"/>
      <c r="B54" s="196"/>
      <c r="C54" s="32" t="s">
        <v>57</v>
      </c>
      <c r="D54" s="33"/>
      <c r="E54" s="34"/>
      <c r="F54" s="34"/>
      <c r="G54" s="35"/>
      <c r="H54" s="90">
        <v>494</v>
      </c>
      <c r="I54" s="91"/>
      <c r="J54" s="77"/>
      <c r="K54" s="90">
        <v>1241</v>
      </c>
      <c r="L54" s="91"/>
      <c r="M54" s="77"/>
      <c r="N54" s="90">
        <v>1037</v>
      </c>
      <c r="O54" s="91"/>
      <c r="P54" s="77"/>
      <c r="Q54" s="90">
        <v>881</v>
      </c>
      <c r="R54" s="91"/>
      <c r="S54" s="77"/>
      <c r="T54" s="90">
        <v>964</v>
      </c>
      <c r="U54" s="91"/>
      <c r="V54" s="77"/>
      <c r="W54" s="90">
        <v>683</v>
      </c>
      <c r="X54" s="91"/>
      <c r="Y54" s="77"/>
      <c r="Z54" s="90">
        <f>SUM(H54:W54)</f>
        <v>5300</v>
      </c>
      <c r="AA54" s="91"/>
      <c r="AB54" s="91"/>
      <c r="AC54" s="77"/>
      <c r="AD54" s="7"/>
      <c r="AE54" s="8"/>
      <c r="AF54" s="8"/>
      <c r="AG54" s="9"/>
    </row>
    <row r="55" spans="1:33" s="1" customFormat="1" ht="15" customHeight="1">
      <c r="A55" s="195"/>
      <c r="B55" s="196"/>
      <c r="C55" s="36" t="s">
        <v>37</v>
      </c>
      <c r="D55" s="37"/>
      <c r="E55" s="38"/>
      <c r="F55" s="38"/>
      <c r="G55" s="39"/>
      <c r="H55" s="92">
        <v>2</v>
      </c>
      <c r="I55" s="93"/>
      <c r="J55" s="94"/>
      <c r="K55" s="92">
        <v>23</v>
      </c>
      <c r="L55" s="93"/>
      <c r="M55" s="94"/>
      <c r="N55" s="92">
        <v>47</v>
      </c>
      <c r="O55" s="93"/>
      <c r="P55" s="94"/>
      <c r="Q55" s="92">
        <v>36</v>
      </c>
      <c r="R55" s="93"/>
      <c r="S55" s="94"/>
      <c r="T55" s="92">
        <v>43</v>
      </c>
      <c r="U55" s="93"/>
      <c r="V55" s="94"/>
      <c r="W55" s="92">
        <v>46</v>
      </c>
      <c r="X55" s="93"/>
      <c r="Y55" s="94"/>
      <c r="Z55" s="92">
        <f>SUM(H55:W55)</f>
        <v>197</v>
      </c>
      <c r="AA55" s="93"/>
      <c r="AB55" s="93"/>
      <c r="AC55" s="94"/>
      <c r="AD55" s="10"/>
      <c r="AE55" s="4"/>
      <c r="AF55" s="4"/>
      <c r="AG55" s="5"/>
    </row>
    <row r="56" spans="1:33" s="1" customFormat="1" ht="15" customHeight="1" thickBot="1">
      <c r="A56" s="197"/>
      <c r="B56" s="198"/>
      <c r="C56" s="175" t="s">
        <v>55</v>
      </c>
      <c r="D56" s="176"/>
      <c r="E56" s="176"/>
      <c r="F56" s="176"/>
      <c r="G56" s="177"/>
      <c r="H56" s="98">
        <f>H52+H55</f>
        <v>622</v>
      </c>
      <c r="I56" s="99"/>
      <c r="J56" s="100"/>
      <c r="K56" s="98">
        <f>K52+K55</f>
        <v>1557</v>
      </c>
      <c r="L56" s="99"/>
      <c r="M56" s="100"/>
      <c r="N56" s="98">
        <f>N52+N55</f>
        <v>1400</v>
      </c>
      <c r="O56" s="99"/>
      <c r="P56" s="100"/>
      <c r="Q56" s="98">
        <f>Q52+Q55</f>
        <v>1137</v>
      </c>
      <c r="R56" s="99"/>
      <c r="S56" s="100"/>
      <c r="T56" s="98">
        <f>T52+T55</f>
        <v>1193</v>
      </c>
      <c r="U56" s="99"/>
      <c r="V56" s="100"/>
      <c r="W56" s="98">
        <f>W52+W55</f>
        <v>966</v>
      </c>
      <c r="X56" s="99"/>
      <c r="Y56" s="100"/>
      <c r="Z56" s="98">
        <f>SUM(H56:W56)</f>
        <v>6875</v>
      </c>
      <c r="AA56" s="99"/>
      <c r="AB56" s="99"/>
      <c r="AC56" s="100"/>
      <c r="AD56" s="127">
        <f>Z52/AD52</f>
        <v>0.08755506607929515</v>
      </c>
      <c r="AE56" s="128"/>
      <c r="AF56" s="128"/>
      <c r="AG56" s="129"/>
    </row>
    <row r="57" spans="1:33" s="3" customFormat="1" ht="16.5" customHeight="1" thickTop="1">
      <c r="A57" s="57"/>
      <c r="B57" s="58"/>
      <c r="C57" s="40" t="s">
        <v>36</v>
      </c>
      <c r="D57" s="41"/>
      <c r="E57" s="42"/>
      <c r="F57" s="42"/>
      <c r="G57" s="43"/>
      <c r="H57" s="87">
        <v>671</v>
      </c>
      <c r="I57" s="88"/>
      <c r="J57" s="89"/>
      <c r="K57" s="87">
        <v>1700</v>
      </c>
      <c r="L57" s="88"/>
      <c r="M57" s="89"/>
      <c r="N57" s="87">
        <v>1457</v>
      </c>
      <c r="O57" s="88"/>
      <c r="P57" s="89"/>
      <c r="Q57" s="87">
        <v>1179</v>
      </c>
      <c r="R57" s="88"/>
      <c r="S57" s="89"/>
      <c r="T57" s="87">
        <v>1204</v>
      </c>
      <c r="U57" s="88"/>
      <c r="V57" s="89"/>
      <c r="W57" s="87">
        <v>967</v>
      </c>
      <c r="X57" s="88"/>
      <c r="Y57" s="89"/>
      <c r="Z57" s="87">
        <f>SUM(C57:Y57)</f>
        <v>7178</v>
      </c>
      <c r="AA57" s="88"/>
      <c r="AB57" s="88"/>
      <c r="AC57" s="89"/>
      <c r="AD57" s="124">
        <v>76484</v>
      </c>
      <c r="AE57" s="125"/>
      <c r="AF57" s="125"/>
      <c r="AG57" s="126"/>
    </row>
    <row r="58" spans="1:33" s="3" customFormat="1" ht="16.5" customHeight="1">
      <c r="A58" s="59"/>
      <c r="B58" s="58"/>
      <c r="C58" s="32" t="s">
        <v>56</v>
      </c>
      <c r="D58" s="33"/>
      <c r="E58" s="34"/>
      <c r="F58" s="34"/>
      <c r="G58" s="35"/>
      <c r="H58" s="90">
        <v>129</v>
      </c>
      <c r="I58" s="91"/>
      <c r="J58" s="77"/>
      <c r="K58" s="90">
        <v>333</v>
      </c>
      <c r="L58" s="91"/>
      <c r="M58" s="77"/>
      <c r="N58" s="90">
        <v>337</v>
      </c>
      <c r="O58" s="91"/>
      <c r="P58" s="77"/>
      <c r="Q58" s="90">
        <v>231</v>
      </c>
      <c r="R58" s="91"/>
      <c r="S58" s="77"/>
      <c r="T58" s="90">
        <v>195</v>
      </c>
      <c r="U58" s="91"/>
      <c r="V58" s="77"/>
      <c r="W58" s="90">
        <v>249</v>
      </c>
      <c r="X58" s="91"/>
      <c r="Y58" s="77"/>
      <c r="Z58" s="90">
        <f>SUM(C58:Y58)</f>
        <v>1474</v>
      </c>
      <c r="AA58" s="91"/>
      <c r="AB58" s="91"/>
      <c r="AC58" s="77"/>
      <c r="AD58" s="7"/>
      <c r="AE58" s="8"/>
      <c r="AF58" s="8"/>
      <c r="AG58" s="9"/>
    </row>
    <row r="59" spans="1:33" s="3" customFormat="1" ht="16.5" customHeight="1">
      <c r="A59" s="79" t="s">
        <v>41</v>
      </c>
      <c r="B59" s="80"/>
      <c r="C59" s="32" t="s">
        <v>57</v>
      </c>
      <c r="D59" s="33"/>
      <c r="E59" s="34"/>
      <c r="F59" s="34"/>
      <c r="G59" s="35"/>
      <c r="H59" s="90">
        <v>542</v>
      </c>
      <c r="I59" s="91"/>
      <c r="J59" s="77"/>
      <c r="K59" s="90">
        <v>1367</v>
      </c>
      <c r="L59" s="91"/>
      <c r="M59" s="77"/>
      <c r="N59" s="90">
        <v>1120</v>
      </c>
      <c r="O59" s="91"/>
      <c r="P59" s="77"/>
      <c r="Q59" s="90">
        <v>948</v>
      </c>
      <c r="R59" s="91"/>
      <c r="S59" s="77"/>
      <c r="T59" s="90">
        <v>1009</v>
      </c>
      <c r="U59" s="91"/>
      <c r="V59" s="77"/>
      <c r="W59" s="90">
        <v>718</v>
      </c>
      <c r="X59" s="91"/>
      <c r="Y59" s="77"/>
      <c r="Z59" s="90">
        <f>SUM(C59:Y59)</f>
        <v>5704</v>
      </c>
      <c r="AA59" s="91"/>
      <c r="AB59" s="91"/>
      <c r="AC59" s="77"/>
      <c r="AD59" s="7"/>
      <c r="AE59" s="8"/>
      <c r="AF59" s="8"/>
      <c r="AG59" s="9"/>
    </row>
    <row r="60" spans="1:33" s="3" customFormat="1" ht="16.5" customHeight="1">
      <c r="A60" s="59"/>
      <c r="B60" s="58"/>
      <c r="C60" s="36" t="s">
        <v>37</v>
      </c>
      <c r="D60" s="37"/>
      <c r="E60" s="38"/>
      <c r="F60" s="38"/>
      <c r="G60" s="39"/>
      <c r="H60" s="92">
        <v>6</v>
      </c>
      <c r="I60" s="93"/>
      <c r="J60" s="94"/>
      <c r="K60" s="92">
        <v>29</v>
      </c>
      <c r="L60" s="93"/>
      <c r="M60" s="94"/>
      <c r="N60" s="92">
        <v>54</v>
      </c>
      <c r="O60" s="93"/>
      <c r="P60" s="94"/>
      <c r="Q60" s="92">
        <v>45</v>
      </c>
      <c r="R60" s="93"/>
      <c r="S60" s="94"/>
      <c r="T60" s="92">
        <v>51</v>
      </c>
      <c r="U60" s="93"/>
      <c r="V60" s="94"/>
      <c r="W60" s="92">
        <v>52</v>
      </c>
      <c r="X60" s="93"/>
      <c r="Y60" s="94"/>
      <c r="Z60" s="130">
        <f>SUM(C60:Y60)</f>
        <v>237</v>
      </c>
      <c r="AA60" s="131"/>
      <c r="AB60" s="131"/>
      <c r="AC60" s="132"/>
      <c r="AD60" s="10"/>
      <c r="AE60" s="4"/>
      <c r="AF60" s="4"/>
      <c r="AG60" s="5"/>
    </row>
    <row r="61" spans="1:33" s="3" customFormat="1" ht="16.5" customHeight="1">
      <c r="A61" s="60"/>
      <c r="B61" s="61"/>
      <c r="C61" s="199" t="s">
        <v>55</v>
      </c>
      <c r="D61" s="200"/>
      <c r="E61" s="200"/>
      <c r="F61" s="200"/>
      <c r="G61" s="201"/>
      <c r="H61" s="78">
        <f>H57+H60</f>
        <v>677</v>
      </c>
      <c r="I61" s="75"/>
      <c r="J61" s="76"/>
      <c r="K61" s="78">
        <f>K57+K60</f>
        <v>1729</v>
      </c>
      <c r="L61" s="75"/>
      <c r="M61" s="76"/>
      <c r="N61" s="78">
        <f>N57+N60</f>
        <v>1511</v>
      </c>
      <c r="O61" s="75"/>
      <c r="P61" s="76"/>
      <c r="Q61" s="78">
        <f>Q57+Q60</f>
        <v>1224</v>
      </c>
      <c r="R61" s="75"/>
      <c r="S61" s="76"/>
      <c r="T61" s="78">
        <f>T57+T60</f>
        <v>1255</v>
      </c>
      <c r="U61" s="75"/>
      <c r="V61" s="76"/>
      <c r="W61" s="78">
        <f>W57+W60</f>
        <v>1019</v>
      </c>
      <c r="X61" s="75"/>
      <c r="Y61" s="76"/>
      <c r="Z61" s="78">
        <f>SUM(C61:W61)</f>
        <v>7415</v>
      </c>
      <c r="AA61" s="75"/>
      <c r="AB61" s="75"/>
      <c r="AC61" s="76"/>
      <c r="AD61" s="121">
        <f>Z57/AD57</f>
        <v>0.09384969405365828</v>
      </c>
      <c r="AE61" s="122"/>
      <c r="AF61" s="122"/>
      <c r="AG61" s="123"/>
    </row>
    <row r="62" spans="1:33" s="3" customFormat="1" ht="16.5" customHeight="1">
      <c r="A62" s="57"/>
      <c r="B62" s="58"/>
      <c r="C62" s="40" t="s">
        <v>36</v>
      </c>
      <c r="D62" s="41"/>
      <c r="E62" s="42"/>
      <c r="F62" s="42"/>
      <c r="G62" s="43"/>
      <c r="H62" s="136">
        <v>734</v>
      </c>
      <c r="I62" s="137"/>
      <c r="J62" s="138"/>
      <c r="K62" s="136">
        <v>1877</v>
      </c>
      <c r="L62" s="137"/>
      <c r="M62" s="138"/>
      <c r="N62" s="136">
        <v>1569</v>
      </c>
      <c r="O62" s="137"/>
      <c r="P62" s="138"/>
      <c r="Q62" s="136">
        <v>1262</v>
      </c>
      <c r="R62" s="137"/>
      <c r="S62" s="138"/>
      <c r="T62" s="136">
        <v>1239</v>
      </c>
      <c r="U62" s="137"/>
      <c r="V62" s="138"/>
      <c r="W62" s="136">
        <v>1004</v>
      </c>
      <c r="X62" s="137"/>
      <c r="Y62" s="138"/>
      <c r="Z62" s="87">
        <f>SUM(C62:Y62)</f>
        <v>7685</v>
      </c>
      <c r="AA62" s="88"/>
      <c r="AB62" s="88"/>
      <c r="AC62" s="89"/>
      <c r="AD62" s="118">
        <v>76611</v>
      </c>
      <c r="AE62" s="119"/>
      <c r="AF62" s="119"/>
      <c r="AG62" s="120"/>
    </row>
    <row r="63" spans="1:33" s="3" customFormat="1" ht="16.5" customHeight="1">
      <c r="A63" s="59"/>
      <c r="B63" s="58"/>
      <c r="C63" s="32" t="s">
        <v>56</v>
      </c>
      <c r="D63" s="33"/>
      <c r="E63" s="34"/>
      <c r="F63" s="34"/>
      <c r="G63" s="35"/>
      <c r="H63" s="90">
        <v>144</v>
      </c>
      <c r="I63" s="91"/>
      <c r="J63" s="77"/>
      <c r="K63" s="90">
        <v>373</v>
      </c>
      <c r="L63" s="91"/>
      <c r="M63" s="77"/>
      <c r="N63" s="90">
        <v>367</v>
      </c>
      <c r="O63" s="91"/>
      <c r="P63" s="77"/>
      <c r="Q63" s="90">
        <v>252</v>
      </c>
      <c r="R63" s="91"/>
      <c r="S63" s="77"/>
      <c r="T63" s="90">
        <v>202</v>
      </c>
      <c r="U63" s="91"/>
      <c r="V63" s="77"/>
      <c r="W63" s="90">
        <v>257</v>
      </c>
      <c r="X63" s="91"/>
      <c r="Y63" s="77"/>
      <c r="Z63" s="90">
        <f>SUM(C63:Y63)</f>
        <v>1595</v>
      </c>
      <c r="AA63" s="91"/>
      <c r="AB63" s="91"/>
      <c r="AC63" s="77"/>
      <c r="AD63" s="7"/>
      <c r="AE63" s="8"/>
      <c r="AF63" s="8"/>
      <c r="AG63" s="9"/>
    </row>
    <row r="64" spans="1:33" s="3" customFormat="1" ht="16.5" customHeight="1">
      <c r="A64" s="79" t="s">
        <v>42</v>
      </c>
      <c r="B64" s="80"/>
      <c r="C64" s="32" t="s">
        <v>57</v>
      </c>
      <c r="D64" s="33"/>
      <c r="E64" s="34"/>
      <c r="F64" s="34"/>
      <c r="G64" s="35"/>
      <c r="H64" s="90">
        <v>590</v>
      </c>
      <c r="I64" s="91"/>
      <c r="J64" s="77"/>
      <c r="K64" s="90">
        <v>1504</v>
      </c>
      <c r="L64" s="91"/>
      <c r="M64" s="77"/>
      <c r="N64" s="90">
        <v>1202</v>
      </c>
      <c r="O64" s="91"/>
      <c r="P64" s="77"/>
      <c r="Q64" s="90">
        <v>1010</v>
      </c>
      <c r="R64" s="91"/>
      <c r="S64" s="77"/>
      <c r="T64" s="90">
        <v>1037</v>
      </c>
      <c r="U64" s="91"/>
      <c r="V64" s="77"/>
      <c r="W64" s="90">
        <v>747</v>
      </c>
      <c r="X64" s="91"/>
      <c r="Y64" s="77"/>
      <c r="Z64" s="90">
        <f>SUM(C64:Y64)</f>
        <v>6090</v>
      </c>
      <c r="AA64" s="91"/>
      <c r="AB64" s="91"/>
      <c r="AC64" s="77"/>
      <c r="AD64" s="7"/>
      <c r="AE64" s="8"/>
      <c r="AF64" s="8"/>
      <c r="AG64" s="9"/>
    </row>
    <row r="65" spans="1:33" s="3" customFormat="1" ht="16.5" customHeight="1">
      <c r="A65" s="59"/>
      <c r="B65" s="58"/>
      <c r="C65" s="36" t="s">
        <v>37</v>
      </c>
      <c r="D65" s="37"/>
      <c r="E65" s="38"/>
      <c r="F65" s="38"/>
      <c r="G65" s="39"/>
      <c r="H65" s="92">
        <v>6</v>
      </c>
      <c r="I65" s="93"/>
      <c r="J65" s="94"/>
      <c r="K65" s="92">
        <v>32</v>
      </c>
      <c r="L65" s="93"/>
      <c r="M65" s="94"/>
      <c r="N65" s="92">
        <v>67</v>
      </c>
      <c r="O65" s="93"/>
      <c r="P65" s="94"/>
      <c r="Q65" s="92">
        <v>46</v>
      </c>
      <c r="R65" s="93"/>
      <c r="S65" s="94"/>
      <c r="T65" s="92">
        <v>57</v>
      </c>
      <c r="U65" s="93"/>
      <c r="V65" s="94"/>
      <c r="W65" s="92">
        <v>56</v>
      </c>
      <c r="X65" s="93"/>
      <c r="Y65" s="94"/>
      <c r="Z65" s="130">
        <f>SUM(C65:Y65)</f>
        <v>264</v>
      </c>
      <c r="AA65" s="131"/>
      <c r="AB65" s="131"/>
      <c r="AC65" s="132"/>
      <c r="AD65" s="10"/>
      <c r="AE65" s="4"/>
      <c r="AF65" s="4"/>
      <c r="AG65" s="5"/>
    </row>
    <row r="66" spans="1:33" s="3" customFormat="1" ht="16.5" customHeight="1">
      <c r="A66" s="60"/>
      <c r="B66" s="61"/>
      <c r="C66" s="199" t="s">
        <v>55</v>
      </c>
      <c r="D66" s="200"/>
      <c r="E66" s="200"/>
      <c r="F66" s="200"/>
      <c r="G66" s="201"/>
      <c r="H66" s="78">
        <f>H62+H65</f>
        <v>740</v>
      </c>
      <c r="I66" s="75"/>
      <c r="J66" s="76"/>
      <c r="K66" s="78">
        <f>K62+K65</f>
        <v>1909</v>
      </c>
      <c r="L66" s="75"/>
      <c r="M66" s="76"/>
      <c r="N66" s="78">
        <f>N62+N65</f>
        <v>1636</v>
      </c>
      <c r="O66" s="75"/>
      <c r="P66" s="76"/>
      <c r="Q66" s="78">
        <f>Q62+Q65</f>
        <v>1308</v>
      </c>
      <c r="R66" s="75"/>
      <c r="S66" s="76"/>
      <c r="T66" s="78">
        <f>T62+T65</f>
        <v>1296</v>
      </c>
      <c r="U66" s="75"/>
      <c r="V66" s="76"/>
      <c r="W66" s="78">
        <f>W62+W65</f>
        <v>1060</v>
      </c>
      <c r="X66" s="75"/>
      <c r="Y66" s="76"/>
      <c r="Z66" s="78">
        <f>SUM(C66:W66)</f>
        <v>7949</v>
      </c>
      <c r="AA66" s="75"/>
      <c r="AB66" s="75"/>
      <c r="AC66" s="76"/>
      <c r="AD66" s="121">
        <f>Z62/AD62</f>
        <v>0.10031196564462022</v>
      </c>
      <c r="AE66" s="122"/>
      <c r="AF66" s="122"/>
      <c r="AG66" s="123"/>
    </row>
    <row r="67" spans="1:33" s="3" customFormat="1" ht="16.5" customHeight="1">
      <c r="A67" s="57"/>
      <c r="B67" s="58"/>
      <c r="C67" s="40" t="s">
        <v>36</v>
      </c>
      <c r="D67" s="41"/>
      <c r="E67" s="42"/>
      <c r="F67" s="42"/>
      <c r="G67" s="43"/>
      <c r="H67" s="136">
        <v>766</v>
      </c>
      <c r="I67" s="137"/>
      <c r="J67" s="138"/>
      <c r="K67" s="136">
        <v>1953</v>
      </c>
      <c r="L67" s="137"/>
      <c r="M67" s="138"/>
      <c r="N67" s="136">
        <v>1625</v>
      </c>
      <c r="O67" s="137"/>
      <c r="P67" s="138"/>
      <c r="Q67" s="136">
        <v>1285</v>
      </c>
      <c r="R67" s="137"/>
      <c r="S67" s="138"/>
      <c r="T67" s="136">
        <v>1258</v>
      </c>
      <c r="U67" s="137"/>
      <c r="V67" s="138"/>
      <c r="W67" s="136">
        <v>1020</v>
      </c>
      <c r="X67" s="137"/>
      <c r="Y67" s="138"/>
      <c r="Z67" s="87">
        <f>SUM(C67:Y67)</f>
        <v>7907</v>
      </c>
      <c r="AA67" s="88"/>
      <c r="AB67" s="88"/>
      <c r="AC67" s="89"/>
      <c r="AD67" s="118">
        <v>76752</v>
      </c>
      <c r="AE67" s="119"/>
      <c r="AF67" s="119"/>
      <c r="AG67" s="120"/>
    </row>
    <row r="68" spans="1:33" s="3" customFormat="1" ht="16.5" customHeight="1">
      <c r="A68" s="59"/>
      <c r="B68" s="58"/>
      <c r="C68" s="32" t="s">
        <v>56</v>
      </c>
      <c r="D68" s="33"/>
      <c r="E68" s="34"/>
      <c r="F68" s="34"/>
      <c r="G68" s="35"/>
      <c r="H68" s="90">
        <v>151</v>
      </c>
      <c r="I68" s="91"/>
      <c r="J68" s="77"/>
      <c r="K68" s="90">
        <v>389</v>
      </c>
      <c r="L68" s="91"/>
      <c r="M68" s="77"/>
      <c r="N68" s="90">
        <v>380</v>
      </c>
      <c r="O68" s="91"/>
      <c r="P68" s="77"/>
      <c r="Q68" s="90">
        <v>259</v>
      </c>
      <c r="R68" s="91"/>
      <c r="S68" s="77"/>
      <c r="T68" s="90">
        <v>209</v>
      </c>
      <c r="U68" s="91"/>
      <c r="V68" s="77"/>
      <c r="W68" s="90">
        <v>258</v>
      </c>
      <c r="X68" s="91"/>
      <c r="Y68" s="77"/>
      <c r="Z68" s="90">
        <f>SUM(C68:Y68)</f>
        <v>1646</v>
      </c>
      <c r="AA68" s="91"/>
      <c r="AB68" s="91"/>
      <c r="AC68" s="77"/>
      <c r="AD68" s="7"/>
      <c r="AE68" s="8"/>
      <c r="AF68" s="8"/>
      <c r="AG68" s="9"/>
    </row>
    <row r="69" spans="1:51" s="3" customFormat="1" ht="16.5" customHeight="1">
      <c r="A69" s="79" t="s">
        <v>43</v>
      </c>
      <c r="B69" s="80"/>
      <c r="C69" s="32" t="s">
        <v>57</v>
      </c>
      <c r="D69" s="33"/>
      <c r="E69" s="34"/>
      <c r="F69" s="34"/>
      <c r="G69" s="35"/>
      <c r="H69" s="90">
        <v>615</v>
      </c>
      <c r="I69" s="91"/>
      <c r="J69" s="77"/>
      <c r="K69" s="90">
        <v>1564</v>
      </c>
      <c r="L69" s="91"/>
      <c r="M69" s="77"/>
      <c r="N69" s="90">
        <v>1245</v>
      </c>
      <c r="O69" s="91"/>
      <c r="P69" s="77"/>
      <c r="Q69" s="90">
        <v>1026</v>
      </c>
      <c r="R69" s="91"/>
      <c r="S69" s="77"/>
      <c r="T69" s="90">
        <v>1049</v>
      </c>
      <c r="U69" s="91"/>
      <c r="V69" s="77"/>
      <c r="W69" s="90">
        <v>762</v>
      </c>
      <c r="X69" s="91"/>
      <c r="Y69" s="77"/>
      <c r="Z69" s="90">
        <f>SUM(C69:Y69)</f>
        <v>6261</v>
      </c>
      <c r="AA69" s="91"/>
      <c r="AB69" s="91"/>
      <c r="AC69" s="77"/>
      <c r="AD69" s="7"/>
      <c r="AE69" s="8"/>
      <c r="AF69" s="8"/>
      <c r="AG69" s="9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3" customFormat="1" ht="16.5" customHeight="1">
      <c r="A70" s="59"/>
      <c r="B70" s="58"/>
      <c r="C70" s="36" t="s">
        <v>37</v>
      </c>
      <c r="D70" s="37"/>
      <c r="E70" s="38"/>
      <c r="F70" s="38"/>
      <c r="G70" s="39"/>
      <c r="H70" s="92">
        <v>7</v>
      </c>
      <c r="I70" s="93"/>
      <c r="J70" s="94"/>
      <c r="K70" s="92">
        <v>36</v>
      </c>
      <c r="L70" s="93"/>
      <c r="M70" s="94"/>
      <c r="N70" s="92">
        <v>77</v>
      </c>
      <c r="O70" s="93"/>
      <c r="P70" s="94"/>
      <c r="Q70" s="92">
        <v>47</v>
      </c>
      <c r="R70" s="93"/>
      <c r="S70" s="94"/>
      <c r="T70" s="92">
        <v>56</v>
      </c>
      <c r="U70" s="93"/>
      <c r="V70" s="94"/>
      <c r="W70" s="92">
        <v>57</v>
      </c>
      <c r="X70" s="93"/>
      <c r="Y70" s="94"/>
      <c r="Z70" s="130">
        <f>SUM(C70:Y70)</f>
        <v>280</v>
      </c>
      <c r="AA70" s="131"/>
      <c r="AB70" s="131"/>
      <c r="AC70" s="132"/>
      <c r="AD70" s="10"/>
      <c r="AE70" s="4"/>
      <c r="AF70" s="4"/>
      <c r="AG70" s="5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3" customFormat="1" ht="16.5" customHeight="1">
      <c r="A71" s="60"/>
      <c r="B71" s="61"/>
      <c r="C71" s="199" t="s">
        <v>55</v>
      </c>
      <c r="D71" s="200"/>
      <c r="E71" s="200"/>
      <c r="F71" s="200"/>
      <c r="G71" s="201"/>
      <c r="H71" s="78">
        <f>H67+H70</f>
        <v>773</v>
      </c>
      <c r="I71" s="75"/>
      <c r="J71" s="76"/>
      <c r="K71" s="78">
        <f>K67+K70</f>
        <v>1989</v>
      </c>
      <c r="L71" s="75"/>
      <c r="M71" s="76"/>
      <c r="N71" s="78">
        <f>N67+N70</f>
        <v>1702</v>
      </c>
      <c r="O71" s="75"/>
      <c r="P71" s="76"/>
      <c r="Q71" s="78">
        <f>Q67+Q70</f>
        <v>1332</v>
      </c>
      <c r="R71" s="75"/>
      <c r="S71" s="76"/>
      <c r="T71" s="78">
        <f>T67+T70</f>
        <v>1314</v>
      </c>
      <c r="U71" s="75"/>
      <c r="V71" s="76"/>
      <c r="W71" s="78">
        <f>W67+W70</f>
        <v>1077</v>
      </c>
      <c r="X71" s="75"/>
      <c r="Y71" s="76"/>
      <c r="Z71" s="78">
        <f>SUM(C71:W71)</f>
        <v>8187</v>
      </c>
      <c r="AA71" s="75"/>
      <c r="AB71" s="75"/>
      <c r="AC71" s="76"/>
      <c r="AD71" s="121">
        <f>Z67/AD67</f>
        <v>0.10302011673962894</v>
      </c>
      <c r="AE71" s="122"/>
      <c r="AF71" s="122"/>
      <c r="AG71" s="123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3" customFormat="1" ht="16.5" customHeight="1">
      <c r="A72" s="57"/>
      <c r="B72" s="58"/>
      <c r="C72" s="40" t="s">
        <v>36</v>
      </c>
      <c r="D72" s="41"/>
      <c r="E72" s="42"/>
      <c r="F72" s="42"/>
      <c r="G72" s="43"/>
      <c r="H72" s="136">
        <v>752</v>
      </c>
      <c r="I72" s="137"/>
      <c r="J72" s="138"/>
      <c r="K72" s="136">
        <v>2000</v>
      </c>
      <c r="L72" s="137"/>
      <c r="M72" s="138"/>
      <c r="N72" s="136">
        <v>1680</v>
      </c>
      <c r="O72" s="137"/>
      <c r="P72" s="138"/>
      <c r="Q72" s="136">
        <v>1306</v>
      </c>
      <c r="R72" s="137"/>
      <c r="S72" s="138"/>
      <c r="T72" s="136">
        <v>1289</v>
      </c>
      <c r="U72" s="137"/>
      <c r="V72" s="138"/>
      <c r="W72" s="136">
        <v>1048</v>
      </c>
      <c r="X72" s="137"/>
      <c r="Y72" s="138"/>
      <c r="Z72" s="87">
        <f>SUM(C72:Y72)</f>
        <v>8075</v>
      </c>
      <c r="AA72" s="88"/>
      <c r="AB72" s="88"/>
      <c r="AC72" s="89"/>
      <c r="AD72" s="118">
        <v>76965</v>
      </c>
      <c r="AE72" s="119"/>
      <c r="AF72" s="119"/>
      <c r="AG72" s="120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3" customFormat="1" ht="16.5" customHeight="1">
      <c r="A73" s="59"/>
      <c r="B73" s="58"/>
      <c r="C73" s="32" t="s">
        <v>56</v>
      </c>
      <c r="D73" s="33"/>
      <c r="E73" s="34"/>
      <c r="F73" s="34"/>
      <c r="G73" s="35"/>
      <c r="H73" s="90">
        <v>153</v>
      </c>
      <c r="I73" s="91"/>
      <c r="J73" s="77"/>
      <c r="K73" s="90">
        <v>405</v>
      </c>
      <c r="L73" s="91"/>
      <c r="M73" s="77"/>
      <c r="N73" s="90">
        <v>398</v>
      </c>
      <c r="O73" s="91"/>
      <c r="P73" s="77"/>
      <c r="Q73" s="90">
        <v>255</v>
      </c>
      <c r="R73" s="91"/>
      <c r="S73" s="77"/>
      <c r="T73" s="90">
        <v>217</v>
      </c>
      <c r="U73" s="91"/>
      <c r="V73" s="77"/>
      <c r="W73" s="90">
        <v>266</v>
      </c>
      <c r="X73" s="91"/>
      <c r="Y73" s="77"/>
      <c r="Z73" s="90">
        <f>SUM(C73:Y73)</f>
        <v>1694</v>
      </c>
      <c r="AA73" s="91"/>
      <c r="AB73" s="91"/>
      <c r="AC73" s="77"/>
      <c r="AD73" s="7"/>
      <c r="AE73" s="8"/>
      <c r="AF73" s="8"/>
      <c r="AG73" s="9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3" customFormat="1" ht="16.5" customHeight="1">
      <c r="A74" s="79" t="s">
        <v>44</v>
      </c>
      <c r="B74" s="80"/>
      <c r="C74" s="32" t="s">
        <v>57</v>
      </c>
      <c r="D74" s="33"/>
      <c r="E74" s="34"/>
      <c r="F74" s="34"/>
      <c r="G74" s="35"/>
      <c r="H74" s="90">
        <v>599</v>
      </c>
      <c r="I74" s="91"/>
      <c r="J74" s="77"/>
      <c r="K74" s="90">
        <v>1595</v>
      </c>
      <c r="L74" s="91"/>
      <c r="M74" s="77"/>
      <c r="N74" s="90">
        <v>1282</v>
      </c>
      <c r="O74" s="91"/>
      <c r="P74" s="77"/>
      <c r="Q74" s="90">
        <v>1051</v>
      </c>
      <c r="R74" s="91"/>
      <c r="S74" s="77"/>
      <c r="T74" s="90">
        <v>1072</v>
      </c>
      <c r="U74" s="91"/>
      <c r="V74" s="77"/>
      <c r="W74" s="90">
        <v>782</v>
      </c>
      <c r="X74" s="91"/>
      <c r="Y74" s="77"/>
      <c r="Z74" s="90">
        <f>SUM(C74:Y74)</f>
        <v>6381</v>
      </c>
      <c r="AA74" s="91"/>
      <c r="AB74" s="91"/>
      <c r="AC74" s="77"/>
      <c r="AD74" s="7"/>
      <c r="AE74" s="8"/>
      <c r="AF74" s="8"/>
      <c r="AG74" s="9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3" customFormat="1" ht="16.5" customHeight="1">
      <c r="A75" s="59"/>
      <c r="B75" s="58"/>
      <c r="C75" s="36" t="s">
        <v>37</v>
      </c>
      <c r="D75" s="37"/>
      <c r="E75" s="38"/>
      <c r="F75" s="38"/>
      <c r="G75" s="39"/>
      <c r="H75" s="92">
        <v>7</v>
      </c>
      <c r="I75" s="93"/>
      <c r="J75" s="94"/>
      <c r="K75" s="92">
        <v>45</v>
      </c>
      <c r="L75" s="93"/>
      <c r="M75" s="94"/>
      <c r="N75" s="92">
        <v>80</v>
      </c>
      <c r="O75" s="93"/>
      <c r="P75" s="94"/>
      <c r="Q75" s="92">
        <v>50</v>
      </c>
      <c r="R75" s="93"/>
      <c r="S75" s="94"/>
      <c r="T75" s="92">
        <v>58</v>
      </c>
      <c r="U75" s="93"/>
      <c r="V75" s="94"/>
      <c r="W75" s="92">
        <v>60</v>
      </c>
      <c r="X75" s="93"/>
      <c r="Y75" s="94"/>
      <c r="Z75" s="130">
        <f>SUM(C75:Y75)</f>
        <v>300</v>
      </c>
      <c r="AA75" s="131"/>
      <c r="AB75" s="131"/>
      <c r="AC75" s="132"/>
      <c r="AD75" s="10"/>
      <c r="AE75" s="4"/>
      <c r="AF75" s="4"/>
      <c r="AG75" s="5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3" customFormat="1" ht="16.5" customHeight="1">
      <c r="A76" s="60"/>
      <c r="B76" s="61"/>
      <c r="C76" s="199" t="s">
        <v>55</v>
      </c>
      <c r="D76" s="200"/>
      <c r="E76" s="200"/>
      <c r="F76" s="200"/>
      <c r="G76" s="201"/>
      <c r="H76" s="78">
        <f>H72+H75</f>
        <v>759</v>
      </c>
      <c r="I76" s="75"/>
      <c r="J76" s="76"/>
      <c r="K76" s="78">
        <f>K72+K75</f>
        <v>2045</v>
      </c>
      <c r="L76" s="75"/>
      <c r="M76" s="76"/>
      <c r="N76" s="78">
        <f>N72+N75</f>
        <v>1760</v>
      </c>
      <c r="O76" s="75"/>
      <c r="P76" s="76"/>
      <c r="Q76" s="78">
        <f>Q72+Q75</f>
        <v>1356</v>
      </c>
      <c r="R76" s="75"/>
      <c r="S76" s="76"/>
      <c r="T76" s="78">
        <f>T72+T75</f>
        <v>1347</v>
      </c>
      <c r="U76" s="75"/>
      <c r="V76" s="76"/>
      <c r="W76" s="78">
        <f>W72+W75</f>
        <v>1108</v>
      </c>
      <c r="X76" s="75"/>
      <c r="Y76" s="76"/>
      <c r="Z76" s="78">
        <f>SUM(C76:W76)</f>
        <v>8375</v>
      </c>
      <c r="AA76" s="75"/>
      <c r="AB76" s="75"/>
      <c r="AC76" s="76"/>
      <c r="AD76" s="121">
        <f>Z72/AD72</f>
        <v>0.10491781978821542</v>
      </c>
      <c r="AE76" s="122"/>
      <c r="AF76" s="122"/>
      <c r="AG76" s="123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3" customFormat="1" ht="16.5" customHeight="1">
      <c r="A77" s="57"/>
      <c r="B77" s="58"/>
      <c r="C77" s="40" t="s">
        <v>36</v>
      </c>
      <c r="D77" s="41"/>
      <c r="E77" s="42"/>
      <c r="F77" s="42"/>
      <c r="G77" s="43"/>
      <c r="H77" s="136">
        <v>724</v>
      </c>
      <c r="I77" s="137"/>
      <c r="J77" s="138"/>
      <c r="K77" s="136">
        <v>2042</v>
      </c>
      <c r="L77" s="137"/>
      <c r="M77" s="138"/>
      <c r="N77" s="136">
        <v>1744</v>
      </c>
      <c r="O77" s="137"/>
      <c r="P77" s="138"/>
      <c r="Q77" s="136">
        <v>1349</v>
      </c>
      <c r="R77" s="137"/>
      <c r="S77" s="138"/>
      <c r="T77" s="136">
        <v>1308</v>
      </c>
      <c r="U77" s="137"/>
      <c r="V77" s="138"/>
      <c r="W77" s="136">
        <v>1084</v>
      </c>
      <c r="X77" s="137"/>
      <c r="Y77" s="138"/>
      <c r="Z77" s="87">
        <f>SUM(C77:Y77)</f>
        <v>8251</v>
      </c>
      <c r="AA77" s="88"/>
      <c r="AB77" s="88"/>
      <c r="AC77" s="89"/>
      <c r="AD77" s="118">
        <v>77180</v>
      </c>
      <c r="AE77" s="119"/>
      <c r="AF77" s="119"/>
      <c r="AG77" s="120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3" customFormat="1" ht="16.5" customHeight="1">
      <c r="A78" s="59"/>
      <c r="B78" s="58"/>
      <c r="C78" s="32" t="s">
        <v>56</v>
      </c>
      <c r="D78" s="33"/>
      <c r="E78" s="34"/>
      <c r="F78" s="34"/>
      <c r="G78" s="35"/>
      <c r="H78" s="90">
        <v>149</v>
      </c>
      <c r="I78" s="91"/>
      <c r="J78" s="77"/>
      <c r="K78" s="90">
        <v>422</v>
      </c>
      <c r="L78" s="91"/>
      <c r="M78" s="77"/>
      <c r="N78" s="90">
        <v>404</v>
      </c>
      <c r="O78" s="91"/>
      <c r="P78" s="77"/>
      <c r="Q78" s="90">
        <v>271</v>
      </c>
      <c r="R78" s="91"/>
      <c r="S78" s="77"/>
      <c r="T78" s="90">
        <v>230</v>
      </c>
      <c r="U78" s="91"/>
      <c r="V78" s="77"/>
      <c r="W78" s="90">
        <v>260</v>
      </c>
      <c r="X78" s="91"/>
      <c r="Y78" s="77"/>
      <c r="Z78" s="90">
        <f>SUM(C78:Y78)</f>
        <v>1736</v>
      </c>
      <c r="AA78" s="91"/>
      <c r="AB78" s="91"/>
      <c r="AC78" s="77"/>
      <c r="AD78" s="7"/>
      <c r="AE78" s="8"/>
      <c r="AF78" s="8"/>
      <c r="AG78" s="9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3" customFormat="1" ht="16.5" customHeight="1">
      <c r="A79" s="79" t="s">
        <v>45</v>
      </c>
      <c r="B79" s="80"/>
      <c r="C79" s="32" t="s">
        <v>57</v>
      </c>
      <c r="D79" s="33"/>
      <c r="E79" s="34"/>
      <c r="F79" s="34"/>
      <c r="G79" s="35"/>
      <c r="H79" s="90">
        <v>575</v>
      </c>
      <c r="I79" s="91"/>
      <c r="J79" s="77"/>
      <c r="K79" s="90">
        <v>1620</v>
      </c>
      <c r="L79" s="91"/>
      <c r="M79" s="77"/>
      <c r="N79" s="90">
        <v>1340</v>
      </c>
      <c r="O79" s="91"/>
      <c r="P79" s="77"/>
      <c r="Q79" s="90">
        <v>1078</v>
      </c>
      <c r="R79" s="91"/>
      <c r="S79" s="77"/>
      <c r="T79" s="90">
        <v>1078</v>
      </c>
      <c r="U79" s="91"/>
      <c r="V79" s="77"/>
      <c r="W79" s="90">
        <v>824</v>
      </c>
      <c r="X79" s="91"/>
      <c r="Y79" s="77"/>
      <c r="Z79" s="90">
        <f>SUM(C79:Y79)</f>
        <v>6515</v>
      </c>
      <c r="AA79" s="91"/>
      <c r="AB79" s="91"/>
      <c r="AC79" s="77"/>
      <c r="AD79" s="7"/>
      <c r="AE79" s="8"/>
      <c r="AF79" s="8"/>
      <c r="AG79" s="9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3" customFormat="1" ht="16.5" customHeight="1">
      <c r="A80" s="59"/>
      <c r="B80" s="58"/>
      <c r="C80" s="36" t="s">
        <v>37</v>
      </c>
      <c r="D80" s="37"/>
      <c r="E80" s="38"/>
      <c r="F80" s="38"/>
      <c r="G80" s="39"/>
      <c r="H80" s="92">
        <v>6</v>
      </c>
      <c r="I80" s="93"/>
      <c r="J80" s="94"/>
      <c r="K80" s="92">
        <v>50</v>
      </c>
      <c r="L80" s="93"/>
      <c r="M80" s="94"/>
      <c r="N80" s="92">
        <v>86</v>
      </c>
      <c r="O80" s="93"/>
      <c r="P80" s="94"/>
      <c r="Q80" s="92">
        <v>51</v>
      </c>
      <c r="R80" s="93"/>
      <c r="S80" s="94"/>
      <c r="T80" s="92">
        <v>60</v>
      </c>
      <c r="U80" s="93"/>
      <c r="V80" s="94"/>
      <c r="W80" s="92">
        <v>61</v>
      </c>
      <c r="X80" s="93"/>
      <c r="Y80" s="94"/>
      <c r="Z80" s="130">
        <f>SUM(C80:Y80)</f>
        <v>314</v>
      </c>
      <c r="AA80" s="131"/>
      <c r="AB80" s="131"/>
      <c r="AC80" s="132"/>
      <c r="AD80" s="10"/>
      <c r="AE80" s="4"/>
      <c r="AF80" s="4"/>
      <c r="AG80" s="5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3" customFormat="1" ht="16.5" customHeight="1">
      <c r="A81" s="60"/>
      <c r="B81" s="61"/>
      <c r="C81" s="199" t="s">
        <v>55</v>
      </c>
      <c r="D81" s="200"/>
      <c r="E81" s="200"/>
      <c r="F81" s="200"/>
      <c r="G81" s="201"/>
      <c r="H81" s="78">
        <f>H77+H80</f>
        <v>730</v>
      </c>
      <c r="I81" s="75"/>
      <c r="J81" s="76"/>
      <c r="K81" s="78">
        <f>K77+K80</f>
        <v>2092</v>
      </c>
      <c r="L81" s="75"/>
      <c r="M81" s="76"/>
      <c r="N81" s="78">
        <f>N77+N80</f>
        <v>1830</v>
      </c>
      <c r="O81" s="75"/>
      <c r="P81" s="76"/>
      <c r="Q81" s="78">
        <f>Q77+Q80</f>
        <v>1400</v>
      </c>
      <c r="R81" s="75"/>
      <c r="S81" s="76"/>
      <c r="T81" s="78">
        <f>T77+T80</f>
        <v>1368</v>
      </c>
      <c r="U81" s="75"/>
      <c r="V81" s="76"/>
      <c r="W81" s="78">
        <f>W77+W80</f>
        <v>1145</v>
      </c>
      <c r="X81" s="75"/>
      <c r="Y81" s="76"/>
      <c r="Z81" s="78">
        <f>SUM(C81:W81)</f>
        <v>8565</v>
      </c>
      <c r="AA81" s="75"/>
      <c r="AB81" s="75"/>
      <c r="AC81" s="76"/>
      <c r="AD81" s="121">
        <f>Z77/AD77</f>
        <v>0.10690593417983933</v>
      </c>
      <c r="AE81" s="122"/>
      <c r="AF81" s="122"/>
      <c r="AG81" s="123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3" customFormat="1" ht="16.5" customHeight="1">
      <c r="A82" s="57"/>
      <c r="B82" s="58"/>
      <c r="C82" s="40" t="s">
        <v>36</v>
      </c>
      <c r="D82" s="41"/>
      <c r="E82" s="42"/>
      <c r="F82" s="42"/>
      <c r="G82" s="43"/>
      <c r="H82" s="136">
        <v>707</v>
      </c>
      <c r="I82" s="137"/>
      <c r="J82" s="138"/>
      <c r="K82" s="136">
        <v>2101</v>
      </c>
      <c r="L82" s="137"/>
      <c r="M82" s="138"/>
      <c r="N82" s="136">
        <v>1806</v>
      </c>
      <c r="O82" s="137"/>
      <c r="P82" s="138"/>
      <c r="Q82" s="136">
        <v>1344</v>
      </c>
      <c r="R82" s="137"/>
      <c r="S82" s="138"/>
      <c r="T82" s="136">
        <v>1310</v>
      </c>
      <c r="U82" s="137"/>
      <c r="V82" s="138"/>
      <c r="W82" s="136">
        <v>1088</v>
      </c>
      <c r="X82" s="137"/>
      <c r="Y82" s="138"/>
      <c r="Z82" s="87">
        <f>SUM(C82:Y82)</f>
        <v>8356</v>
      </c>
      <c r="AA82" s="88"/>
      <c r="AB82" s="88"/>
      <c r="AC82" s="89"/>
      <c r="AD82" s="118">
        <v>77473</v>
      </c>
      <c r="AE82" s="119"/>
      <c r="AF82" s="119"/>
      <c r="AG82" s="120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3" customFormat="1" ht="16.5" customHeight="1">
      <c r="A83" s="59"/>
      <c r="B83" s="58"/>
      <c r="C83" s="32" t="s">
        <v>56</v>
      </c>
      <c r="D83" s="33"/>
      <c r="E83" s="34"/>
      <c r="F83" s="34"/>
      <c r="G83" s="35"/>
      <c r="H83" s="90">
        <v>152</v>
      </c>
      <c r="I83" s="91"/>
      <c r="J83" s="77"/>
      <c r="K83" s="90">
        <v>436</v>
      </c>
      <c r="L83" s="91"/>
      <c r="M83" s="77"/>
      <c r="N83" s="90">
        <v>413</v>
      </c>
      <c r="O83" s="91"/>
      <c r="P83" s="77"/>
      <c r="Q83" s="90">
        <v>270</v>
      </c>
      <c r="R83" s="91"/>
      <c r="S83" s="77"/>
      <c r="T83" s="90">
        <v>237</v>
      </c>
      <c r="U83" s="91"/>
      <c r="V83" s="77"/>
      <c r="W83" s="90">
        <v>250</v>
      </c>
      <c r="X83" s="91"/>
      <c r="Y83" s="77"/>
      <c r="Z83" s="90">
        <f>SUM(C83:Y83)</f>
        <v>1758</v>
      </c>
      <c r="AA83" s="91"/>
      <c r="AB83" s="91"/>
      <c r="AC83" s="77"/>
      <c r="AD83" s="7"/>
      <c r="AE83" s="8"/>
      <c r="AF83" s="8"/>
      <c r="AG83" s="9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3" customFormat="1" ht="16.5" customHeight="1">
      <c r="A84" s="79" t="s">
        <v>46</v>
      </c>
      <c r="B84" s="80"/>
      <c r="C84" s="32" t="s">
        <v>57</v>
      </c>
      <c r="D84" s="33"/>
      <c r="E84" s="34"/>
      <c r="F84" s="34"/>
      <c r="G84" s="35"/>
      <c r="H84" s="90">
        <v>555</v>
      </c>
      <c r="I84" s="91"/>
      <c r="J84" s="77"/>
      <c r="K84" s="90">
        <v>1665</v>
      </c>
      <c r="L84" s="91"/>
      <c r="M84" s="77"/>
      <c r="N84" s="90">
        <v>1393</v>
      </c>
      <c r="O84" s="91"/>
      <c r="P84" s="77"/>
      <c r="Q84" s="90">
        <v>1074</v>
      </c>
      <c r="R84" s="91"/>
      <c r="S84" s="77"/>
      <c r="T84" s="90">
        <v>1073</v>
      </c>
      <c r="U84" s="91"/>
      <c r="V84" s="77"/>
      <c r="W84" s="90">
        <v>838</v>
      </c>
      <c r="X84" s="91"/>
      <c r="Y84" s="77"/>
      <c r="Z84" s="90">
        <f>SUM(C84:Y84)</f>
        <v>6598</v>
      </c>
      <c r="AA84" s="91"/>
      <c r="AB84" s="91"/>
      <c r="AC84" s="77"/>
      <c r="AD84" s="7"/>
      <c r="AE84" s="8"/>
      <c r="AF84" s="8"/>
      <c r="AG84" s="9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1:51" s="3" customFormat="1" ht="16.5" customHeight="1">
      <c r="A85" s="59"/>
      <c r="B85" s="58"/>
      <c r="C85" s="36" t="s">
        <v>37</v>
      </c>
      <c r="D85" s="37"/>
      <c r="E85" s="38"/>
      <c r="F85" s="38"/>
      <c r="G85" s="39"/>
      <c r="H85" s="92">
        <v>4</v>
      </c>
      <c r="I85" s="93"/>
      <c r="J85" s="94"/>
      <c r="K85" s="92">
        <v>57</v>
      </c>
      <c r="L85" s="93"/>
      <c r="M85" s="94"/>
      <c r="N85" s="92">
        <v>88</v>
      </c>
      <c r="O85" s="93"/>
      <c r="P85" s="94"/>
      <c r="Q85" s="92">
        <v>53</v>
      </c>
      <c r="R85" s="93"/>
      <c r="S85" s="94"/>
      <c r="T85" s="92">
        <v>66</v>
      </c>
      <c r="U85" s="93"/>
      <c r="V85" s="94"/>
      <c r="W85" s="92">
        <v>60</v>
      </c>
      <c r="X85" s="93"/>
      <c r="Y85" s="94"/>
      <c r="Z85" s="130">
        <f>SUM(C85:Y85)</f>
        <v>328</v>
      </c>
      <c r="AA85" s="131"/>
      <c r="AB85" s="131"/>
      <c r="AC85" s="132"/>
      <c r="AD85" s="10"/>
      <c r="AE85" s="4"/>
      <c r="AF85" s="4"/>
      <c r="AG85" s="5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1:51" s="3" customFormat="1" ht="16.5" customHeight="1">
      <c r="A86" s="60"/>
      <c r="B86" s="61"/>
      <c r="C86" s="199" t="s">
        <v>55</v>
      </c>
      <c r="D86" s="200"/>
      <c r="E86" s="200"/>
      <c r="F86" s="200"/>
      <c r="G86" s="201"/>
      <c r="H86" s="78">
        <f>H82+H85</f>
        <v>711</v>
      </c>
      <c r="I86" s="75"/>
      <c r="J86" s="76"/>
      <c r="K86" s="78">
        <f>K82+K85</f>
        <v>2158</v>
      </c>
      <c r="L86" s="75"/>
      <c r="M86" s="76"/>
      <c r="N86" s="78">
        <f>N82+N85</f>
        <v>1894</v>
      </c>
      <c r="O86" s="75"/>
      <c r="P86" s="76"/>
      <c r="Q86" s="78">
        <f>Q82+Q85</f>
        <v>1397</v>
      </c>
      <c r="R86" s="75"/>
      <c r="S86" s="76"/>
      <c r="T86" s="78">
        <f>T82+T85</f>
        <v>1376</v>
      </c>
      <c r="U86" s="75"/>
      <c r="V86" s="76"/>
      <c r="W86" s="78">
        <f>W82+W85</f>
        <v>1148</v>
      </c>
      <c r="X86" s="75"/>
      <c r="Y86" s="76"/>
      <c r="Z86" s="78">
        <f>SUM(C86:W86)</f>
        <v>8684</v>
      </c>
      <c r="AA86" s="75"/>
      <c r="AB86" s="75"/>
      <c r="AC86" s="76"/>
      <c r="AD86" s="121">
        <f>Z82/AD82</f>
        <v>0.10785693080169866</v>
      </c>
      <c r="AE86" s="122"/>
      <c r="AF86" s="122"/>
      <c r="AG86" s="123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1:51" s="3" customFormat="1" ht="16.5" customHeight="1">
      <c r="A87" s="57"/>
      <c r="B87" s="58"/>
      <c r="C87" s="40" t="s">
        <v>36</v>
      </c>
      <c r="D87" s="41"/>
      <c r="E87" s="42"/>
      <c r="F87" s="42"/>
      <c r="G87" s="43"/>
      <c r="H87" s="136">
        <v>729</v>
      </c>
      <c r="I87" s="137"/>
      <c r="J87" s="138"/>
      <c r="K87" s="136">
        <v>2172</v>
      </c>
      <c r="L87" s="137"/>
      <c r="M87" s="138"/>
      <c r="N87" s="136">
        <v>1831</v>
      </c>
      <c r="O87" s="137"/>
      <c r="P87" s="138"/>
      <c r="Q87" s="136">
        <v>1357</v>
      </c>
      <c r="R87" s="137"/>
      <c r="S87" s="138"/>
      <c r="T87" s="136">
        <v>1322</v>
      </c>
      <c r="U87" s="137"/>
      <c r="V87" s="138"/>
      <c r="W87" s="136">
        <v>1088</v>
      </c>
      <c r="X87" s="137"/>
      <c r="Y87" s="138"/>
      <c r="Z87" s="87">
        <f>SUM(C87:Y87)</f>
        <v>8499</v>
      </c>
      <c r="AA87" s="88"/>
      <c r="AB87" s="88"/>
      <c r="AC87" s="89"/>
      <c r="AD87" s="118">
        <v>77716</v>
      </c>
      <c r="AE87" s="119"/>
      <c r="AF87" s="119"/>
      <c r="AG87" s="120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1:51" s="3" customFormat="1" ht="16.5" customHeight="1">
      <c r="A88" s="59"/>
      <c r="B88" s="58"/>
      <c r="C88" s="32" t="s">
        <v>56</v>
      </c>
      <c r="D88" s="33"/>
      <c r="E88" s="34"/>
      <c r="F88" s="34"/>
      <c r="G88" s="35"/>
      <c r="H88" s="90">
        <v>156</v>
      </c>
      <c r="I88" s="91"/>
      <c r="J88" s="77"/>
      <c r="K88" s="90">
        <v>469</v>
      </c>
      <c r="L88" s="91"/>
      <c r="M88" s="77"/>
      <c r="N88" s="90">
        <v>413</v>
      </c>
      <c r="O88" s="91"/>
      <c r="P88" s="77"/>
      <c r="Q88" s="90">
        <v>264</v>
      </c>
      <c r="R88" s="91"/>
      <c r="S88" s="77"/>
      <c r="T88" s="90">
        <v>233</v>
      </c>
      <c r="U88" s="91"/>
      <c r="V88" s="77"/>
      <c r="W88" s="90">
        <v>246</v>
      </c>
      <c r="X88" s="91"/>
      <c r="Y88" s="77"/>
      <c r="Z88" s="90">
        <f>SUM(C88:Y88)</f>
        <v>1781</v>
      </c>
      <c r="AA88" s="91"/>
      <c r="AB88" s="91"/>
      <c r="AC88" s="77"/>
      <c r="AD88" s="7"/>
      <c r="AE88" s="8"/>
      <c r="AF88" s="8"/>
      <c r="AG88" s="9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1:51" s="3" customFormat="1" ht="16.5" customHeight="1">
      <c r="A89" s="79" t="s">
        <v>47</v>
      </c>
      <c r="B89" s="80"/>
      <c r="C89" s="32" t="s">
        <v>57</v>
      </c>
      <c r="D89" s="33"/>
      <c r="E89" s="34"/>
      <c r="F89" s="34"/>
      <c r="G89" s="35"/>
      <c r="H89" s="90">
        <v>573</v>
      </c>
      <c r="I89" s="91"/>
      <c r="J89" s="77"/>
      <c r="K89" s="90">
        <v>1703</v>
      </c>
      <c r="L89" s="91"/>
      <c r="M89" s="77"/>
      <c r="N89" s="90">
        <v>1418</v>
      </c>
      <c r="O89" s="91"/>
      <c r="P89" s="77"/>
      <c r="Q89" s="90">
        <v>1093</v>
      </c>
      <c r="R89" s="91"/>
      <c r="S89" s="77"/>
      <c r="T89" s="90">
        <v>1089</v>
      </c>
      <c r="U89" s="91"/>
      <c r="V89" s="77"/>
      <c r="W89" s="90">
        <v>842</v>
      </c>
      <c r="X89" s="91"/>
      <c r="Y89" s="77"/>
      <c r="Z89" s="90">
        <f>SUM(C89:Y89)</f>
        <v>6718</v>
      </c>
      <c r="AA89" s="91"/>
      <c r="AB89" s="91"/>
      <c r="AC89" s="77"/>
      <c r="AD89" s="7"/>
      <c r="AE89" s="8"/>
      <c r="AF89" s="8"/>
      <c r="AG89" s="9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1:51" s="3" customFormat="1" ht="16.5" customHeight="1">
      <c r="A90" s="59"/>
      <c r="B90" s="58"/>
      <c r="C90" s="36" t="s">
        <v>37</v>
      </c>
      <c r="D90" s="37"/>
      <c r="E90" s="38"/>
      <c r="F90" s="38"/>
      <c r="G90" s="39"/>
      <c r="H90" s="92">
        <v>5</v>
      </c>
      <c r="I90" s="93"/>
      <c r="J90" s="94"/>
      <c r="K90" s="92">
        <v>61</v>
      </c>
      <c r="L90" s="93"/>
      <c r="M90" s="94"/>
      <c r="N90" s="92">
        <v>91</v>
      </c>
      <c r="O90" s="93"/>
      <c r="P90" s="94"/>
      <c r="Q90" s="92">
        <v>54</v>
      </c>
      <c r="R90" s="93"/>
      <c r="S90" s="94"/>
      <c r="T90" s="92">
        <v>68</v>
      </c>
      <c r="U90" s="93"/>
      <c r="V90" s="94"/>
      <c r="W90" s="92">
        <v>61</v>
      </c>
      <c r="X90" s="93"/>
      <c r="Y90" s="94"/>
      <c r="Z90" s="130">
        <f>SUM(C90:Y90)</f>
        <v>340</v>
      </c>
      <c r="AA90" s="131"/>
      <c r="AB90" s="131"/>
      <c r="AC90" s="132"/>
      <c r="AD90" s="10"/>
      <c r="AE90" s="4"/>
      <c r="AF90" s="4"/>
      <c r="AG90" s="5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1:51" s="3" customFormat="1" ht="16.5" customHeight="1">
      <c r="A91" s="60"/>
      <c r="B91" s="61"/>
      <c r="C91" s="199" t="s">
        <v>55</v>
      </c>
      <c r="D91" s="200"/>
      <c r="E91" s="200"/>
      <c r="F91" s="200"/>
      <c r="G91" s="201"/>
      <c r="H91" s="78">
        <f>H87+H90</f>
        <v>734</v>
      </c>
      <c r="I91" s="75"/>
      <c r="J91" s="76"/>
      <c r="K91" s="78">
        <f>K87+K90</f>
        <v>2233</v>
      </c>
      <c r="L91" s="75"/>
      <c r="M91" s="76"/>
      <c r="N91" s="78">
        <f>N87+N90</f>
        <v>1922</v>
      </c>
      <c r="O91" s="75"/>
      <c r="P91" s="76"/>
      <c r="Q91" s="78">
        <f>Q87+Q90</f>
        <v>1411</v>
      </c>
      <c r="R91" s="75"/>
      <c r="S91" s="76"/>
      <c r="T91" s="78">
        <f>T87+T90</f>
        <v>1390</v>
      </c>
      <c r="U91" s="75"/>
      <c r="V91" s="76"/>
      <c r="W91" s="78">
        <f>W87+W90</f>
        <v>1149</v>
      </c>
      <c r="X91" s="75"/>
      <c r="Y91" s="76"/>
      <c r="Z91" s="78">
        <f>SUM(C91:W91)</f>
        <v>8839</v>
      </c>
      <c r="AA91" s="75"/>
      <c r="AB91" s="75"/>
      <c r="AC91" s="76"/>
      <c r="AD91" s="121">
        <f>Z87/AD87</f>
        <v>0.10935972000617633</v>
      </c>
      <c r="AE91" s="122"/>
      <c r="AF91" s="122"/>
      <c r="AG91" s="123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1:51" s="3" customFormat="1" ht="16.5" customHeight="1">
      <c r="A92" s="57"/>
      <c r="B92" s="58"/>
      <c r="C92" s="28" t="s">
        <v>36</v>
      </c>
      <c r="D92" s="29"/>
      <c r="E92" s="30"/>
      <c r="F92" s="30"/>
      <c r="G92" s="31"/>
      <c r="H92" s="136">
        <v>754</v>
      </c>
      <c r="I92" s="137"/>
      <c r="J92" s="138"/>
      <c r="K92" s="136">
        <v>2241</v>
      </c>
      <c r="L92" s="137"/>
      <c r="M92" s="138"/>
      <c r="N92" s="136">
        <v>1886</v>
      </c>
      <c r="O92" s="137"/>
      <c r="P92" s="138"/>
      <c r="Q92" s="136">
        <v>1343</v>
      </c>
      <c r="R92" s="137"/>
      <c r="S92" s="138"/>
      <c r="T92" s="136">
        <v>1308</v>
      </c>
      <c r="U92" s="137"/>
      <c r="V92" s="138"/>
      <c r="W92" s="136">
        <v>1121</v>
      </c>
      <c r="X92" s="137"/>
      <c r="Y92" s="138"/>
      <c r="Z92" s="136">
        <f>SUM(C92:Y92)</f>
        <v>8653</v>
      </c>
      <c r="AA92" s="137"/>
      <c r="AB92" s="137"/>
      <c r="AC92" s="138"/>
      <c r="AD92" s="118">
        <v>78078</v>
      </c>
      <c r="AE92" s="119"/>
      <c r="AF92" s="119"/>
      <c r="AG92" s="120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1:51" s="3" customFormat="1" ht="16.5" customHeight="1">
      <c r="A93" s="59"/>
      <c r="B93" s="58"/>
      <c r="C93" s="32" t="s">
        <v>56</v>
      </c>
      <c r="D93" s="33"/>
      <c r="E93" s="34"/>
      <c r="F93" s="34"/>
      <c r="G93" s="35"/>
      <c r="H93" s="90">
        <v>162</v>
      </c>
      <c r="I93" s="91"/>
      <c r="J93" s="77"/>
      <c r="K93" s="90">
        <v>495</v>
      </c>
      <c r="L93" s="91"/>
      <c r="M93" s="77"/>
      <c r="N93" s="90">
        <v>410</v>
      </c>
      <c r="O93" s="91"/>
      <c r="P93" s="77"/>
      <c r="Q93" s="90">
        <v>264</v>
      </c>
      <c r="R93" s="91"/>
      <c r="S93" s="77"/>
      <c r="T93" s="90">
        <v>232</v>
      </c>
      <c r="U93" s="91"/>
      <c r="V93" s="77"/>
      <c r="W93" s="90">
        <v>245</v>
      </c>
      <c r="X93" s="91"/>
      <c r="Y93" s="77"/>
      <c r="Z93" s="90">
        <f>SUM(C93:Y93)</f>
        <v>1808</v>
      </c>
      <c r="AA93" s="91"/>
      <c r="AB93" s="91"/>
      <c r="AC93" s="77"/>
      <c r="AD93" s="7"/>
      <c r="AE93" s="8"/>
      <c r="AF93" s="8"/>
      <c r="AG93" s="9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1:51" s="3" customFormat="1" ht="16.5" customHeight="1">
      <c r="A94" s="79" t="s">
        <v>48</v>
      </c>
      <c r="B94" s="80"/>
      <c r="C94" s="32" t="s">
        <v>57</v>
      </c>
      <c r="D94" s="33"/>
      <c r="E94" s="34"/>
      <c r="F94" s="34"/>
      <c r="G94" s="35"/>
      <c r="H94" s="90">
        <v>592</v>
      </c>
      <c r="I94" s="91"/>
      <c r="J94" s="77"/>
      <c r="K94" s="90">
        <v>1746</v>
      </c>
      <c r="L94" s="91"/>
      <c r="M94" s="77"/>
      <c r="N94" s="90">
        <v>1476</v>
      </c>
      <c r="O94" s="91"/>
      <c r="P94" s="77"/>
      <c r="Q94" s="90">
        <v>1079</v>
      </c>
      <c r="R94" s="91"/>
      <c r="S94" s="77"/>
      <c r="T94" s="90">
        <v>1076</v>
      </c>
      <c r="U94" s="91"/>
      <c r="V94" s="77"/>
      <c r="W94" s="90">
        <v>876</v>
      </c>
      <c r="X94" s="91"/>
      <c r="Y94" s="77"/>
      <c r="Z94" s="90">
        <f>SUM(C94:Y94)</f>
        <v>6845</v>
      </c>
      <c r="AA94" s="91"/>
      <c r="AB94" s="91"/>
      <c r="AC94" s="77"/>
      <c r="AD94" s="7"/>
      <c r="AE94" s="8"/>
      <c r="AF94" s="8"/>
      <c r="AG94" s="9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s="3" customFormat="1" ht="16.5" customHeight="1">
      <c r="A95" s="59"/>
      <c r="B95" s="58"/>
      <c r="C95" s="36" t="s">
        <v>37</v>
      </c>
      <c r="D95" s="37"/>
      <c r="E95" s="38"/>
      <c r="F95" s="38"/>
      <c r="G95" s="39"/>
      <c r="H95" s="92">
        <v>5</v>
      </c>
      <c r="I95" s="93"/>
      <c r="J95" s="94"/>
      <c r="K95" s="92">
        <v>68</v>
      </c>
      <c r="L95" s="93"/>
      <c r="M95" s="94"/>
      <c r="N95" s="92">
        <v>97</v>
      </c>
      <c r="O95" s="93"/>
      <c r="P95" s="94"/>
      <c r="Q95" s="92">
        <v>56</v>
      </c>
      <c r="R95" s="93"/>
      <c r="S95" s="94"/>
      <c r="T95" s="92">
        <v>69</v>
      </c>
      <c r="U95" s="93"/>
      <c r="V95" s="94"/>
      <c r="W95" s="92">
        <v>59</v>
      </c>
      <c r="X95" s="93"/>
      <c r="Y95" s="94"/>
      <c r="Z95" s="130">
        <f>SUM(C95:Y95)</f>
        <v>354</v>
      </c>
      <c r="AA95" s="131"/>
      <c r="AB95" s="131"/>
      <c r="AC95" s="132"/>
      <c r="AD95" s="10"/>
      <c r="AE95" s="4"/>
      <c r="AF95" s="4"/>
      <c r="AG95" s="5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s="3" customFormat="1" ht="16.5" customHeight="1">
      <c r="A96" s="60"/>
      <c r="B96" s="61"/>
      <c r="C96" s="199" t="s">
        <v>55</v>
      </c>
      <c r="D96" s="200"/>
      <c r="E96" s="200"/>
      <c r="F96" s="200"/>
      <c r="G96" s="201"/>
      <c r="H96" s="78">
        <f>H92+H95</f>
        <v>759</v>
      </c>
      <c r="I96" s="75"/>
      <c r="J96" s="76"/>
      <c r="K96" s="78">
        <f>K92+K95</f>
        <v>2309</v>
      </c>
      <c r="L96" s="75"/>
      <c r="M96" s="76"/>
      <c r="N96" s="78">
        <f>N92+N95</f>
        <v>1983</v>
      </c>
      <c r="O96" s="75"/>
      <c r="P96" s="76"/>
      <c r="Q96" s="78">
        <f>Q92+Q95</f>
        <v>1399</v>
      </c>
      <c r="R96" s="75"/>
      <c r="S96" s="76"/>
      <c r="T96" s="78">
        <f>T92+T95</f>
        <v>1377</v>
      </c>
      <c r="U96" s="75"/>
      <c r="V96" s="76"/>
      <c r="W96" s="78">
        <f>W92+W95</f>
        <v>1180</v>
      </c>
      <c r="X96" s="75"/>
      <c r="Y96" s="76"/>
      <c r="Z96" s="78">
        <f>SUM(C96:W96)</f>
        <v>9007</v>
      </c>
      <c r="AA96" s="75"/>
      <c r="AB96" s="75"/>
      <c r="AC96" s="76"/>
      <c r="AD96" s="121">
        <f>Z92/AD92</f>
        <v>0.11082507236353391</v>
      </c>
      <c r="AE96" s="122"/>
      <c r="AF96" s="122"/>
      <c r="AG96" s="123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s="3" customFormat="1" ht="16.5" customHeight="1">
      <c r="A97" s="65"/>
      <c r="B97" s="66"/>
      <c r="C97" s="28" t="s">
        <v>36</v>
      </c>
      <c r="D97" s="29"/>
      <c r="E97" s="30"/>
      <c r="F97" s="30"/>
      <c r="G97" s="31"/>
      <c r="H97" s="136">
        <v>769</v>
      </c>
      <c r="I97" s="137"/>
      <c r="J97" s="138"/>
      <c r="K97" s="136">
        <v>2260</v>
      </c>
      <c r="L97" s="137"/>
      <c r="M97" s="138"/>
      <c r="N97" s="136">
        <v>1900</v>
      </c>
      <c r="O97" s="137"/>
      <c r="P97" s="138"/>
      <c r="Q97" s="136">
        <v>1355</v>
      </c>
      <c r="R97" s="137"/>
      <c r="S97" s="138"/>
      <c r="T97" s="136">
        <v>1281</v>
      </c>
      <c r="U97" s="137"/>
      <c r="V97" s="138"/>
      <c r="W97" s="136">
        <v>1109</v>
      </c>
      <c r="X97" s="137"/>
      <c r="Y97" s="138"/>
      <c r="Z97" s="136">
        <f>SUM(C97:Y97)</f>
        <v>8674</v>
      </c>
      <c r="AA97" s="137"/>
      <c r="AB97" s="137"/>
      <c r="AC97" s="138"/>
      <c r="AD97" s="118">
        <v>78270</v>
      </c>
      <c r="AE97" s="119"/>
      <c r="AF97" s="119"/>
      <c r="AG97" s="120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1" s="3" customFormat="1" ht="16.5" customHeight="1">
      <c r="A98" s="59"/>
      <c r="B98" s="58"/>
      <c r="C98" s="32" t="s">
        <v>56</v>
      </c>
      <c r="D98" s="33"/>
      <c r="E98" s="34"/>
      <c r="F98" s="34"/>
      <c r="G98" s="35"/>
      <c r="H98" s="90">
        <v>166</v>
      </c>
      <c r="I98" s="91"/>
      <c r="J98" s="77"/>
      <c r="K98" s="90">
        <v>503</v>
      </c>
      <c r="L98" s="91"/>
      <c r="M98" s="77"/>
      <c r="N98" s="90">
        <v>418</v>
      </c>
      <c r="O98" s="91"/>
      <c r="P98" s="77"/>
      <c r="Q98" s="90">
        <v>263</v>
      </c>
      <c r="R98" s="91"/>
      <c r="S98" s="77"/>
      <c r="T98" s="90">
        <v>226</v>
      </c>
      <c r="U98" s="91"/>
      <c r="V98" s="77"/>
      <c r="W98" s="90">
        <v>241</v>
      </c>
      <c r="X98" s="91"/>
      <c r="Y98" s="77"/>
      <c r="Z98" s="90">
        <f>SUM(C98:Y98)</f>
        <v>1817</v>
      </c>
      <c r="AA98" s="91"/>
      <c r="AB98" s="91"/>
      <c r="AC98" s="77"/>
      <c r="AD98" s="7"/>
      <c r="AE98" s="8"/>
      <c r="AF98" s="8"/>
      <c r="AG98" s="9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1:51" s="3" customFormat="1" ht="16.5" customHeight="1">
      <c r="A99" s="79" t="s">
        <v>49</v>
      </c>
      <c r="B99" s="80"/>
      <c r="C99" s="32" t="s">
        <v>57</v>
      </c>
      <c r="D99" s="33"/>
      <c r="E99" s="34"/>
      <c r="F99" s="34"/>
      <c r="G99" s="35"/>
      <c r="H99" s="90">
        <v>603</v>
      </c>
      <c r="I99" s="91"/>
      <c r="J99" s="77"/>
      <c r="K99" s="90">
        <v>1757</v>
      </c>
      <c r="L99" s="91"/>
      <c r="M99" s="77"/>
      <c r="N99" s="90">
        <v>1482</v>
      </c>
      <c r="O99" s="91"/>
      <c r="P99" s="77"/>
      <c r="Q99" s="90">
        <v>1092</v>
      </c>
      <c r="R99" s="91"/>
      <c r="S99" s="77"/>
      <c r="T99" s="90">
        <v>1055</v>
      </c>
      <c r="U99" s="91"/>
      <c r="V99" s="77"/>
      <c r="W99" s="90">
        <v>868</v>
      </c>
      <c r="X99" s="91"/>
      <c r="Y99" s="77"/>
      <c r="Z99" s="90">
        <f>SUM(C99:Y99)</f>
        <v>6857</v>
      </c>
      <c r="AA99" s="91"/>
      <c r="AB99" s="91"/>
      <c r="AC99" s="77"/>
      <c r="AD99" s="7"/>
      <c r="AE99" s="8"/>
      <c r="AF99" s="8"/>
      <c r="AG99" s="9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1:51" s="3" customFormat="1" ht="16.5" customHeight="1">
      <c r="A100" s="59"/>
      <c r="B100" s="58"/>
      <c r="C100" s="36" t="s">
        <v>37</v>
      </c>
      <c r="D100" s="37"/>
      <c r="E100" s="38"/>
      <c r="F100" s="38"/>
      <c r="G100" s="39"/>
      <c r="H100" s="92">
        <v>4</v>
      </c>
      <c r="I100" s="93"/>
      <c r="J100" s="94"/>
      <c r="K100" s="92">
        <v>71</v>
      </c>
      <c r="L100" s="93"/>
      <c r="M100" s="94"/>
      <c r="N100" s="92">
        <v>94</v>
      </c>
      <c r="O100" s="93"/>
      <c r="P100" s="94"/>
      <c r="Q100" s="92">
        <v>60</v>
      </c>
      <c r="R100" s="93"/>
      <c r="S100" s="94"/>
      <c r="T100" s="92">
        <v>69</v>
      </c>
      <c r="U100" s="93"/>
      <c r="V100" s="94"/>
      <c r="W100" s="92">
        <v>59</v>
      </c>
      <c r="X100" s="93"/>
      <c r="Y100" s="94"/>
      <c r="Z100" s="130">
        <f>SUM(C100:Y100)</f>
        <v>357</v>
      </c>
      <c r="AA100" s="131"/>
      <c r="AB100" s="131"/>
      <c r="AC100" s="132"/>
      <c r="AD100" s="10"/>
      <c r="AE100" s="4"/>
      <c r="AF100" s="4"/>
      <c r="AG100" s="5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1:51" s="3" customFormat="1" ht="16.5" customHeight="1">
      <c r="A101" s="60"/>
      <c r="B101" s="61"/>
      <c r="C101" s="199" t="s">
        <v>55</v>
      </c>
      <c r="D101" s="200"/>
      <c r="E101" s="200"/>
      <c r="F101" s="200"/>
      <c r="G101" s="201"/>
      <c r="H101" s="78">
        <f>H97+H100</f>
        <v>773</v>
      </c>
      <c r="I101" s="75"/>
      <c r="J101" s="76"/>
      <c r="K101" s="78">
        <f>K97+K100</f>
        <v>2331</v>
      </c>
      <c r="L101" s="75"/>
      <c r="M101" s="76"/>
      <c r="N101" s="78">
        <f>N97+N100</f>
        <v>1994</v>
      </c>
      <c r="O101" s="75"/>
      <c r="P101" s="76"/>
      <c r="Q101" s="78">
        <f>Q97+Q100</f>
        <v>1415</v>
      </c>
      <c r="R101" s="75"/>
      <c r="S101" s="76"/>
      <c r="T101" s="78">
        <f>T97+T100</f>
        <v>1350</v>
      </c>
      <c r="U101" s="75"/>
      <c r="V101" s="76"/>
      <c r="W101" s="78">
        <f>W97+W100</f>
        <v>1168</v>
      </c>
      <c r="X101" s="75"/>
      <c r="Y101" s="76"/>
      <c r="Z101" s="78">
        <f>SUM(C101:W101)</f>
        <v>9031</v>
      </c>
      <c r="AA101" s="75"/>
      <c r="AB101" s="75"/>
      <c r="AC101" s="76"/>
      <c r="AD101" s="121">
        <f>Z97/AD97</f>
        <v>0.11082151526766322</v>
      </c>
      <c r="AE101" s="122"/>
      <c r="AF101" s="122"/>
      <c r="AG101" s="123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s="3" customFormat="1" ht="16.5" customHeight="1">
      <c r="A102" s="57"/>
      <c r="B102" s="58"/>
      <c r="C102" s="40" t="s">
        <v>36</v>
      </c>
      <c r="D102" s="41"/>
      <c r="E102" s="42"/>
      <c r="F102" s="42"/>
      <c r="G102" s="43"/>
      <c r="H102" s="136">
        <v>753</v>
      </c>
      <c r="I102" s="137"/>
      <c r="J102" s="138"/>
      <c r="K102" s="136">
        <v>2335</v>
      </c>
      <c r="L102" s="137"/>
      <c r="M102" s="138"/>
      <c r="N102" s="136">
        <v>1915</v>
      </c>
      <c r="O102" s="137"/>
      <c r="P102" s="138"/>
      <c r="Q102" s="136">
        <v>1351</v>
      </c>
      <c r="R102" s="137"/>
      <c r="S102" s="138"/>
      <c r="T102" s="136">
        <v>1311</v>
      </c>
      <c r="U102" s="137"/>
      <c r="V102" s="138"/>
      <c r="W102" s="136">
        <v>1082</v>
      </c>
      <c r="X102" s="137"/>
      <c r="Y102" s="138"/>
      <c r="Z102" s="87">
        <f>SUM(C102:Y102)</f>
        <v>8747</v>
      </c>
      <c r="AA102" s="88"/>
      <c r="AB102" s="88"/>
      <c r="AC102" s="89"/>
      <c r="AD102" s="118">
        <v>78705</v>
      </c>
      <c r="AE102" s="119"/>
      <c r="AF102" s="119"/>
      <c r="AG102" s="120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1:51" s="3" customFormat="1" ht="16.5" customHeight="1">
      <c r="A103" s="59"/>
      <c r="B103" s="58"/>
      <c r="C103" s="32" t="s">
        <v>56</v>
      </c>
      <c r="D103" s="33"/>
      <c r="E103" s="34"/>
      <c r="F103" s="34"/>
      <c r="G103" s="35"/>
      <c r="H103" s="90">
        <v>174</v>
      </c>
      <c r="I103" s="91"/>
      <c r="J103" s="77"/>
      <c r="K103" s="90">
        <v>523</v>
      </c>
      <c r="L103" s="91"/>
      <c r="M103" s="77"/>
      <c r="N103" s="90">
        <v>416</v>
      </c>
      <c r="O103" s="91"/>
      <c r="P103" s="77"/>
      <c r="Q103" s="90">
        <v>268</v>
      </c>
      <c r="R103" s="91"/>
      <c r="S103" s="77"/>
      <c r="T103" s="90">
        <v>227</v>
      </c>
      <c r="U103" s="91"/>
      <c r="V103" s="77"/>
      <c r="W103" s="90">
        <v>240</v>
      </c>
      <c r="X103" s="91"/>
      <c r="Y103" s="77"/>
      <c r="Z103" s="90">
        <f>SUM(C103:Y103)</f>
        <v>1848</v>
      </c>
      <c r="AA103" s="91"/>
      <c r="AB103" s="91"/>
      <c r="AC103" s="77"/>
      <c r="AD103" s="7"/>
      <c r="AE103" s="8"/>
      <c r="AF103" s="8"/>
      <c r="AG103" s="9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1:51" s="3" customFormat="1" ht="16.5" customHeight="1">
      <c r="A104" s="79" t="s">
        <v>50</v>
      </c>
      <c r="B104" s="80"/>
      <c r="C104" s="32" t="s">
        <v>57</v>
      </c>
      <c r="D104" s="33"/>
      <c r="E104" s="34"/>
      <c r="F104" s="34"/>
      <c r="G104" s="35"/>
      <c r="H104" s="90">
        <v>579</v>
      </c>
      <c r="I104" s="91"/>
      <c r="J104" s="77"/>
      <c r="K104" s="90">
        <v>1812</v>
      </c>
      <c r="L104" s="91"/>
      <c r="M104" s="77"/>
      <c r="N104" s="90">
        <v>1499</v>
      </c>
      <c r="O104" s="91"/>
      <c r="P104" s="77"/>
      <c r="Q104" s="90">
        <v>1083</v>
      </c>
      <c r="R104" s="91"/>
      <c r="S104" s="77"/>
      <c r="T104" s="90">
        <v>1084</v>
      </c>
      <c r="U104" s="91"/>
      <c r="V104" s="77"/>
      <c r="W104" s="90">
        <v>842</v>
      </c>
      <c r="X104" s="91"/>
      <c r="Y104" s="77"/>
      <c r="Z104" s="90">
        <f>SUM(C104:Y104)</f>
        <v>6899</v>
      </c>
      <c r="AA104" s="91"/>
      <c r="AB104" s="91"/>
      <c r="AC104" s="77"/>
      <c r="AD104" s="7"/>
      <c r="AE104" s="8"/>
      <c r="AF104" s="8"/>
      <c r="AG104" s="9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s="3" customFormat="1" ht="16.5" customHeight="1">
      <c r="A105" s="59"/>
      <c r="B105" s="58"/>
      <c r="C105" s="36" t="s">
        <v>37</v>
      </c>
      <c r="D105" s="37"/>
      <c r="E105" s="38"/>
      <c r="F105" s="38"/>
      <c r="G105" s="39"/>
      <c r="H105" s="92">
        <v>6</v>
      </c>
      <c r="I105" s="93"/>
      <c r="J105" s="94"/>
      <c r="K105" s="92">
        <v>71</v>
      </c>
      <c r="L105" s="93"/>
      <c r="M105" s="94"/>
      <c r="N105" s="92">
        <v>89</v>
      </c>
      <c r="O105" s="93"/>
      <c r="P105" s="94"/>
      <c r="Q105" s="92">
        <v>65</v>
      </c>
      <c r="R105" s="93"/>
      <c r="S105" s="94"/>
      <c r="T105" s="92">
        <v>64</v>
      </c>
      <c r="U105" s="93"/>
      <c r="V105" s="94"/>
      <c r="W105" s="92">
        <v>64</v>
      </c>
      <c r="X105" s="93"/>
      <c r="Y105" s="94"/>
      <c r="Z105" s="130">
        <f>SUM(C105:Y105)</f>
        <v>359</v>
      </c>
      <c r="AA105" s="131"/>
      <c r="AB105" s="131"/>
      <c r="AC105" s="132"/>
      <c r="AD105" s="10"/>
      <c r="AE105" s="4"/>
      <c r="AF105" s="4"/>
      <c r="AG105" s="5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1:51" s="3" customFormat="1" ht="16.5" customHeight="1">
      <c r="A106" s="60"/>
      <c r="B106" s="61"/>
      <c r="C106" s="199" t="s">
        <v>55</v>
      </c>
      <c r="D106" s="200"/>
      <c r="E106" s="200"/>
      <c r="F106" s="200"/>
      <c r="G106" s="201"/>
      <c r="H106" s="78">
        <f>H102+H105</f>
        <v>759</v>
      </c>
      <c r="I106" s="75"/>
      <c r="J106" s="76"/>
      <c r="K106" s="78">
        <f>K102+K105</f>
        <v>2406</v>
      </c>
      <c r="L106" s="75"/>
      <c r="M106" s="76"/>
      <c r="N106" s="78">
        <f>N102+N105</f>
        <v>2004</v>
      </c>
      <c r="O106" s="75"/>
      <c r="P106" s="76"/>
      <c r="Q106" s="78">
        <f>Q102+Q105</f>
        <v>1416</v>
      </c>
      <c r="R106" s="75"/>
      <c r="S106" s="76"/>
      <c r="T106" s="78">
        <f>T102+T105</f>
        <v>1375</v>
      </c>
      <c r="U106" s="75"/>
      <c r="V106" s="76"/>
      <c r="W106" s="78">
        <f>W102+W105</f>
        <v>1146</v>
      </c>
      <c r="X106" s="75"/>
      <c r="Y106" s="76"/>
      <c r="Z106" s="78">
        <f>SUM(C106:W106)</f>
        <v>9106</v>
      </c>
      <c r="AA106" s="75"/>
      <c r="AB106" s="75"/>
      <c r="AC106" s="76"/>
      <c r="AD106" s="121">
        <f>Z102/AD102</f>
        <v>0.11113652245727718</v>
      </c>
      <c r="AE106" s="122"/>
      <c r="AF106" s="122"/>
      <c r="AG106" s="123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1:51" s="3" customFormat="1" ht="16.5" customHeight="1">
      <c r="A107" s="57"/>
      <c r="B107" s="58"/>
      <c r="C107" s="40" t="s">
        <v>36</v>
      </c>
      <c r="D107" s="41"/>
      <c r="E107" s="42"/>
      <c r="F107" s="42"/>
      <c r="G107" s="43"/>
      <c r="H107" s="136">
        <v>772</v>
      </c>
      <c r="I107" s="137"/>
      <c r="J107" s="138"/>
      <c r="K107" s="136">
        <v>2408</v>
      </c>
      <c r="L107" s="137"/>
      <c r="M107" s="138"/>
      <c r="N107" s="136">
        <v>1947</v>
      </c>
      <c r="O107" s="137"/>
      <c r="P107" s="138"/>
      <c r="Q107" s="136">
        <v>1332</v>
      </c>
      <c r="R107" s="137"/>
      <c r="S107" s="138"/>
      <c r="T107" s="136">
        <v>1363</v>
      </c>
      <c r="U107" s="137"/>
      <c r="V107" s="138"/>
      <c r="W107" s="136">
        <v>1065</v>
      </c>
      <c r="X107" s="137"/>
      <c r="Y107" s="138"/>
      <c r="Z107" s="87">
        <f>SUM(C107:Y107)</f>
        <v>8887</v>
      </c>
      <c r="AA107" s="88"/>
      <c r="AB107" s="88"/>
      <c r="AC107" s="89"/>
      <c r="AD107" s="118">
        <v>79083</v>
      </c>
      <c r="AE107" s="119"/>
      <c r="AF107" s="119"/>
      <c r="AG107" s="120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s="3" customFormat="1" ht="16.5" customHeight="1">
      <c r="A108" s="59"/>
      <c r="B108" s="58"/>
      <c r="C108" s="32" t="s">
        <v>56</v>
      </c>
      <c r="D108" s="33"/>
      <c r="E108" s="34"/>
      <c r="F108" s="34"/>
      <c r="G108" s="35"/>
      <c r="H108" s="90">
        <v>185</v>
      </c>
      <c r="I108" s="91"/>
      <c r="J108" s="77"/>
      <c r="K108" s="90">
        <v>546</v>
      </c>
      <c r="L108" s="91"/>
      <c r="M108" s="77"/>
      <c r="N108" s="90">
        <v>421</v>
      </c>
      <c r="O108" s="91"/>
      <c r="P108" s="77"/>
      <c r="Q108" s="90">
        <v>259</v>
      </c>
      <c r="R108" s="91"/>
      <c r="S108" s="77"/>
      <c r="T108" s="90">
        <v>245</v>
      </c>
      <c r="U108" s="91"/>
      <c r="V108" s="77"/>
      <c r="W108" s="90">
        <v>230</v>
      </c>
      <c r="X108" s="91"/>
      <c r="Y108" s="77"/>
      <c r="Z108" s="90">
        <f>SUM(C108:Y108)</f>
        <v>1886</v>
      </c>
      <c r="AA108" s="91"/>
      <c r="AB108" s="91"/>
      <c r="AC108" s="77"/>
      <c r="AD108" s="7"/>
      <c r="AE108" s="8"/>
      <c r="AF108" s="8"/>
      <c r="AG108" s="9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s="3" customFormat="1" ht="16.5" customHeight="1">
      <c r="A109" s="79" t="s">
        <v>51</v>
      </c>
      <c r="B109" s="80"/>
      <c r="C109" s="32" t="s">
        <v>57</v>
      </c>
      <c r="D109" s="33"/>
      <c r="E109" s="34"/>
      <c r="F109" s="34"/>
      <c r="G109" s="35"/>
      <c r="H109" s="90">
        <v>587</v>
      </c>
      <c r="I109" s="91"/>
      <c r="J109" s="77"/>
      <c r="K109" s="90">
        <v>1862</v>
      </c>
      <c r="L109" s="91"/>
      <c r="M109" s="77"/>
      <c r="N109" s="90">
        <v>1526</v>
      </c>
      <c r="O109" s="91"/>
      <c r="P109" s="77"/>
      <c r="Q109" s="90">
        <v>1073</v>
      </c>
      <c r="R109" s="91"/>
      <c r="S109" s="77"/>
      <c r="T109" s="90">
        <v>1118</v>
      </c>
      <c r="U109" s="91"/>
      <c r="V109" s="77"/>
      <c r="W109" s="90">
        <v>835</v>
      </c>
      <c r="X109" s="91"/>
      <c r="Y109" s="77"/>
      <c r="Z109" s="90">
        <f>SUM(C109:Y109)</f>
        <v>7001</v>
      </c>
      <c r="AA109" s="91"/>
      <c r="AB109" s="91"/>
      <c r="AC109" s="77"/>
      <c r="AD109" s="7"/>
      <c r="AE109" s="8"/>
      <c r="AF109" s="8"/>
      <c r="AG109" s="9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s="3" customFormat="1" ht="16.5" customHeight="1">
      <c r="A110" s="59"/>
      <c r="B110" s="58"/>
      <c r="C110" s="36" t="s">
        <v>37</v>
      </c>
      <c r="D110" s="37"/>
      <c r="E110" s="38"/>
      <c r="F110" s="38"/>
      <c r="G110" s="39"/>
      <c r="H110" s="92">
        <v>6</v>
      </c>
      <c r="I110" s="93"/>
      <c r="J110" s="94"/>
      <c r="K110" s="92">
        <v>69</v>
      </c>
      <c r="L110" s="93"/>
      <c r="M110" s="94"/>
      <c r="N110" s="92">
        <v>98</v>
      </c>
      <c r="O110" s="93"/>
      <c r="P110" s="94"/>
      <c r="Q110" s="92">
        <v>70</v>
      </c>
      <c r="R110" s="93"/>
      <c r="S110" s="94"/>
      <c r="T110" s="92">
        <v>65</v>
      </c>
      <c r="U110" s="93"/>
      <c r="V110" s="94"/>
      <c r="W110" s="92">
        <v>65</v>
      </c>
      <c r="X110" s="93"/>
      <c r="Y110" s="94"/>
      <c r="Z110" s="130">
        <f>SUM(C110:Y110)</f>
        <v>373</v>
      </c>
      <c r="AA110" s="131"/>
      <c r="AB110" s="131"/>
      <c r="AC110" s="132"/>
      <c r="AD110" s="10"/>
      <c r="AE110" s="4"/>
      <c r="AF110" s="4"/>
      <c r="AG110" s="5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33" s="3" customFormat="1" ht="16.5" customHeight="1">
      <c r="A111" s="60"/>
      <c r="B111" s="61"/>
      <c r="C111" s="199" t="s">
        <v>55</v>
      </c>
      <c r="D111" s="200"/>
      <c r="E111" s="200"/>
      <c r="F111" s="200"/>
      <c r="G111" s="201"/>
      <c r="H111" s="78">
        <f>H107+H110</f>
        <v>778</v>
      </c>
      <c r="I111" s="75"/>
      <c r="J111" s="76"/>
      <c r="K111" s="78">
        <f>K107+K110</f>
        <v>2477</v>
      </c>
      <c r="L111" s="75"/>
      <c r="M111" s="76"/>
      <c r="N111" s="78">
        <f>N107+N110</f>
        <v>2045</v>
      </c>
      <c r="O111" s="75"/>
      <c r="P111" s="76"/>
      <c r="Q111" s="78">
        <f>Q107+Q110</f>
        <v>1402</v>
      </c>
      <c r="R111" s="75"/>
      <c r="S111" s="76"/>
      <c r="T111" s="78">
        <f>T107+T110</f>
        <v>1428</v>
      </c>
      <c r="U111" s="75"/>
      <c r="V111" s="76"/>
      <c r="W111" s="78">
        <f>W107+W110</f>
        <v>1130</v>
      </c>
      <c r="X111" s="75"/>
      <c r="Y111" s="76"/>
      <c r="Z111" s="78">
        <f>SUM(C111:W111)</f>
        <v>9260</v>
      </c>
      <c r="AA111" s="75"/>
      <c r="AB111" s="75"/>
      <c r="AC111" s="76"/>
      <c r="AD111" s="121">
        <f>Z107/AD107</f>
        <v>0.11237560537662962</v>
      </c>
      <c r="AE111" s="122"/>
      <c r="AF111" s="122"/>
      <c r="AG111" s="123"/>
    </row>
    <row r="112" spans="1:33" s="3" customFormat="1" ht="16.5" customHeight="1">
      <c r="A112" s="57"/>
      <c r="B112" s="58"/>
      <c r="C112" s="40" t="s">
        <v>36</v>
      </c>
      <c r="D112" s="41"/>
      <c r="E112" s="42"/>
      <c r="F112" s="42"/>
      <c r="G112" s="43"/>
      <c r="H112" s="136">
        <v>788</v>
      </c>
      <c r="I112" s="137"/>
      <c r="J112" s="138"/>
      <c r="K112" s="136">
        <v>2498</v>
      </c>
      <c r="L112" s="137"/>
      <c r="M112" s="138"/>
      <c r="N112" s="136">
        <v>1974</v>
      </c>
      <c r="O112" s="137"/>
      <c r="P112" s="138"/>
      <c r="Q112" s="136">
        <v>1380</v>
      </c>
      <c r="R112" s="137"/>
      <c r="S112" s="138"/>
      <c r="T112" s="136">
        <v>1398</v>
      </c>
      <c r="U112" s="137"/>
      <c r="V112" s="138"/>
      <c r="W112" s="136">
        <v>1056</v>
      </c>
      <c r="X112" s="137"/>
      <c r="Y112" s="138"/>
      <c r="Z112" s="87">
        <f>SUM(C112:Y112)</f>
        <v>9094</v>
      </c>
      <c r="AA112" s="88"/>
      <c r="AB112" s="88"/>
      <c r="AC112" s="89"/>
      <c r="AD112" s="118">
        <v>79456</v>
      </c>
      <c r="AE112" s="119"/>
      <c r="AF112" s="119"/>
      <c r="AG112" s="120"/>
    </row>
    <row r="113" spans="1:33" s="3" customFormat="1" ht="16.5" customHeight="1">
      <c r="A113" s="59"/>
      <c r="B113" s="58"/>
      <c r="C113" s="32" t="s">
        <v>56</v>
      </c>
      <c r="D113" s="33"/>
      <c r="E113" s="34"/>
      <c r="F113" s="34"/>
      <c r="G113" s="35"/>
      <c r="H113" s="90">
        <v>191</v>
      </c>
      <c r="I113" s="91"/>
      <c r="J113" s="77"/>
      <c r="K113" s="90">
        <v>577</v>
      </c>
      <c r="L113" s="91"/>
      <c r="M113" s="77"/>
      <c r="N113" s="90">
        <v>427</v>
      </c>
      <c r="O113" s="91"/>
      <c r="P113" s="77"/>
      <c r="Q113" s="90">
        <v>263</v>
      </c>
      <c r="R113" s="91"/>
      <c r="S113" s="77"/>
      <c r="T113" s="90">
        <v>254</v>
      </c>
      <c r="U113" s="91"/>
      <c r="V113" s="77"/>
      <c r="W113" s="90">
        <v>231</v>
      </c>
      <c r="X113" s="91"/>
      <c r="Y113" s="77"/>
      <c r="Z113" s="90">
        <f>SUM(C113:Y113)</f>
        <v>1943</v>
      </c>
      <c r="AA113" s="91"/>
      <c r="AB113" s="91"/>
      <c r="AC113" s="77"/>
      <c r="AD113" s="7"/>
      <c r="AE113" s="8"/>
      <c r="AF113" s="8"/>
      <c r="AG113" s="9"/>
    </row>
    <row r="114" spans="1:33" s="3" customFormat="1" ht="16.5" customHeight="1">
      <c r="A114" s="79" t="s">
        <v>52</v>
      </c>
      <c r="B114" s="80"/>
      <c r="C114" s="32" t="s">
        <v>57</v>
      </c>
      <c r="D114" s="33"/>
      <c r="E114" s="34"/>
      <c r="F114" s="34"/>
      <c r="G114" s="35"/>
      <c r="H114" s="90">
        <v>597</v>
      </c>
      <c r="I114" s="91"/>
      <c r="J114" s="77"/>
      <c r="K114" s="90">
        <v>1921</v>
      </c>
      <c r="L114" s="91"/>
      <c r="M114" s="77"/>
      <c r="N114" s="90">
        <v>1547</v>
      </c>
      <c r="O114" s="91"/>
      <c r="P114" s="77"/>
      <c r="Q114" s="90">
        <v>1117</v>
      </c>
      <c r="R114" s="91"/>
      <c r="S114" s="77"/>
      <c r="T114" s="90">
        <v>1144</v>
      </c>
      <c r="U114" s="91"/>
      <c r="V114" s="77"/>
      <c r="W114" s="90">
        <v>825</v>
      </c>
      <c r="X114" s="91"/>
      <c r="Y114" s="77"/>
      <c r="Z114" s="90">
        <f>SUM(C114:Y114)</f>
        <v>7151</v>
      </c>
      <c r="AA114" s="91"/>
      <c r="AB114" s="91"/>
      <c r="AC114" s="77"/>
      <c r="AD114" s="7"/>
      <c r="AE114" s="8"/>
      <c r="AF114" s="8"/>
      <c r="AG114" s="9"/>
    </row>
    <row r="115" spans="1:33" s="3" customFormat="1" ht="16.5" customHeight="1">
      <c r="A115" s="59"/>
      <c r="B115" s="58"/>
      <c r="C115" s="36" t="s">
        <v>37</v>
      </c>
      <c r="D115" s="37"/>
      <c r="E115" s="38"/>
      <c r="F115" s="38"/>
      <c r="G115" s="39"/>
      <c r="H115" s="92">
        <v>7</v>
      </c>
      <c r="I115" s="93"/>
      <c r="J115" s="94"/>
      <c r="K115" s="92">
        <v>83</v>
      </c>
      <c r="L115" s="93"/>
      <c r="M115" s="94"/>
      <c r="N115" s="92">
        <v>97</v>
      </c>
      <c r="O115" s="93"/>
      <c r="P115" s="94"/>
      <c r="Q115" s="92">
        <v>70</v>
      </c>
      <c r="R115" s="93"/>
      <c r="S115" s="94"/>
      <c r="T115" s="92">
        <v>64</v>
      </c>
      <c r="U115" s="93"/>
      <c r="V115" s="94"/>
      <c r="W115" s="92">
        <v>66</v>
      </c>
      <c r="X115" s="93"/>
      <c r="Y115" s="94"/>
      <c r="Z115" s="92">
        <f>SUM(C115:Y115)</f>
        <v>387</v>
      </c>
      <c r="AA115" s="93"/>
      <c r="AB115" s="93"/>
      <c r="AC115" s="94"/>
      <c r="AD115" s="10"/>
      <c r="AE115" s="4"/>
      <c r="AF115" s="4"/>
      <c r="AG115" s="5"/>
    </row>
    <row r="116" spans="1:33" s="3" customFormat="1" ht="16.5" customHeight="1">
      <c r="A116" s="60"/>
      <c r="B116" s="61"/>
      <c r="C116" s="199" t="s">
        <v>55</v>
      </c>
      <c r="D116" s="200"/>
      <c r="E116" s="200"/>
      <c r="F116" s="200"/>
      <c r="G116" s="201"/>
      <c r="H116" s="78">
        <f>H112+H115</f>
        <v>795</v>
      </c>
      <c r="I116" s="75"/>
      <c r="J116" s="76"/>
      <c r="K116" s="78">
        <f>K112+K115</f>
        <v>2581</v>
      </c>
      <c r="L116" s="75"/>
      <c r="M116" s="76"/>
      <c r="N116" s="78">
        <f>N112+N115</f>
        <v>2071</v>
      </c>
      <c r="O116" s="75"/>
      <c r="P116" s="76"/>
      <c r="Q116" s="78">
        <f>Q112+Q115</f>
        <v>1450</v>
      </c>
      <c r="R116" s="75"/>
      <c r="S116" s="76"/>
      <c r="T116" s="78">
        <f>T112+T115</f>
        <v>1462</v>
      </c>
      <c r="U116" s="75"/>
      <c r="V116" s="76"/>
      <c r="W116" s="78">
        <f>W112+W115</f>
        <v>1122</v>
      </c>
      <c r="X116" s="75"/>
      <c r="Y116" s="76"/>
      <c r="Z116" s="133">
        <f>SUM(C116:W116)</f>
        <v>9481</v>
      </c>
      <c r="AA116" s="134"/>
      <c r="AB116" s="134"/>
      <c r="AC116" s="135"/>
      <c r="AD116" s="121">
        <f>Z112/AD112</f>
        <v>0.11445328231977446</v>
      </c>
      <c r="AE116" s="122"/>
      <c r="AF116" s="122"/>
      <c r="AG116" s="123"/>
    </row>
    <row r="117" spans="1:33" s="3" customFormat="1" ht="16.5" customHeight="1">
      <c r="A117" s="52" t="s">
        <v>81</v>
      </c>
      <c r="B117" s="53" t="s">
        <v>82</v>
      </c>
      <c r="C117" s="54"/>
      <c r="D117" s="54"/>
      <c r="E117" s="54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6"/>
      <c r="AF117" s="56"/>
      <c r="AG117" s="56"/>
    </row>
    <row r="118" spans="39:51" ht="13.5"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50:51" ht="13.5">
      <c r="AX119" s="3"/>
      <c r="AY119" s="3"/>
    </row>
    <row r="120" spans="37:51" ht="13.5">
      <c r="AK120" s="8"/>
      <c r="AL120" s="67"/>
      <c r="AM120" s="67"/>
      <c r="AN120" s="67"/>
      <c r="AO120" s="67"/>
      <c r="AP120" s="70"/>
      <c r="AQ120" s="71" t="s">
        <v>11</v>
      </c>
      <c r="AR120" s="71" t="s">
        <v>12</v>
      </c>
      <c r="AS120" s="71" t="s">
        <v>13</v>
      </c>
      <c r="AT120" s="71" t="s">
        <v>14</v>
      </c>
      <c r="AU120" s="71" t="s">
        <v>15</v>
      </c>
      <c r="AV120" s="71" t="s">
        <v>16</v>
      </c>
      <c r="AW120" s="71" t="s">
        <v>9</v>
      </c>
      <c r="AX120" s="3"/>
      <c r="AY120" s="3"/>
    </row>
    <row r="121" spans="37:51" ht="13.5">
      <c r="AK121" s="68"/>
      <c r="AL121" s="69"/>
      <c r="AM121" s="69"/>
      <c r="AN121" s="69"/>
      <c r="AO121" s="69"/>
      <c r="AP121" s="72" t="s">
        <v>41</v>
      </c>
      <c r="AQ121" s="73">
        <v>677</v>
      </c>
      <c r="AR121" s="73">
        <v>1729</v>
      </c>
      <c r="AS121" s="73">
        <v>1511</v>
      </c>
      <c r="AT121" s="73">
        <v>1224</v>
      </c>
      <c r="AU121" s="73">
        <v>1255</v>
      </c>
      <c r="AV121" s="73">
        <v>1019</v>
      </c>
      <c r="AW121" s="73">
        <v>7415</v>
      </c>
      <c r="AX121" s="3"/>
      <c r="AY121" s="3"/>
    </row>
    <row r="122" spans="37:51" ht="13.5">
      <c r="AK122" s="68"/>
      <c r="AL122" s="69"/>
      <c r="AM122" s="69"/>
      <c r="AN122" s="69"/>
      <c r="AO122" s="69"/>
      <c r="AP122" s="72" t="s">
        <v>42</v>
      </c>
      <c r="AQ122" s="73">
        <v>740</v>
      </c>
      <c r="AR122" s="73">
        <v>1909</v>
      </c>
      <c r="AS122" s="73">
        <v>1636</v>
      </c>
      <c r="AT122" s="73">
        <v>1308</v>
      </c>
      <c r="AU122" s="73">
        <v>1296</v>
      </c>
      <c r="AV122" s="73">
        <v>1060</v>
      </c>
      <c r="AW122" s="73">
        <v>7949</v>
      </c>
      <c r="AX122" s="3"/>
      <c r="AY122" s="3"/>
    </row>
    <row r="123" spans="37:49" ht="13.5" customHeight="1">
      <c r="AK123" s="68"/>
      <c r="AL123" s="69"/>
      <c r="AM123" s="69"/>
      <c r="AN123" s="69"/>
      <c r="AO123" s="69"/>
      <c r="AP123" s="72" t="s">
        <v>43</v>
      </c>
      <c r="AQ123" s="73">
        <v>773</v>
      </c>
      <c r="AR123" s="73">
        <v>1989</v>
      </c>
      <c r="AS123" s="73">
        <v>1702</v>
      </c>
      <c r="AT123" s="73">
        <v>1332</v>
      </c>
      <c r="AU123" s="73">
        <v>1314</v>
      </c>
      <c r="AV123" s="73">
        <v>1077</v>
      </c>
      <c r="AW123" s="73">
        <v>8187</v>
      </c>
    </row>
    <row r="124" spans="37:49" ht="13.5" customHeight="1">
      <c r="AK124" s="68"/>
      <c r="AL124" s="69"/>
      <c r="AM124" s="69"/>
      <c r="AN124" s="69"/>
      <c r="AO124" s="69"/>
      <c r="AP124" s="72" t="s">
        <v>44</v>
      </c>
      <c r="AQ124" s="73">
        <v>759</v>
      </c>
      <c r="AR124" s="73">
        <v>2045</v>
      </c>
      <c r="AS124" s="73">
        <v>1760</v>
      </c>
      <c r="AT124" s="73">
        <v>1356</v>
      </c>
      <c r="AU124" s="73">
        <v>1347</v>
      </c>
      <c r="AV124" s="73">
        <v>1108</v>
      </c>
      <c r="AW124" s="73">
        <v>8375</v>
      </c>
    </row>
    <row r="125" spans="37:49" ht="13.5">
      <c r="AK125" s="68"/>
      <c r="AL125" s="69"/>
      <c r="AM125" s="69"/>
      <c r="AN125" s="69"/>
      <c r="AO125" s="69"/>
      <c r="AP125" s="72" t="s">
        <v>45</v>
      </c>
      <c r="AQ125" s="73">
        <v>730</v>
      </c>
      <c r="AR125" s="73">
        <v>2092</v>
      </c>
      <c r="AS125" s="73">
        <v>1830</v>
      </c>
      <c r="AT125" s="73">
        <v>1400</v>
      </c>
      <c r="AU125" s="73">
        <v>1368</v>
      </c>
      <c r="AV125" s="73">
        <v>1145</v>
      </c>
      <c r="AW125" s="73">
        <v>8565</v>
      </c>
    </row>
    <row r="126" spans="37:49" ht="13.5">
      <c r="AK126" s="68"/>
      <c r="AL126" s="69"/>
      <c r="AM126" s="69"/>
      <c r="AN126" s="69"/>
      <c r="AO126" s="69"/>
      <c r="AP126" s="72" t="s">
        <v>46</v>
      </c>
      <c r="AQ126" s="73">
        <v>711</v>
      </c>
      <c r="AR126" s="73">
        <v>2158</v>
      </c>
      <c r="AS126" s="73">
        <v>1894</v>
      </c>
      <c r="AT126" s="73">
        <v>1397</v>
      </c>
      <c r="AU126" s="73">
        <v>1376</v>
      </c>
      <c r="AV126" s="73">
        <v>1148</v>
      </c>
      <c r="AW126" s="73">
        <v>8684</v>
      </c>
    </row>
    <row r="127" spans="37:49" ht="13.5">
      <c r="AK127" s="68"/>
      <c r="AL127" s="69"/>
      <c r="AM127" s="69"/>
      <c r="AN127" s="69"/>
      <c r="AO127" s="69"/>
      <c r="AP127" s="72" t="s">
        <v>47</v>
      </c>
      <c r="AQ127" s="73">
        <v>734</v>
      </c>
      <c r="AR127" s="73">
        <v>2233</v>
      </c>
      <c r="AS127" s="73">
        <v>1922</v>
      </c>
      <c r="AT127" s="73">
        <v>1411</v>
      </c>
      <c r="AU127" s="73">
        <v>1390</v>
      </c>
      <c r="AV127" s="73">
        <v>1149</v>
      </c>
      <c r="AW127" s="73">
        <v>8839</v>
      </c>
    </row>
    <row r="128" spans="37:49" ht="13.5">
      <c r="AK128" s="68"/>
      <c r="AL128" s="69"/>
      <c r="AM128" s="69"/>
      <c r="AN128" s="69"/>
      <c r="AO128" s="69"/>
      <c r="AP128" s="72" t="s">
        <v>48</v>
      </c>
      <c r="AQ128" s="73">
        <v>759</v>
      </c>
      <c r="AR128" s="73">
        <v>2309</v>
      </c>
      <c r="AS128" s="73">
        <v>1983</v>
      </c>
      <c r="AT128" s="73">
        <v>1399</v>
      </c>
      <c r="AU128" s="73">
        <v>1377</v>
      </c>
      <c r="AV128" s="73">
        <v>1180</v>
      </c>
      <c r="AW128" s="73">
        <v>9007</v>
      </c>
    </row>
    <row r="129" spans="37:49" ht="13.5">
      <c r="AK129" s="68"/>
      <c r="AL129" s="69"/>
      <c r="AM129" s="69"/>
      <c r="AN129" s="69"/>
      <c r="AO129" s="69"/>
      <c r="AP129" s="72" t="s">
        <v>49</v>
      </c>
      <c r="AQ129" s="73">
        <v>773</v>
      </c>
      <c r="AR129" s="73">
        <v>2331</v>
      </c>
      <c r="AS129" s="73">
        <v>1994</v>
      </c>
      <c r="AT129" s="73">
        <v>1415</v>
      </c>
      <c r="AU129" s="73">
        <v>1350</v>
      </c>
      <c r="AV129" s="73">
        <v>1168</v>
      </c>
      <c r="AW129" s="73">
        <v>9031</v>
      </c>
    </row>
    <row r="130" spans="37:49" ht="13.5">
      <c r="AK130" s="68"/>
      <c r="AL130" s="69"/>
      <c r="AM130" s="69"/>
      <c r="AN130" s="69"/>
      <c r="AO130" s="69"/>
      <c r="AP130" s="72" t="s">
        <v>50</v>
      </c>
      <c r="AQ130" s="73">
        <v>759</v>
      </c>
      <c r="AR130" s="73">
        <v>2406</v>
      </c>
      <c r="AS130" s="73">
        <v>2004</v>
      </c>
      <c r="AT130" s="73">
        <v>1416</v>
      </c>
      <c r="AU130" s="73">
        <v>1375</v>
      </c>
      <c r="AV130" s="73">
        <v>1146</v>
      </c>
      <c r="AW130" s="73">
        <v>9106</v>
      </c>
    </row>
    <row r="131" spans="37:49" ht="13.5">
      <c r="AK131" s="68"/>
      <c r="AL131" s="69"/>
      <c r="AM131" s="69"/>
      <c r="AN131" s="69"/>
      <c r="AO131" s="69"/>
      <c r="AP131" s="72" t="s">
        <v>51</v>
      </c>
      <c r="AQ131" s="73">
        <v>778</v>
      </c>
      <c r="AR131" s="73">
        <v>2477</v>
      </c>
      <c r="AS131" s="73">
        <v>2045</v>
      </c>
      <c r="AT131" s="73">
        <v>1402</v>
      </c>
      <c r="AU131" s="73">
        <v>1428</v>
      </c>
      <c r="AV131" s="73">
        <v>1130</v>
      </c>
      <c r="AW131" s="73">
        <v>9260</v>
      </c>
    </row>
    <row r="132" spans="37:49" ht="13.5">
      <c r="AK132" s="68"/>
      <c r="AL132" s="69"/>
      <c r="AM132" s="69"/>
      <c r="AN132" s="69"/>
      <c r="AO132" s="69"/>
      <c r="AP132" s="72" t="s">
        <v>52</v>
      </c>
      <c r="AQ132" s="73">
        <v>795</v>
      </c>
      <c r="AR132" s="73">
        <v>2581</v>
      </c>
      <c r="AS132" s="73">
        <v>2071</v>
      </c>
      <c r="AT132" s="73">
        <v>1450</v>
      </c>
      <c r="AU132" s="73">
        <v>1462</v>
      </c>
      <c r="AV132" s="73">
        <v>1122</v>
      </c>
      <c r="AW132" s="73">
        <v>9481</v>
      </c>
    </row>
    <row r="133" spans="43:48" ht="13.5">
      <c r="AQ133" s="3"/>
      <c r="AR133" s="3"/>
      <c r="AS133" s="3"/>
      <c r="AT133" s="3"/>
      <c r="AU133" s="3"/>
      <c r="AV133" s="3"/>
    </row>
    <row r="134" spans="43:48" ht="13.5">
      <c r="AQ134" s="3"/>
      <c r="AR134" s="3"/>
      <c r="AS134" s="3"/>
      <c r="AT134" s="3"/>
      <c r="AU134" s="3"/>
      <c r="AV134" s="3"/>
    </row>
    <row r="135" spans="43:48" ht="13.5">
      <c r="AQ135" s="3"/>
      <c r="AR135" s="3"/>
      <c r="AS135" s="3"/>
      <c r="AT135" s="3"/>
      <c r="AU135" s="3"/>
      <c r="AV135" s="3"/>
    </row>
    <row r="136" spans="43:48" ht="13.5">
      <c r="AQ136" s="3"/>
      <c r="AR136" s="3"/>
      <c r="AS136" s="3"/>
      <c r="AT136" s="3"/>
      <c r="AU136" s="3"/>
      <c r="AV136" s="3"/>
    </row>
    <row r="137" spans="32:48" ht="13.5">
      <c r="AF137" s="1"/>
      <c r="AQ137" s="3"/>
      <c r="AR137" s="3"/>
      <c r="AS137" s="3"/>
      <c r="AT137" s="3"/>
      <c r="AU137" s="3"/>
      <c r="AV137" s="3"/>
    </row>
    <row r="138" spans="32:48" ht="13.5">
      <c r="AF138" s="1"/>
      <c r="AQ138" s="3"/>
      <c r="AR138" s="3"/>
      <c r="AS138" s="3"/>
      <c r="AT138" s="3"/>
      <c r="AU138" s="3"/>
      <c r="AV138" s="3"/>
    </row>
    <row r="139" spans="32:48" ht="13.5">
      <c r="AF139" s="1"/>
      <c r="AQ139" s="3"/>
      <c r="AR139" s="3"/>
      <c r="AS139" s="3"/>
      <c r="AT139" s="3"/>
      <c r="AU139" s="3"/>
      <c r="AV139" s="3"/>
    </row>
    <row r="140" spans="32:48" ht="13.5">
      <c r="AF140" s="1"/>
      <c r="AQ140" s="3"/>
      <c r="AR140" s="3"/>
      <c r="AS140" s="3"/>
      <c r="AT140" s="3"/>
      <c r="AU140" s="3"/>
      <c r="AV140" s="3"/>
    </row>
    <row r="141" spans="32:48" ht="13.5">
      <c r="AF141" s="1"/>
      <c r="AQ141" s="3"/>
      <c r="AR141" s="3"/>
      <c r="AS141" s="3"/>
      <c r="AT141" s="3"/>
      <c r="AU141" s="3"/>
      <c r="AV141" s="3"/>
    </row>
    <row r="142" spans="32:48" ht="13.5">
      <c r="AF142" s="1"/>
      <c r="AQ142" s="3"/>
      <c r="AR142" s="3"/>
      <c r="AS142" s="3"/>
      <c r="AT142" s="3"/>
      <c r="AU142" s="3"/>
      <c r="AV142" s="3"/>
    </row>
    <row r="143" spans="32:48" ht="13.5">
      <c r="AF143" s="1"/>
      <c r="AQ143" s="3"/>
      <c r="AR143" s="3"/>
      <c r="AS143" s="3"/>
      <c r="AT143" s="3"/>
      <c r="AU143" s="3"/>
      <c r="AV143" s="3"/>
    </row>
    <row r="144" spans="32:48" ht="13.5">
      <c r="AF144" s="1"/>
      <c r="AQ144" s="3"/>
      <c r="AR144" s="3"/>
      <c r="AS144" s="3"/>
      <c r="AT144" s="3"/>
      <c r="AU144" s="3"/>
      <c r="AV144" s="3"/>
    </row>
    <row r="145" spans="32:48" ht="13.5">
      <c r="AF145" s="1"/>
      <c r="AQ145" s="3"/>
      <c r="AR145" s="3"/>
      <c r="AS145" s="3"/>
      <c r="AT145" s="3"/>
      <c r="AU145" s="3"/>
      <c r="AV145" s="3"/>
    </row>
    <row r="146" spans="32:48" ht="13.5">
      <c r="AF146" s="1"/>
      <c r="AQ146" s="3"/>
      <c r="AR146" s="3"/>
      <c r="AS146" s="3"/>
      <c r="AT146" s="3"/>
      <c r="AU146" s="3"/>
      <c r="AV146" s="3"/>
    </row>
    <row r="147" spans="32:48" ht="13.5">
      <c r="AF147" s="1"/>
      <c r="AQ147" s="3"/>
      <c r="AR147" s="3"/>
      <c r="AS147" s="3"/>
      <c r="AT147" s="3"/>
      <c r="AU147" s="3"/>
      <c r="AV147" s="3"/>
    </row>
    <row r="148" spans="32:48" ht="13.5">
      <c r="AF148" s="1"/>
      <c r="AQ148" s="3"/>
      <c r="AR148" s="3"/>
      <c r="AS148" s="3"/>
      <c r="AT148" s="3"/>
      <c r="AU148" s="3"/>
      <c r="AV148" s="3"/>
    </row>
    <row r="149" spans="32:48" ht="13.5">
      <c r="AF149" s="1"/>
      <c r="AQ149" s="3"/>
      <c r="AR149" s="3"/>
      <c r="AS149" s="3"/>
      <c r="AT149" s="3"/>
      <c r="AU149" s="3"/>
      <c r="AV149" s="3"/>
    </row>
    <row r="150" spans="32:48" ht="13.5">
      <c r="AF150" s="1"/>
      <c r="AQ150" s="3"/>
      <c r="AR150" s="3"/>
      <c r="AS150" s="3"/>
      <c r="AT150" s="3"/>
      <c r="AU150" s="3"/>
      <c r="AV150" s="3"/>
    </row>
    <row r="151" spans="32:48" ht="13.5">
      <c r="AF151" s="1"/>
      <c r="AQ151" s="3"/>
      <c r="AR151" s="3"/>
      <c r="AS151" s="3"/>
      <c r="AT151" s="3"/>
      <c r="AU151" s="3"/>
      <c r="AV151" s="3"/>
    </row>
    <row r="152" spans="32:48" ht="13.5">
      <c r="AF152" s="1"/>
      <c r="AQ152" s="3"/>
      <c r="AR152" s="3"/>
      <c r="AS152" s="3"/>
      <c r="AT152" s="3"/>
      <c r="AU152" s="3"/>
      <c r="AV152" s="3"/>
    </row>
    <row r="153" spans="1:48" ht="13.5">
      <c r="A153" s="1" t="s">
        <v>84</v>
      </c>
      <c r="AF153" s="1"/>
      <c r="AQ153" s="3"/>
      <c r="AR153" s="3"/>
      <c r="AS153" s="3"/>
      <c r="AT153" s="3"/>
      <c r="AU153" s="3"/>
      <c r="AV153" s="3"/>
    </row>
    <row r="154" spans="18:48" ht="13.5">
      <c r="R154" s="63" t="s">
        <v>75</v>
      </c>
      <c r="AF154" s="1"/>
      <c r="AQ154" s="3"/>
      <c r="AR154" s="3"/>
      <c r="AS154" s="3"/>
      <c r="AT154" s="3"/>
      <c r="AU154" s="3"/>
      <c r="AV154" s="3"/>
    </row>
    <row r="155" spans="1:47" ht="13.5" customHeight="1">
      <c r="A155" s="106"/>
      <c r="B155" s="107"/>
      <c r="C155" s="108"/>
      <c r="D155" s="104" t="s">
        <v>68</v>
      </c>
      <c r="E155" s="104"/>
      <c r="F155" s="104"/>
      <c r="G155" s="104"/>
      <c r="H155" s="104"/>
      <c r="I155" s="104" t="s">
        <v>69</v>
      </c>
      <c r="J155" s="104"/>
      <c r="K155" s="104"/>
      <c r="L155" s="104"/>
      <c r="M155" s="104"/>
      <c r="N155" s="96" t="s">
        <v>85</v>
      </c>
      <c r="O155" s="96"/>
      <c r="P155" s="96"/>
      <c r="Q155" s="96"/>
      <c r="R155" s="96"/>
      <c r="AG155" s="96"/>
      <c r="AH155" s="96"/>
      <c r="AI155" s="145" t="s">
        <v>61</v>
      </c>
      <c r="AJ155" s="146"/>
      <c r="AK155" s="147"/>
      <c r="AL155" s="145" t="s">
        <v>62</v>
      </c>
      <c r="AM155" s="146"/>
      <c r="AN155" s="147"/>
      <c r="AO155" s="139" t="s">
        <v>63</v>
      </c>
      <c r="AP155" s="140"/>
      <c r="AQ155" s="3"/>
      <c r="AR155" s="3"/>
      <c r="AS155" s="3"/>
      <c r="AT155" s="3"/>
      <c r="AU155" s="3"/>
    </row>
    <row r="156" spans="1:47" ht="13.5">
      <c r="A156" s="109"/>
      <c r="B156" s="110"/>
      <c r="C156" s="111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96"/>
      <c r="O156" s="96"/>
      <c r="P156" s="96"/>
      <c r="Q156" s="96"/>
      <c r="R156" s="96"/>
      <c r="AG156" s="96"/>
      <c r="AH156" s="96"/>
      <c r="AI156" s="148"/>
      <c r="AJ156" s="149"/>
      <c r="AK156" s="150"/>
      <c r="AL156" s="148"/>
      <c r="AM156" s="149"/>
      <c r="AN156" s="150"/>
      <c r="AO156" s="142"/>
      <c r="AP156" s="143"/>
      <c r="AQ156" s="3"/>
      <c r="AR156" s="3"/>
      <c r="AS156" s="3"/>
      <c r="AT156" s="3"/>
      <c r="AU156" s="3"/>
    </row>
    <row r="157" spans="1:47" ht="9" customHeight="1">
      <c r="A157" s="112" t="s">
        <v>60</v>
      </c>
      <c r="B157" s="113"/>
      <c r="C157" s="114"/>
      <c r="D157" s="105">
        <v>76272</v>
      </c>
      <c r="E157" s="105"/>
      <c r="F157" s="105"/>
      <c r="G157" s="105"/>
      <c r="H157" s="105"/>
      <c r="I157" s="105">
        <v>6678</v>
      </c>
      <c r="J157" s="105"/>
      <c r="K157" s="105"/>
      <c r="L157" s="105"/>
      <c r="M157" s="105"/>
      <c r="N157" s="97">
        <f>I157/D157</f>
        <v>0.08755506607929515</v>
      </c>
      <c r="O157" s="97"/>
      <c r="P157" s="97"/>
      <c r="Q157" s="97"/>
      <c r="R157" s="97"/>
      <c r="AG157" s="171" t="s">
        <v>83</v>
      </c>
      <c r="AH157" s="171"/>
      <c r="AI157" s="161">
        <v>76272</v>
      </c>
      <c r="AJ157" s="162"/>
      <c r="AK157" s="163"/>
      <c r="AL157" s="161">
        <v>6678</v>
      </c>
      <c r="AM157" s="162"/>
      <c r="AN157" s="163"/>
      <c r="AO157" s="151">
        <f>AL157/AI157</f>
        <v>0.08755506607929515</v>
      </c>
      <c r="AP157" s="152"/>
      <c r="AQ157" s="3"/>
      <c r="AR157" s="3"/>
      <c r="AS157" s="3"/>
      <c r="AT157" s="3"/>
      <c r="AU157" s="3"/>
    </row>
    <row r="158" spans="1:47" ht="9" customHeight="1">
      <c r="A158" s="81"/>
      <c r="B158" s="82"/>
      <c r="C158" s="83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95"/>
      <c r="O158" s="95"/>
      <c r="P158" s="95"/>
      <c r="Q158" s="95"/>
      <c r="R158" s="95"/>
      <c r="AG158" s="164"/>
      <c r="AH158" s="164"/>
      <c r="AI158" s="158"/>
      <c r="AJ158" s="159"/>
      <c r="AK158" s="160"/>
      <c r="AL158" s="158"/>
      <c r="AM158" s="159"/>
      <c r="AN158" s="160"/>
      <c r="AO158" s="153"/>
      <c r="AP158" s="154"/>
      <c r="AQ158" s="3"/>
      <c r="AR158" s="3"/>
      <c r="AS158" s="3"/>
      <c r="AT158" s="3"/>
      <c r="AU158" s="3"/>
    </row>
    <row r="159" spans="1:47" ht="9" customHeight="1">
      <c r="A159" s="81" t="s">
        <v>41</v>
      </c>
      <c r="B159" s="82"/>
      <c r="C159" s="83"/>
      <c r="D159" s="102">
        <v>76484</v>
      </c>
      <c r="E159" s="102"/>
      <c r="F159" s="102"/>
      <c r="G159" s="102"/>
      <c r="H159" s="102"/>
      <c r="I159" s="102">
        <v>7178</v>
      </c>
      <c r="J159" s="102"/>
      <c r="K159" s="102"/>
      <c r="L159" s="102"/>
      <c r="M159" s="102"/>
      <c r="N159" s="95">
        <f>I159/D159</f>
        <v>0.09384969405365828</v>
      </c>
      <c r="O159" s="95"/>
      <c r="P159" s="95"/>
      <c r="Q159" s="95"/>
      <c r="R159" s="95"/>
      <c r="AG159" s="164" t="s">
        <v>41</v>
      </c>
      <c r="AH159" s="164"/>
      <c r="AI159" s="155">
        <v>76484</v>
      </c>
      <c r="AJ159" s="156"/>
      <c r="AK159" s="157"/>
      <c r="AL159" s="155">
        <v>7178</v>
      </c>
      <c r="AM159" s="156"/>
      <c r="AN159" s="157"/>
      <c r="AO159" s="153">
        <f>AL159/AI159</f>
        <v>0.09384969405365828</v>
      </c>
      <c r="AP159" s="154"/>
      <c r="AQ159" s="3"/>
      <c r="AR159" s="3"/>
      <c r="AS159" s="3"/>
      <c r="AT159" s="3"/>
      <c r="AU159" s="3"/>
    </row>
    <row r="160" spans="1:47" ht="9" customHeight="1">
      <c r="A160" s="81"/>
      <c r="B160" s="82"/>
      <c r="C160" s="83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95"/>
      <c r="O160" s="95"/>
      <c r="P160" s="95"/>
      <c r="Q160" s="95"/>
      <c r="R160" s="95"/>
      <c r="AG160" s="164"/>
      <c r="AH160" s="164"/>
      <c r="AI160" s="158"/>
      <c r="AJ160" s="159"/>
      <c r="AK160" s="160"/>
      <c r="AL160" s="158"/>
      <c r="AM160" s="159"/>
      <c r="AN160" s="160"/>
      <c r="AO160" s="153"/>
      <c r="AP160" s="154"/>
      <c r="AQ160" s="3"/>
      <c r="AR160" s="3"/>
      <c r="AS160" s="3"/>
      <c r="AT160" s="3"/>
      <c r="AU160" s="3"/>
    </row>
    <row r="161" spans="1:46" ht="9" customHeight="1">
      <c r="A161" s="81" t="s">
        <v>42</v>
      </c>
      <c r="B161" s="82"/>
      <c r="C161" s="83"/>
      <c r="D161" s="102">
        <v>76611</v>
      </c>
      <c r="E161" s="102"/>
      <c r="F161" s="102"/>
      <c r="G161" s="102"/>
      <c r="H161" s="102"/>
      <c r="I161" s="102">
        <v>7685</v>
      </c>
      <c r="J161" s="102"/>
      <c r="K161" s="102"/>
      <c r="L161" s="102"/>
      <c r="M161" s="102"/>
      <c r="N161" s="95">
        <f>I161/D161</f>
        <v>0.10031196564462022</v>
      </c>
      <c r="O161" s="95"/>
      <c r="P161" s="95"/>
      <c r="Q161" s="95"/>
      <c r="R161" s="95"/>
      <c r="AD161" s="1"/>
      <c r="AG161" s="164" t="s">
        <v>42</v>
      </c>
      <c r="AH161" s="164"/>
      <c r="AI161" s="155">
        <v>76611</v>
      </c>
      <c r="AJ161" s="156"/>
      <c r="AK161" s="157"/>
      <c r="AL161" s="155">
        <v>7685</v>
      </c>
      <c r="AM161" s="156"/>
      <c r="AN161" s="157"/>
      <c r="AO161" s="153">
        <f>AL161/AI161</f>
        <v>0.10031196564462022</v>
      </c>
      <c r="AP161" s="154"/>
      <c r="AQ161" s="3"/>
      <c r="AR161" s="3"/>
      <c r="AS161" s="3"/>
      <c r="AT161" s="3"/>
    </row>
    <row r="162" spans="1:46" ht="9" customHeight="1">
      <c r="A162" s="81"/>
      <c r="B162" s="82"/>
      <c r="C162" s="83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95"/>
      <c r="O162" s="95"/>
      <c r="P162" s="95"/>
      <c r="Q162" s="95"/>
      <c r="R162" s="95"/>
      <c r="AD162" s="1"/>
      <c r="AG162" s="164"/>
      <c r="AH162" s="164"/>
      <c r="AI162" s="158"/>
      <c r="AJ162" s="159"/>
      <c r="AK162" s="160"/>
      <c r="AL162" s="158"/>
      <c r="AM162" s="159"/>
      <c r="AN162" s="160"/>
      <c r="AO162" s="153"/>
      <c r="AP162" s="154"/>
      <c r="AQ162" s="3"/>
      <c r="AR162" s="3"/>
      <c r="AS162" s="3"/>
      <c r="AT162" s="3"/>
    </row>
    <row r="163" spans="1:46" ht="9" customHeight="1">
      <c r="A163" s="81" t="s">
        <v>43</v>
      </c>
      <c r="B163" s="82"/>
      <c r="C163" s="83"/>
      <c r="D163" s="102">
        <v>76752</v>
      </c>
      <c r="E163" s="102"/>
      <c r="F163" s="102"/>
      <c r="G163" s="102"/>
      <c r="H163" s="102"/>
      <c r="I163" s="102">
        <v>7907</v>
      </c>
      <c r="J163" s="102"/>
      <c r="K163" s="102"/>
      <c r="L163" s="102"/>
      <c r="M163" s="102"/>
      <c r="N163" s="95">
        <f>I163/D163</f>
        <v>0.10302011673962894</v>
      </c>
      <c r="O163" s="95"/>
      <c r="P163" s="95"/>
      <c r="Q163" s="95"/>
      <c r="R163" s="95"/>
      <c r="AD163" s="1"/>
      <c r="AG163" s="164" t="s">
        <v>43</v>
      </c>
      <c r="AH163" s="164"/>
      <c r="AI163" s="155">
        <v>76752</v>
      </c>
      <c r="AJ163" s="156"/>
      <c r="AK163" s="157"/>
      <c r="AL163" s="155">
        <v>7907</v>
      </c>
      <c r="AM163" s="156"/>
      <c r="AN163" s="157"/>
      <c r="AO163" s="153">
        <f>AL163/AI163</f>
        <v>0.10302011673962894</v>
      </c>
      <c r="AP163" s="154"/>
      <c r="AQ163" s="3"/>
      <c r="AR163" s="3"/>
      <c r="AS163" s="3"/>
      <c r="AT163" s="3"/>
    </row>
    <row r="164" spans="1:46" ht="9" customHeight="1">
      <c r="A164" s="81"/>
      <c r="B164" s="82"/>
      <c r="C164" s="83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95"/>
      <c r="O164" s="95"/>
      <c r="P164" s="95"/>
      <c r="Q164" s="95"/>
      <c r="R164" s="95"/>
      <c r="AD164" s="1"/>
      <c r="AG164" s="164"/>
      <c r="AH164" s="164"/>
      <c r="AI164" s="158"/>
      <c r="AJ164" s="159"/>
      <c r="AK164" s="160"/>
      <c r="AL164" s="158"/>
      <c r="AM164" s="159"/>
      <c r="AN164" s="160"/>
      <c r="AO164" s="153"/>
      <c r="AP164" s="154"/>
      <c r="AQ164" s="3"/>
      <c r="AR164" s="3"/>
      <c r="AS164" s="3"/>
      <c r="AT164" s="3"/>
    </row>
    <row r="165" spans="1:46" ht="9" customHeight="1">
      <c r="A165" s="81" t="s">
        <v>44</v>
      </c>
      <c r="B165" s="82"/>
      <c r="C165" s="83"/>
      <c r="D165" s="102">
        <v>76965</v>
      </c>
      <c r="E165" s="102"/>
      <c r="F165" s="102"/>
      <c r="G165" s="102"/>
      <c r="H165" s="102"/>
      <c r="I165" s="102">
        <v>8075</v>
      </c>
      <c r="J165" s="102"/>
      <c r="K165" s="102"/>
      <c r="L165" s="102"/>
      <c r="M165" s="102"/>
      <c r="N165" s="95">
        <f>I165/D165</f>
        <v>0.10491781978821542</v>
      </c>
      <c r="O165" s="95"/>
      <c r="P165" s="95"/>
      <c r="Q165" s="95"/>
      <c r="R165" s="95"/>
      <c r="AD165" s="1"/>
      <c r="AG165" s="164" t="s">
        <v>44</v>
      </c>
      <c r="AH165" s="164"/>
      <c r="AI165" s="155">
        <v>76965</v>
      </c>
      <c r="AJ165" s="156"/>
      <c r="AK165" s="157"/>
      <c r="AL165" s="155">
        <v>8075</v>
      </c>
      <c r="AM165" s="156"/>
      <c r="AN165" s="157"/>
      <c r="AO165" s="153">
        <f>AL165/AI165</f>
        <v>0.10491781978821542</v>
      </c>
      <c r="AP165" s="154"/>
      <c r="AQ165" s="3"/>
      <c r="AR165" s="3"/>
      <c r="AS165" s="3"/>
      <c r="AT165" s="3"/>
    </row>
    <row r="166" spans="1:46" ht="9" customHeight="1">
      <c r="A166" s="81"/>
      <c r="B166" s="82"/>
      <c r="C166" s="83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95"/>
      <c r="O166" s="95"/>
      <c r="P166" s="95"/>
      <c r="Q166" s="95"/>
      <c r="R166" s="95"/>
      <c r="AD166" s="1"/>
      <c r="AG166" s="164"/>
      <c r="AH166" s="164"/>
      <c r="AI166" s="158"/>
      <c r="AJ166" s="159"/>
      <c r="AK166" s="160"/>
      <c r="AL166" s="158"/>
      <c r="AM166" s="159"/>
      <c r="AN166" s="160"/>
      <c r="AO166" s="153"/>
      <c r="AP166" s="154"/>
      <c r="AQ166" s="3"/>
      <c r="AR166" s="3"/>
      <c r="AS166" s="3"/>
      <c r="AT166" s="3"/>
    </row>
    <row r="167" spans="1:46" ht="9" customHeight="1">
      <c r="A167" s="81" t="s">
        <v>45</v>
      </c>
      <c r="B167" s="82"/>
      <c r="C167" s="83"/>
      <c r="D167" s="102">
        <v>77180</v>
      </c>
      <c r="E167" s="102"/>
      <c r="F167" s="102"/>
      <c r="G167" s="102"/>
      <c r="H167" s="102"/>
      <c r="I167" s="102">
        <v>8251</v>
      </c>
      <c r="J167" s="102"/>
      <c r="K167" s="102"/>
      <c r="L167" s="102"/>
      <c r="M167" s="102"/>
      <c r="N167" s="95">
        <f>I167/D167</f>
        <v>0.10690593417983933</v>
      </c>
      <c r="O167" s="95"/>
      <c r="P167" s="95"/>
      <c r="Q167" s="95"/>
      <c r="R167" s="95"/>
      <c r="AD167" s="1"/>
      <c r="AG167" s="164" t="s">
        <v>45</v>
      </c>
      <c r="AH167" s="164"/>
      <c r="AI167" s="155">
        <v>77180</v>
      </c>
      <c r="AJ167" s="156"/>
      <c r="AK167" s="157"/>
      <c r="AL167" s="155">
        <v>8251</v>
      </c>
      <c r="AM167" s="156"/>
      <c r="AN167" s="157"/>
      <c r="AO167" s="153">
        <f>AL167/AI167</f>
        <v>0.10690593417983933</v>
      </c>
      <c r="AP167" s="154"/>
      <c r="AQ167" s="3"/>
      <c r="AR167" s="3"/>
      <c r="AS167" s="3"/>
      <c r="AT167" s="3"/>
    </row>
    <row r="168" spans="1:46" ht="9" customHeight="1">
      <c r="A168" s="81"/>
      <c r="B168" s="82"/>
      <c r="C168" s="83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95"/>
      <c r="O168" s="95"/>
      <c r="P168" s="95"/>
      <c r="Q168" s="95"/>
      <c r="R168" s="95"/>
      <c r="AD168" s="1"/>
      <c r="AG168" s="164"/>
      <c r="AH168" s="164"/>
      <c r="AI168" s="158"/>
      <c r="AJ168" s="159"/>
      <c r="AK168" s="160"/>
      <c r="AL168" s="158"/>
      <c r="AM168" s="159"/>
      <c r="AN168" s="160"/>
      <c r="AO168" s="153"/>
      <c r="AP168" s="154"/>
      <c r="AQ168" s="3"/>
      <c r="AR168" s="3"/>
      <c r="AS168" s="3"/>
      <c r="AT168" s="3"/>
    </row>
    <row r="169" spans="1:46" ht="9" customHeight="1">
      <c r="A169" s="81" t="s">
        <v>46</v>
      </c>
      <c r="B169" s="82"/>
      <c r="C169" s="83"/>
      <c r="D169" s="102">
        <v>77473</v>
      </c>
      <c r="E169" s="102"/>
      <c r="F169" s="102"/>
      <c r="G169" s="102"/>
      <c r="H169" s="102"/>
      <c r="I169" s="102">
        <v>8356</v>
      </c>
      <c r="J169" s="102"/>
      <c r="K169" s="102"/>
      <c r="L169" s="102"/>
      <c r="M169" s="102"/>
      <c r="N169" s="95">
        <f>I169/D169</f>
        <v>0.10785693080169866</v>
      </c>
      <c r="O169" s="95"/>
      <c r="P169" s="95"/>
      <c r="Q169" s="95"/>
      <c r="R169" s="95"/>
      <c r="AD169" s="1"/>
      <c r="AG169" s="164" t="s">
        <v>46</v>
      </c>
      <c r="AH169" s="164"/>
      <c r="AI169" s="155">
        <v>77438</v>
      </c>
      <c r="AJ169" s="156"/>
      <c r="AK169" s="157"/>
      <c r="AL169" s="155">
        <v>8356</v>
      </c>
      <c r="AM169" s="156"/>
      <c r="AN169" s="157"/>
      <c r="AO169" s="153">
        <f>AL169/AI169</f>
        <v>0.10790567938221544</v>
      </c>
      <c r="AP169" s="154"/>
      <c r="AQ169" s="3"/>
      <c r="AR169" s="3"/>
      <c r="AS169" s="3"/>
      <c r="AT169" s="3"/>
    </row>
    <row r="170" spans="1:46" ht="9" customHeight="1">
      <c r="A170" s="81"/>
      <c r="B170" s="82"/>
      <c r="C170" s="83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95"/>
      <c r="O170" s="95"/>
      <c r="P170" s="95"/>
      <c r="Q170" s="95"/>
      <c r="R170" s="95"/>
      <c r="AD170" s="1"/>
      <c r="AG170" s="164"/>
      <c r="AH170" s="164"/>
      <c r="AI170" s="158"/>
      <c r="AJ170" s="159"/>
      <c r="AK170" s="160"/>
      <c r="AL170" s="158"/>
      <c r="AM170" s="159"/>
      <c r="AN170" s="160"/>
      <c r="AO170" s="153"/>
      <c r="AP170" s="154"/>
      <c r="AQ170" s="3"/>
      <c r="AR170" s="3"/>
      <c r="AS170" s="3"/>
      <c r="AT170" s="3"/>
    </row>
    <row r="171" spans="1:46" ht="9" customHeight="1">
      <c r="A171" s="81" t="s">
        <v>47</v>
      </c>
      <c r="B171" s="82"/>
      <c r="C171" s="83"/>
      <c r="D171" s="102">
        <v>77716</v>
      </c>
      <c r="E171" s="102"/>
      <c r="F171" s="102"/>
      <c r="G171" s="102"/>
      <c r="H171" s="102"/>
      <c r="I171" s="102">
        <v>8499</v>
      </c>
      <c r="J171" s="102"/>
      <c r="K171" s="102"/>
      <c r="L171" s="102"/>
      <c r="M171" s="102"/>
      <c r="N171" s="95">
        <f>I171/D171</f>
        <v>0.10935972000617633</v>
      </c>
      <c r="O171" s="95"/>
      <c r="P171" s="95"/>
      <c r="Q171" s="95"/>
      <c r="R171" s="95"/>
      <c r="AD171" s="1"/>
      <c r="AG171" s="164" t="s">
        <v>47</v>
      </c>
      <c r="AH171" s="164"/>
      <c r="AI171" s="155">
        <v>77716</v>
      </c>
      <c r="AJ171" s="156"/>
      <c r="AK171" s="157"/>
      <c r="AL171" s="155">
        <v>8499</v>
      </c>
      <c r="AM171" s="156"/>
      <c r="AN171" s="157"/>
      <c r="AO171" s="153">
        <f>AL171/AI171</f>
        <v>0.10935972000617633</v>
      </c>
      <c r="AP171" s="154"/>
      <c r="AQ171" s="3"/>
      <c r="AR171" s="3"/>
      <c r="AS171" s="3"/>
      <c r="AT171" s="3"/>
    </row>
    <row r="172" spans="1:46" ht="9" customHeight="1">
      <c r="A172" s="81"/>
      <c r="B172" s="82"/>
      <c r="C172" s="83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95"/>
      <c r="O172" s="95"/>
      <c r="P172" s="95"/>
      <c r="Q172" s="95"/>
      <c r="R172" s="95"/>
      <c r="AD172" s="1"/>
      <c r="AG172" s="164"/>
      <c r="AH172" s="164"/>
      <c r="AI172" s="158"/>
      <c r="AJ172" s="159"/>
      <c r="AK172" s="160"/>
      <c r="AL172" s="158"/>
      <c r="AM172" s="159"/>
      <c r="AN172" s="160"/>
      <c r="AO172" s="153"/>
      <c r="AP172" s="154"/>
      <c r="AQ172" s="3"/>
      <c r="AR172" s="3"/>
      <c r="AS172" s="3"/>
      <c r="AT172" s="3"/>
    </row>
    <row r="173" spans="1:46" ht="9" customHeight="1">
      <c r="A173" s="81" t="s">
        <v>48</v>
      </c>
      <c r="B173" s="82"/>
      <c r="C173" s="83"/>
      <c r="D173" s="102">
        <v>78078</v>
      </c>
      <c r="E173" s="102"/>
      <c r="F173" s="102"/>
      <c r="G173" s="102"/>
      <c r="H173" s="102"/>
      <c r="I173" s="102">
        <v>8653</v>
      </c>
      <c r="J173" s="102"/>
      <c r="K173" s="102"/>
      <c r="L173" s="102"/>
      <c r="M173" s="102"/>
      <c r="N173" s="95">
        <f>I173/D173</f>
        <v>0.11082507236353391</v>
      </c>
      <c r="O173" s="95"/>
      <c r="P173" s="95"/>
      <c r="Q173" s="95"/>
      <c r="R173" s="95"/>
      <c r="AD173" s="1"/>
      <c r="AG173" s="164" t="s">
        <v>48</v>
      </c>
      <c r="AH173" s="164"/>
      <c r="AI173" s="155">
        <v>78078</v>
      </c>
      <c r="AJ173" s="156"/>
      <c r="AK173" s="157"/>
      <c r="AL173" s="155">
        <v>8653</v>
      </c>
      <c r="AM173" s="156"/>
      <c r="AN173" s="157"/>
      <c r="AO173" s="153">
        <f>AL173/AI173</f>
        <v>0.11082507236353391</v>
      </c>
      <c r="AP173" s="154"/>
      <c r="AQ173" s="3"/>
      <c r="AR173" s="3"/>
      <c r="AS173" s="3"/>
      <c r="AT173" s="3"/>
    </row>
    <row r="174" spans="1:46" ht="9" customHeight="1">
      <c r="A174" s="81"/>
      <c r="B174" s="82"/>
      <c r="C174" s="83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95"/>
      <c r="O174" s="95"/>
      <c r="P174" s="95"/>
      <c r="Q174" s="95"/>
      <c r="R174" s="95"/>
      <c r="AD174" s="1"/>
      <c r="AG174" s="164"/>
      <c r="AH174" s="164"/>
      <c r="AI174" s="158"/>
      <c r="AJ174" s="159"/>
      <c r="AK174" s="160"/>
      <c r="AL174" s="158"/>
      <c r="AM174" s="159"/>
      <c r="AN174" s="160"/>
      <c r="AO174" s="153"/>
      <c r="AP174" s="154"/>
      <c r="AQ174" s="3"/>
      <c r="AR174" s="3"/>
      <c r="AS174" s="3"/>
      <c r="AT174" s="3"/>
    </row>
    <row r="175" spans="1:46" ht="9" customHeight="1">
      <c r="A175" s="81" t="s">
        <v>49</v>
      </c>
      <c r="B175" s="82"/>
      <c r="C175" s="83"/>
      <c r="D175" s="102">
        <v>78270</v>
      </c>
      <c r="E175" s="102"/>
      <c r="F175" s="102"/>
      <c r="G175" s="102"/>
      <c r="H175" s="102"/>
      <c r="I175" s="102">
        <v>8674</v>
      </c>
      <c r="J175" s="102"/>
      <c r="K175" s="102"/>
      <c r="L175" s="102"/>
      <c r="M175" s="102"/>
      <c r="N175" s="95">
        <f>I175/D175</f>
        <v>0.11082151526766322</v>
      </c>
      <c r="O175" s="95"/>
      <c r="P175" s="95"/>
      <c r="Q175" s="95"/>
      <c r="R175" s="95"/>
      <c r="AD175" s="1"/>
      <c r="AG175" s="164" t="s">
        <v>49</v>
      </c>
      <c r="AH175" s="164"/>
      <c r="AI175" s="155">
        <v>78270</v>
      </c>
      <c r="AJ175" s="156"/>
      <c r="AK175" s="157"/>
      <c r="AL175" s="155">
        <v>8674</v>
      </c>
      <c r="AM175" s="156"/>
      <c r="AN175" s="157"/>
      <c r="AO175" s="153">
        <f>AL175/AI175</f>
        <v>0.11082151526766322</v>
      </c>
      <c r="AP175" s="154"/>
      <c r="AQ175" s="3"/>
      <c r="AR175" s="3"/>
      <c r="AS175" s="3"/>
      <c r="AT175" s="3"/>
    </row>
    <row r="176" spans="1:46" ht="9" customHeight="1">
      <c r="A176" s="81"/>
      <c r="B176" s="82"/>
      <c r="C176" s="83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95"/>
      <c r="O176" s="95"/>
      <c r="P176" s="95"/>
      <c r="Q176" s="95"/>
      <c r="R176" s="95"/>
      <c r="AD176" s="1"/>
      <c r="AG176" s="164"/>
      <c r="AH176" s="164"/>
      <c r="AI176" s="158"/>
      <c r="AJ176" s="159"/>
      <c r="AK176" s="160"/>
      <c r="AL176" s="158"/>
      <c r="AM176" s="159"/>
      <c r="AN176" s="160"/>
      <c r="AO176" s="153"/>
      <c r="AP176" s="154"/>
      <c r="AQ176" s="3"/>
      <c r="AR176" s="3"/>
      <c r="AS176" s="3"/>
      <c r="AT176" s="3"/>
    </row>
    <row r="177" spans="1:46" ht="9" customHeight="1">
      <c r="A177" s="81" t="s">
        <v>50</v>
      </c>
      <c r="B177" s="82"/>
      <c r="C177" s="83"/>
      <c r="D177" s="102">
        <v>78705</v>
      </c>
      <c r="E177" s="102"/>
      <c r="F177" s="102"/>
      <c r="G177" s="102"/>
      <c r="H177" s="102"/>
      <c r="I177" s="102">
        <v>8747</v>
      </c>
      <c r="J177" s="102"/>
      <c r="K177" s="102"/>
      <c r="L177" s="102"/>
      <c r="M177" s="102"/>
      <c r="N177" s="95">
        <f>I177/D177</f>
        <v>0.11113652245727718</v>
      </c>
      <c r="O177" s="95"/>
      <c r="P177" s="95"/>
      <c r="Q177" s="95"/>
      <c r="R177" s="95"/>
      <c r="AD177" s="1"/>
      <c r="AG177" s="164" t="s">
        <v>50</v>
      </c>
      <c r="AH177" s="164"/>
      <c r="AI177" s="155">
        <v>78705</v>
      </c>
      <c r="AJ177" s="156"/>
      <c r="AK177" s="157"/>
      <c r="AL177" s="155">
        <v>8747</v>
      </c>
      <c r="AM177" s="156"/>
      <c r="AN177" s="157"/>
      <c r="AO177" s="153">
        <f>AL177/AI177</f>
        <v>0.11113652245727718</v>
      </c>
      <c r="AP177" s="154"/>
      <c r="AQ177" s="3"/>
      <c r="AR177" s="3"/>
      <c r="AS177" s="3"/>
      <c r="AT177" s="3"/>
    </row>
    <row r="178" spans="1:46" ht="9" customHeight="1">
      <c r="A178" s="81"/>
      <c r="B178" s="82"/>
      <c r="C178" s="83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95"/>
      <c r="O178" s="95"/>
      <c r="P178" s="95"/>
      <c r="Q178" s="95"/>
      <c r="R178" s="95"/>
      <c r="AD178" s="1"/>
      <c r="AG178" s="164"/>
      <c r="AH178" s="164"/>
      <c r="AI178" s="158"/>
      <c r="AJ178" s="159"/>
      <c r="AK178" s="160"/>
      <c r="AL178" s="158"/>
      <c r="AM178" s="159"/>
      <c r="AN178" s="160"/>
      <c r="AO178" s="153"/>
      <c r="AP178" s="154"/>
      <c r="AQ178" s="3"/>
      <c r="AR178" s="3"/>
      <c r="AS178" s="3"/>
      <c r="AT178" s="3"/>
    </row>
    <row r="179" spans="1:46" ht="9" customHeight="1">
      <c r="A179" s="81" t="s">
        <v>51</v>
      </c>
      <c r="B179" s="82"/>
      <c r="C179" s="83"/>
      <c r="D179" s="102">
        <v>79083</v>
      </c>
      <c r="E179" s="102"/>
      <c r="F179" s="102"/>
      <c r="G179" s="102"/>
      <c r="H179" s="102"/>
      <c r="I179" s="102">
        <v>8887</v>
      </c>
      <c r="J179" s="102"/>
      <c r="K179" s="102"/>
      <c r="L179" s="102"/>
      <c r="M179" s="102"/>
      <c r="N179" s="95">
        <f>I179/D179</f>
        <v>0.11237560537662962</v>
      </c>
      <c r="O179" s="95"/>
      <c r="P179" s="95"/>
      <c r="Q179" s="95"/>
      <c r="R179" s="95"/>
      <c r="AD179" s="1"/>
      <c r="AG179" s="164" t="s">
        <v>51</v>
      </c>
      <c r="AH179" s="164"/>
      <c r="AI179" s="155">
        <v>79083</v>
      </c>
      <c r="AJ179" s="156"/>
      <c r="AK179" s="157"/>
      <c r="AL179" s="155">
        <v>8887</v>
      </c>
      <c r="AM179" s="156"/>
      <c r="AN179" s="157"/>
      <c r="AO179" s="153">
        <f>AL179/AI179</f>
        <v>0.11237560537662962</v>
      </c>
      <c r="AP179" s="154"/>
      <c r="AQ179" s="3"/>
      <c r="AR179" s="3"/>
      <c r="AS179" s="3"/>
      <c r="AT179" s="3"/>
    </row>
    <row r="180" spans="1:46" ht="9" customHeight="1">
      <c r="A180" s="81"/>
      <c r="B180" s="82"/>
      <c r="C180" s="83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95"/>
      <c r="O180" s="95"/>
      <c r="P180" s="95"/>
      <c r="Q180" s="95"/>
      <c r="R180" s="95"/>
      <c r="AD180" s="1"/>
      <c r="AG180" s="164"/>
      <c r="AH180" s="164"/>
      <c r="AI180" s="158"/>
      <c r="AJ180" s="159"/>
      <c r="AK180" s="160"/>
      <c r="AL180" s="158"/>
      <c r="AM180" s="159"/>
      <c r="AN180" s="160"/>
      <c r="AO180" s="153"/>
      <c r="AP180" s="154"/>
      <c r="AQ180" s="3"/>
      <c r="AR180" s="3"/>
      <c r="AS180" s="3"/>
      <c r="AT180" s="3"/>
    </row>
    <row r="181" spans="1:46" ht="9" customHeight="1">
      <c r="A181" s="81" t="s">
        <v>52</v>
      </c>
      <c r="B181" s="82"/>
      <c r="C181" s="83"/>
      <c r="D181" s="102">
        <v>79456</v>
      </c>
      <c r="E181" s="102"/>
      <c r="F181" s="102"/>
      <c r="G181" s="102"/>
      <c r="H181" s="102"/>
      <c r="I181" s="102">
        <v>9094</v>
      </c>
      <c r="J181" s="102"/>
      <c r="K181" s="102"/>
      <c r="L181" s="102"/>
      <c r="M181" s="102"/>
      <c r="N181" s="95">
        <f>I181/D181</f>
        <v>0.11445328231977446</v>
      </c>
      <c r="O181" s="95"/>
      <c r="P181" s="95"/>
      <c r="Q181" s="95"/>
      <c r="R181" s="95"/>
      <c r="AD181" s="1"/>
      <c r="AG181" s="164" t="s">
        <v>52</v>
      </c>
      <c r="AH181" s="164"/>
      <c r="AI181" s="155">
        <v>79456</v>
      </c>
      <c r="AJ181" s="156"/>
      <c r="AK181" s="157"/>
      <c r="AL181" s="155">
        <v>9094</v>
      </c>
      <c r="AM181" s="156"/>
      <c r="AN181" s="157"/>
      <c r="AO181" s="153">
        <f>AL181/AI181</f>
        <v>0.11445328231977446</v>
      </c>
      <c r="AP181" s="154"/>
      <c r="AQ181" s="3"/>
      <c r="AR181" s="3"/>
      <c r="AS181" s="3"/>
      <c r="AT181" s="3"/>
    </row>
    <row r="182" spans="1:46" ht="9" customHeight="1">
      <c r="A182" s="84"/>
      <c r="B182" s="85"/>
      <c r="C182" s="86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1"/>
      <c r="O182" s="101"/>
      <c r="P182" s="101"/>
      <c r="Q182" s="101"/>
      <c r="R182" s="101"/>
      <c r="AD182" s="1"/>
      <c r="AG182" s="168"/>
      <c r="AH182" s="168"/>
      <c r="AI182" s="165"/>
      <c r="AJ182" s="166"/>
      <c r="AK182" s="167"/>
      <c r="AL182" s="165"/>
      <c r="AM182" s="166"/>
      <c r="AN182" s="167"/>
      <c r="AO182" s="169"/>
      <c r="AP182" s="170"/>
      <c r="AQ182" s="3"/>
      <c r="AR182" s="3"/>
      <c r="AS182" s="3"/>
      <c r="AT182" s="3"/>
    </row>
    <row r="183" spans="1:47" ht="13.5">
      <c r="A183" s="48" t="s">
        <v>81</v>
      </c>
      <c r="B183" s="74" t="s">
        <v>86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50"/>
      <c r="N183" s="50"/>
      <c r="O183" s="50"/>
      <c r="P183" s="50"/>
      <c r="Q183" s="50"/>
      <c r="AC183" s="1"/>
      <c r="AF183" s="48"/>
      <c r="AG183" s="48"/>
      <c r="AH183" s="49"/>
      <c r="AI183" s="49"/>
      <c r="AJ183" s="49"/>
      <c r="AK183" s="49"/>
      <c r="AL183" s="49"/>
      <c r="AM183" s="49"/>
      <c r="AN183" s="50"/>
      <c r="AO183" s="50"/>
      <c r="AP183" s="50"/>
      <c r="AQ183" s="48"/>
      <c r="AR183" s="51"/>
      <c r="AS183" s="3"/>
      <c r="AT183" s="3"/>
      <c r="AU183" s="3"/>
    </row>
    <row r="184" spans="45:51" ht="13.5">
      <c r="AS184" s="3"/>
      <c r="AT184" s="3"/>
      <c r="AU184" s="3"/>
      <c r="AV184" s="3"/>
      <c r="AW184" s="3"/>
      <c r="AX184" s="3"/>
      <c r="AY184" s="3"/>
    </row>
    <row r="185" spans="45:51" ht="13.5">
      <c r="AS185" s="3"/>
      <c r="AT185" s="3"/>
      <c r="AU185" s="3"/>
      <c r="AV185" s="3"/>
      <c r="AW185" s="3"/>
      <c r="AX185" s="3"/>
      <c r="AY185" s="3"/>
    </row>
    <row r="186" spans="1:47" ht="13.5">
      <c r="A186" s="48"/>
      <c r="B186" s="48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50"/>
      <c r="N186" s="50"/>
      <c r="O186" s="50"/>
      <c r="P186" s="50"/>
      <c r="Q186" s="50"/>
      <c r="AC186" s="1"/>
      <c r="AF186" s="48"/>
      <c r="AG186" s="48"/>
      <c r="AH186" s="49"/>
      <c r="AI186" s="49"/>
      <c r="AJ186" s="49"/>
      <c r="AK186" s="49"/>
      <c r="AL186" s="49"/>
      <c r="AM186" s="49"/>
      <c r="AN186" s="50"/>
      <c r="AO186" s="50"/>
      <c r="AP186" s="50"/>
      <c r="AQ186" s="48"/>
      <c r="AR186" s="51"/>
      <c r="AS186" s="3"/>
      <c r="AT186" s="3"/>
      <c r="AU186" s="3"/>
    </row>
    <row r="187" spans="32:48" ht="13.5">
      <c r="AF187" s="1"/>
      <c r="AQ187" s="3"/>
      <c r="AR187" s="3"/>
      <c r="AS187" s="3"/>
      <c r="AT187" s="3"/>
      <c r="AU187" s="3"/>
      <c r="AV187" s="3"/>
    </row>
    <row r="188" spans="45:48" ht="13.5">
      <c r="AS188" s="3"/>
      <c r="AT188" s="3"/>
      <c r="AU188" s="3"/>
      <c r="AV188" s="3"/>
    </row>
    <row r="189" spans="45:48" ht="13.5">
      <c r="AS189" s="3"/>
      <c r="AT189" s="3"/>
      <c r="AU189" s="3"/>
      <c r="AV189" s="3"/>
    </row>
    <row r="190" spans="45:48" ht="13.5">
      <c r="AS190" s="3"/>
      <c r="AT190" s="3"/>
      <c r="AU190" s="3"/>
      <c r="AV190" s="3"/>
    </row>
    <row r="191" spans="45:48" ht="13.5">
      <c r="AS191" s="3"/>
      <c r="AT191" s="3"/>
      <c r="AU191" s="3"/>
      <c r="AV191" s="3"/>
    </row>
    <row r="192" spans="45:48" ht="13.5">
      <c r="AS192" s="3"/>
      <c r="AT192" s="3"/>
      <c r="AU192" s="3"/>
      <c r="AV192" s="3"/>
    </row>
    <row r="193" spans="45:48" ht="13.5">
      <c r="AS193" s="3"/>
      <c r="AT193" s="3"/>
      <c r="AU193" s="3"/>
      <c r="AV193" s="3"/>
    </row>
    <row r="194" spans="45:48" ht="13.5">
      <c r="AS194" s="3"/>
      <c r="AT194" s="3"/>
      <c r="AU194" s="3"/>
      <c r="AV194" s="3"/>
    </row>
    <row r="195" spans="45:48" ht="13.5">
      <c r="AS195" s="3"/>
      <c r="AT195" s="3"/>
      <c r="AU195" s="3"/>
      <c r="AV195" s="3"/>
    </row>
    <row r="196" spans="45:48" ht="13.5">
      <c r="AS196" s="3"/>
      <c r="AT196" s="3"/>
      <c r="AU196" s="3"/>
      <c r="AV196" s="3"/>
    </row>
    <row r="197" spans="45:48" ht="13.5">
      <c r="AS197" s="3"/>
      <c r="AT197" s="3"/>
      <c r="AU197" s="3"/>
      <c r="AV197" s="3"/>
    </row>
    <row r="198" spans="45:48" ht="13.5">
      <c r="AS198" s="3"/>
      <c r="AT198" s="3"/>
      <c r="AU198" s="3"/>
      <c r="AV198" s="3"/>
    </row>
    <row r="199" spans="45:48" ht="13.5">
      <c r="AS199" s="3"/>
      <c r="AT199" s="3"/>
      <c r="AU199" s="3"/>
      <c r="AV199" s="3"/>
    </row>
    <row r="200" spans="45:48" ht="13.5">
      <c r="AS200" s="3"/>
      <c r="AT200" s="3"/>
      <c r="AU200" s="3"/>
      <c r="AV200" s="3"/>
    </row>
    <row r="201" spans="45:51" ht="13.5">
      <c r="AS201" s="3"/>
      <c r="AT201" s="3"/>
      <c r="AU201" s="3"/>
      <c r="AV201" s="3"/>
      <c r="AW201" s="3"/>
      <c r="AX201" s="3"/>
      <c r="AY201" s="3"/>
    </row>
    <row r="202" spans="45:51" ht="13.5">
      <c r="AS202" s="3"/>
      <c r="AT202" s="3"/>
      <c r="AU202" s="3"/>
      <c r="AV202" s="3"/>
      <c r="AW202" s="3"/>
      <c r="AX202" s="3"/>
      <c r="AY202" s="3"/>
    </row>
    <row r="203" spans="45:51" ht="13.5">
      <c r="AS203" s="3"/>
      <c r="AT203" s="3"/>
      <c r="AU203" s="3"/>
      <c r="AV203" s="3"/>
      <c r="AW203" s="3"/>
      <c r="AX203" s="3"/>
      <c r="AY203" s="3"/>
    </row>
    <row r="204" spans="45:51" ht="13.5">
      <c r="AS204" s="3"/>
      <c r="AT204" s="3"/>
      <c r="AU204" s="3"/>
      <c r="AV204" s="3"/>
      <c r="AW204" s="3"/>
      <c r="AX204" s="3"/>
      <c r="AY204" s="3"/>
    </row>
    <row r="205" spans="45:51" ht="13.5">
      <c r="AS205" s="3"/>
      <c r="AT205" s="3"/>
      <c r="AU205" s="3"/>
      <c r="AV205" s="3"/>
      <c r="AW205" s="3"/>
      <c r="AX205" s="3"/>
      <c r="AY205" s="3"/>
    </row>
    <row r="206" spans="45:51" ht="13.5">
      <c r="AS206" s="3"/>
      <c r="AT206" s="3"/>
      <c r="AU206" s="3"/>
      <c r="AV206" s="3"/>
      <c r="AW206" s="3"/>
      <c r="AX206" s="3"/>
      <c r="AY206" s="3"/>
    </row>
    <row r="207" spans="45:51" ht="13.5">
      <c r="AS207" s="3"/>
      <c r="AT207" s="3"/>
      <c r="AU207" s="3"/>
      <c r="AV207" s="3"/>
      <c r="AW207" s="3"/>
      <c r="AX207" s="3"/>
      <c r="AY207" s="3"/>
    </row>
    <row r="208" spans="45:51" ht="13.5">
      <c r="AS208" s="3"/>
      <c r="AT208" s="3"/>
      <c r="AU208" s="3"/>
      <c r="AV208" s="3"/>
      <c r="AW208" s="3"/>
      <c r="AX208" s="3"/>
      <c r="AY208" s="3"/>
    </row>
    <row r="209" spans="45:51" ht="13.5">
      <c r="AS209" s="3"/>
      <c r="AT209" s="3"/>
      <c r="AU209" s="3"/>
      <c r="AV209" s="3"/>
      <c r="AW209" s="3"/>
      <c r="AX209" s="3"/>
      <c r="AY209" s="3"/>
    </row>
    <row r="210" spans="45:51" ht="13.5">
      <c r="AS210" s="3"/>
      <c r="AT210" s="3"/>
      <c r="AU210" s="3"/>
      <c r="AV210" s="3"/>
      <c r="AW210" s="3"/>
      <c r="AX210" s="3"/>
      <c r="AY210" s="3"/>
    </row>
    <row r="211" spans="45:51" ht="13.5">
      <c r="AS211" s="3"/>
      <c r="AT211" s="3"/>
      <c r="AU211" s="3"/>
      <c r="AV211" s="3"/>
      <c r="AW211" s="3"/>
      <c r="AX211" s="3"/>
      <c r="AY211" s="3"/>
    </row>
    <row r="212" spans="45:51" ht="13.5">
      <c r="AS212" s="3"/>
      <c r="AT212" s="3"/>
      <c r="AU212" s="3"/>
      <c r="AV212" s="3"/>
      <c r="AW212" s="3"/>
      <c r="AX212" s="3"/>
      <c r="AY212" s="3"/>
    </row>
    <row r="213" spans="45:51" ht="13.5">
      <c r="AS213" s="3"/>
      <c r="AT213" s="3"/>
      <c r="AU213" s="3"/>
      <c r="AV213" s="3"/>
      <c r="AW213" s="3"/>
      <c r="AX213" s="3"/>
      <c r="AY213" s="3"/>
    </row>
    <row r="214" spans="45:51" ht="13.5">
      <c r="AS214" s="3"/>
      <c r="AT214" s="3"/>
      <c r="AU214" s="3"/>
      <c r="AV214" s="3"/>
      <c r="AW214" s="3"/>
      <c r="AX214" s="3"/>
      <c r="AY214" s="3"/>
    </row>
    <row r="215" spans="45:51" ht="13.5">
      <c r="AS215" s="3"/>
      <c r="AT215" s="3"/>
      <c r="AU215" s="3"/>
      <c r="AV215" s="3"/>
      <c r="AW215" s="3"/>
      <c r="AX215" s="3"/>
      <c r="AY215" s="3"/>
    </row>
    <row r="216" spans="45:51" ht="13.5">
      <c r="AS216" s="3"/>
      <c r="AT216" s="3"/>
      <c r="AU216" s="3"/>
      <c r="AV216" s="3"/>
      <c r="AW216" s="3"/>
      <c r="AX216" s="3"/>
      <c r="AY216" s="3"/>
    </row>
    <row r="217" spans="45:51" ht="13.5">
      <c r="AS217" s="3"/>
      <c r="AT217" s="3"/>
      <c r="AU217" s="3"/>
      <c r="AV217" s="3"/>
      <c r="AW217" s="3"/>
      <c r="AX217" s="3"/>
      <c r="AY217" s="3"/>
    </row>
    <row r="218" spans="45:51" ht="13.5">
      <c r="AS218" s="3"/>
      <c r="AT218" s="3"/>
      <c r="AU218" s="3"/>
      <c r="AV218" s="3"/>
      <c r="AW218" s="3"/>
      <c r="AX218" s="3"/>
      <c r="AY218" s="3"/>
    </row>
    <row r="219" spans="45:51" ht="13.5">
      <c r="AS219" s="3"/>
      <c r="AT219" s="3"/>
      <c r="AU219" s="3"/>
      <c r="AV219" s="3"/>
      <c r="AW219" s="3"/>
      <c r="AX219" s="3"/>
      <c r="AY219" s="3"/>
    </row>
    <row r="220" spans="45:51" ht="13.5">
      <c r="AS220" s="3"/>
      <c r="AT220" s="3"/>
      <c r="AU220" s="3"/>
      <c r="AV220" s="3"/>
      <c r="AW220" s="3"/>
      <c r="AX220" s="3"/>
      <c r="AY220" s="3"/>
    </row>
    <row r="221" spans="45:51" ht="13.5">
      <c r="AS221" s="3"/>
      <c r="AT221" s="3"/>
      <c r="AU221" s="3"/>
      <c r="AV221" s="3"/>
      <c r="AW221" s="3"/>
      <c r="AX221" s="3"/>
      <c r="AY221" s="3"/>
    </row>
    <row r="222" spans="1:51" ht="13.5">
      <c r="A222" s="1" t="s">
        <v>88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63"/>
      <c r="AS222" s="3"/>
      <c r="AT222" s="3"/>
      <c r="AU222" s="3"/>
      <c r="AV222" s="3"/>
      <c r="AW222" s="3"/>
      <c r="AX222" s="3"/>
      <c r="AY222" s="3"/>
    </row>
    <row r="223" spans="1:51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64"/>
      <c r="Y223" s="1"/>
      <c r="Z223" s="1"/>
      <c r="AA223" s="1"/>
      <c r="AB223" s="1"/>
      <c r="AC223" s="63" t="s">
        <v>75</v>
      </c>
      <c r="AS223" s="3"/>
      <c r="AT223" s="3"/>
      <c r="AU223" s="3"/>
      <c r="AV223" s="3"/>
      <c r="AW223" s="3"/>
      <c r="AX223" s="3"/>
      <c r="AY223" s="3"/>
    </row>
    <row r="224" spans="1:51" ht="13.5">
      <c r="A224" s="26"/>
      <c r="B224" s="27"/>
      <c r="C224" s="23"/>
      <c r="D224" s="140" t="s">
        <v>17</v>
      </c>
      <c r="E224" s="140"/>
      <c r="F224" s="140"/>
      <c r="G224" s="141"/>
      <c r="H224" s="139" t="s">
        <v>11</v>
      </c>
      <c r="I224" s="140"/>
      <c r="J224" s="141"/>
      <c r="K224" s="139" t="s">
        <v>12</v>
      </c>
      <c r="L224" s="140"/>
      <c r="M224" s="141"/>
      <c r="N224" s="139" t="s">
        <v>13</v>
      </c>
      <c r="O224" s="140"/>
      <c r="P224" s="141"/>
      <c r="Q224" s="139" t="s">
        <v>14</v>
      </c>
      <c r="R224" s="140"/>
      <c r="S224" s="141"/>
      <c r="T224" s="139" t="s">
        <v>15</v>
      </c>
      <c r="U224" s="140"/>
      <c r="V224" s="141"/>
      <c r="W224" s="139" t="s">
        <v>16</v>
      </c>
      <c r="X224" s="140"/>
      <c r="Y224" s="141"/>
      <c r="Z224" s="139" t="s">
        <v>9</v>
      </c>
      <c r="AA224" s="140"/>
      <c r="AB224" s="140"/>
      <c r="AC224" s="141"/>
      <c r="AS224" s="3"/>
      <c r="AT224" s="3"/>
      <c r="AU224" s="3"/>
      <c r="AV224" s="3"/>
      <c r="AW224" s="3"/>
      <c r="AX224" s="3"/>
      <c r="AY224" s="3"/>
    </row>
    <row r="225" spans="1:51" ht="13.5">
      <c r="A225" s="142" t="s">
        <v>10</v>
      </c>
      <c r="B225" s="143"/>
      <c r="C225" s="143"/>
      <c r="D225" s="143"/>
      <c r="E225" s="24"/>
      <c r="F225" s="24"/>
      <c r="G225" s="25"/>
      <c r="H225" s="142"/>
      <c r="I225" s="143"/>
      <c r="J225" s="144"/>
      <c r="K225" s="142"/>
      <c r="L225" s="143"/>
      <c r="M225" s="144"/>
      <c r="N225" s="142"/>
      <c r="O225" s="143"/>
      <c r="P225" s="144"/>
      <c r="Q225" s="142"/>
      <c r="R225" s="143"/>
      <c r="S225" s="144"/>
      <c r="T225" s="142"/>
      <c r="U225" s="143"/>
      <c r="V225" s="144"/>
      <c r="W225" s="142"/>
      <c r="X225" s="143"/>
      <c r="Y225" s="144"/>
      <c r="Z225" s="142"/>
      <c r="AA225" s="143"/>
      <c r="AB225" s="143"/>
      <c r="AC225" s="144"/>
      <c r="AS225" s="3"/>
      <c r="AT225" s="3"/>
      <c r="AU225" s="3"/>
      <c r="AV225" s="3"/>
      <c r="AW225" s="3"/>
      <c r="AX225" s="3"/>
      <c r="AY225" s="3"/>
    </row>
    <row r="226" spans="1:50" ht="13.5">
      <c r="A226" s="208" t="s">
        <v>30</v>
      </c>
      <c r="B226" s="209"/>
      <c r="C226" s="28" t="s">
        <v>36</v>
      </c>
      <c r="D226" s="29"/>
      <c r="E226" s="30"/>
      <c r="F226" s="30"/>
      <c r="G226" s="31"/>
      <c r="H226" s="136">
        <f>H227+H228</f>
        <v>118</v>
      </c>
      <c r="I226" s="137"/>
      <c r="J226" s="138"/>
      <c r="K226" s="136">
        <f>K227+K228</f>
        <v>356</v>
      </c>
      <c r="L226" s="137"/>
      <c r="M226" s="138"/>
      <c r="N226" s="136">
        <f>N227+N228</f>
        <v>255</v>
      </c>
      <c r="O226" s="137"/>
      <c r="P226" s="138"/>
      <c r="Q226" s="136">
        <f>Q227+Q228</f>
        <v>183</v>
      </c>
      <c r="R226" s="137"/>
      <c r="S226" s="138"/>
      <c r="T226" s="136">
        <f>T227+T228</f>
        <v>206</v>
      </c>
      <c r="U226" s="137"/>
      <c r="V226" s="138"/>
      <c r="W226" s="136">
        <f>W227+W228</f>
        <v>122</v>
      </c>
      <c r="X226" s="137"/>
      <c r="Y226" s="138"/>
      <c r="Z226" s="136">
        <f aca="true" t="shared" si="1" ref="Z226:Z265">SUM(H226:Y226)</f>
        <v>1240</v>
      </c>
      <c r="AA226" s="137"/>
      <c r="AB226" s="137"/>
      <c r="AC226" s="138"/>
      <c r="AS226" s="3"/>
      <c r="AT226" s="3"/>
      <c r="AU226" s="3"/>
      <c r="AV226" s="3"/>
      <c r="AW226" s="3"/>
      <c r="AX226" s="3"/>
    </row>
    <row r="227" spans="1:50" ht="13.5">
      <c r="A227" s="210"/>
      <c r="B227" s="211"/>
      <c r="C227" s="32" t="s">
        <v>56</v>
      </c>
      <c r="D227" s="33"/>
      <c r="E227" s="34"/>
      <c r="F227" s="34"/>
      <c r="G227" s="35"/>
      <c r="H227" s="90">
        <v>23</v>
      </c>
      <c r="I227" s="91"/>
      <c r="J227" s="77"/>
      <c r="K227" s="90">
        <v>84</v>
      </c>
      <c r="L227" s="91"/>
      <c r="M227" s="77"/>
      <c r="N227" s="90">
        <v>38</v>
      </c>
      <c r="O227" s="91"/>
      <c r="P227" s="77"/>
      <c r="Q227" s="90">
        <v>33</v>
      </c>
      <c r="R227" s="91"/>
      <c r="S227" s="77"/>
      <c r="T227" s="90">
        <v>36</v>
      </c>
      <c r="U227" s="91"/>
      <c r="V227" s="77"/>
      <c r="W227" s="90">
        <v>33</v>
      </c>
      <c r="X227" s="91"/>
      <c r="Y227" s="77"/>
      <c r="Z227" s="90">
        <f t="shared" si="1"/>
        <v>247</v>
      </c>
      <c r="AA227" s="91"/>
      <c r="AB227" s="91"/>
      <c r="AC227" s="77"/>
      <c r="AS227" s="3"/>
      <c r="AT227" s="3"/>
      <c r="AU227" s="3"/>
      <c r="AV227" s="3"/>
      <c r="AW227" s="3"/>
      <c r="AX227" s="3"/>
    </row>
    <row r="228" spans="1:50" ht="13.5">
      <c r="A228" s="210"/>
      <c r="B228" s="211"/>
      <c r="C228" s="32" t="s">
        <v>57</v>
      </c>
      <c r="D228" s="33"/>
      <c r="E228" s="34"/>
      <c r="F228" s="34"/>
      <c r="G228" s="35"/>
      <c r="H228" s="90">
        <v>95</v>
      </c>
      <c r="I228" s="91"/>
      <c r="J228" s="77"/>
      <c r="K228" s="90">
        <v>272</v>
      </c>
      <c r="L228" s="91"/>
      <c r="M228" s="77"/>
      <c r="N228" s="90">
        <v>217</v>
      </c>
      <c r="O228" s="91"/>
      <c r="P228" s="77"/>
      <c r="Q228" s="90">
        <v>150</v>
      </c>
      <c r="R228" s="91"/>
      <c r="S228" s="77"/>
      <c r="T228" s="90">
        <v>170</v>
      </c>
      <c r="U228" s="91"/>
      <c r="V228" s="77"/>
      <c r="W228" s="90">
        <v>89</v>
      </c>
      <c r="X228" s="91"/>
      <c r="Y228" s="77"/>
      <c r="Z228" s="90">
        <f t="shared" si="1"/>
        <v>993</v>
      </c>
      <c r="AA228" s="91"/>
      <c r="AB228" s="91"/>
      <c r="AC228" s="77"/>
      <c r="AS228" s="3"/>
      <c r="AT228" s="3"/>
      <c r="AU228" s="3"/>
      <c r="AV228" s="3"/>
      <c r="AW228" s="3"/>
      <c r="AX228" s="3"/>
    </row>
    <row r="229" spans="1:50" ht="13.5">
      <c r="A229" s="210"/>
      <c r="B229" s="211"/>
      <c r="C229" s="44" t="s">
        <v>37</v>
      </c>
      <c r="D229" s="45"/>
      <c r="E229" s="46"/>
      <c r="F229" s="46"/>
      <c r="G229" s="47"/>
      <c r="H229" s="92">
        <v>0</v>
      </c>
      <c r="I229" s="93"/>
      <c r="J229" s="94"/>
      <c r="K229" s="92">
        <v>12</v>
      </c>
      <c r="L229" s="93"/>
      <c r="M229" s="94"/>
      <c r="N229" s="92">
        <v>10</v>
      </c>
      <c r="O229" s="93"/>
      <c r="P229" s="94"/>
      <c r="Q229" s="92">
        <v>9</v>
      </c>
      <c r="R229" s="93"/>
      <c r="S229" s="94"/>
      <c r="T229" s="92">
        <v>13</v>
      </c>
      <c r="U229" s="93"/>
      <c r="V229" s="94"/>
      <c r="W229" s="92">
        <v>6</v>
      </c>
      <c r="X229" s="93"/>
      <c r="Y229" s="94"/>
      <c r="Z229" s="92">
        <f t="shared" si="1"/>
        <v>50</v>
      </c>
      <c r="AA229" s="93"/>
      <c r="AB229" s="93"/>
      <c r="AC229" s="94"/>
      <c r="AS229" s="3"/>
      <c r="AT229" s="3"/>
      <c r="AU229" s="3"/>
      <c r="AV229" s="3"/>
      <c r="AW229" s="3"/>
      <c r="AX229" s="3"/>
    </row>
    <row r="230" spans="1:50" ht="13.5">
      <c r="A230" s="212"/>
      <c r="B230" s="213"/>
      <c r="C230" s="199" t="s">
        <v>55</v>
      </c>
      <c r="D230" s="200"/>
      <c r="E230" s="200"/>
      <c r="F230" s="200"/>
      <c r="G230" s="201"/>
      <c r="H230" s="136">
        <f>H226+H229</f>
        <v>118</v>
      </c>
      <c r="I230" s="137"/>
      <c r="J230" s="138"/>
      <c r="K230" s="136">
        <f>K226+K229</f>
        <v>368</v>
      </c>
      <c r="L230" s="137"/>
      <c r="M230" s="138"/>
      <c r="N230" s="136">
        <f>N226+N229</f>
        <v>265</v>
      </c>
      <c r="O230" s="137"/>
      <c r="P230" s="138"/>
      <c r="Q230" s="136">
        <f>Q226+Q229</f>
        <v>192</v>
      </c>
      <c r="R230" s="137"/>
      <c r="S230" s="138"/>
      <c r="T230" s="136">
        <f>T226+T229</f>
        <v>219</v>
      </c>
      <c r="U230" s="137"/>
      <c r="V230" s="138"/>
      <c r="W230" s="136">
        <f>W226+W229</f>
        <v>128</v>
      </c>
      <c r="X230" s="137"/>
      <c r="Y230" s="138"/>
      <c r="Z230" s="136">
        <f t="shared" si="1"/>
        <v>1290</v>
      </c>
      <c r="AA230" s="137"/>
      <c r="AB230" s="137"/>
      <c r="AC230" s="138"/>
      <c r="AS230" s="3"/>
      <c r="AT230" s="3"/>
      <c r="AU230" s="3"/>
      <c r="AV230" s="3"/>
      <c r="AW230" s="3"/>
      <c r="AX230" s="3"/>
    </row>
    <row r="231" spans="1:50" ht="13.5">
      <c r="A231" s="214" t="s">
        <v>31</v>
      </c>
      <c r="B231" s="215"/>
      <c r="C231" s="28" t="s">
        <v>36</v>
      </c>
      <c r="D231" s="29"/>
      <c r="E231" s="30"/>
      <c r="F231" s="30"/>
      <c r="G231" s="31"/>
      <c r="H231" s="136">
        <f>H232+H233</f>
        <v>137</v>
      </c>
      <c r="I231" s="137"/>
      <c r="J231" s="138"/>
      <c r="K231" s="136">
        <f>K232+K233</f>
        <v>494</v>
      </c>
      <c r="L231" s="137"/>
      <c r="M231" s="138"/>
      <c r="N231" s="136">
        <f>N232+N233</f>
        <v>394</v>
      </c>
      <c r="O231" s="137"/>
      <c r="P231" s="138"/>
      <c r="Q231" s="136">
        <f>Q232+Q233</f>
        <v>271</v>
      </c>
      <c r="R231" s="137"/>
      <c r="S231" s="138"/>
      <c r="T231" s="136">
        <f>T232+T233</f>
        <v>238</v>
      </c>
      <c r="U231" s="137"/>
      <c r="V231" s="138"/>
      <c r="W231" s="136">
        <f>W232+W233</f>
        <v>190</v>
      </c>
      <c r="X231" s="137"/>
      <c r="Y231" s="138"/>
      <c r="Z231" s="136">
        <f t="shared" si="1"/>
        <v>1724</v>
      </c>
      <c r="AA231" s="137"/>
      <c r="AB231" s="137"/>
      <c r="AC231" s="138"/>
      <c r="AS231" s="3"/>
      <c r="AT231" s="3"/>
      <c r="AU231" s="3"/>
      <c r="AV231" s="3"/>
      <c r="AW231" s="3"/>
      <c r="AX231" s="3"/>
    </row>
    <row r="232" spans="1:50" ht="13.5">
      <c r="A232" s="216"/>
      <c r="B232" s="217"/>
      <c r="C232" s="32" t="s">
        <v>56</v>
      </c>
      <c r="D232" s="33"/>
      <c r="E232" s="34"/>
      <c r="F232" s="34"/>
      <c r="G232" s="35"/>
      <c r="H232" s="90">
        <v>39</v>
      </c>
      <c r="I232" s="91"/>
      <c r="J232" s="77"/>
      <c r="K232" s="90">
        <v>114</v>
      </c>
      <c r="L232" s="91"/>
      <c r="M232" s="77"/>
      <c r="N232" s="90">
        <v>97</v>
      </c>
      <c r="O232" s="91"/>
      <c r="P232" s="77"/>
      <c r="Q232" s="90">
        <v>67</v>
      </c>
      <c r="R232" s="91"/>
      <c r="S232" s="77"/>
      <c r="T232" s="90">
        <v>46</v>
      </c>
      <c r="U232" s="91"/>
      <c r="V232" s="77"/>
      <c r="W232" s="90">
        <v>40</v>
      </c>
      <c r="X232" s="91"/>
      <c r="Y232" s="77"/>
      <c r="Z232" s="90">
        <f t="shared" si="1"/>
        <v>403</v>
      </c>
      <c r="AA232" s="91"/>
      <c r="AB232" s="91"/>
      <c r="AC232" s="77"/>
      <c r="AS232" s="3"/>
      <c r="AT232" s="3"/>
      <c r="AU232" s="3"/>
      <c r="AV232" s="3"/>
      <c r="AW232" s="3"/>
      <c r="AX232" s="3"/>
    </row>
    <row r="233" spans="1:51" ht="13.5">
      <c r="A233" s="216"/>
      <c r="B233" s="217"/>
      <c r="C233" s="32" t="s">
        <v>57</v>
      </c>
      <c r="D233" s="33"/>
      <c r="E233" s="34"/>
      <c r="F233" s="34"/>
      <c r="G233" s="35"/>
      <c r="H233" s="90">
        <v>98</v>
      </c>
      <c r="I233" s="91"/>
      <c r="J233" s="77"/>
      <c r="K233" s="90">
        <v>380</v>
      </c>
      <c r="L233" s="91"/>
      <c r="M233" s="77"/>
      <c r="N233" s="90">
        <v>297</v>
      </c>
      <c r="O233" s="91"/>
      <c r="P233" s="77"/>
      <c r="Q233" s="90">
        <v>204</v>
      </c>
      <c r="R233" s="91"/>
      <c r="S233" s="77"/>
      <c r="T233" s="90">
        <v>192</v>
      </c>
      <c r="U233" s="91"/>
      <c r="V233" s="77"/>
      <c r="W233" s="90">
        <v>150</v>
      </c>
      <c r="X233" s="91"/>
      <c r="Y233" s="77"/>
      <c r="Z233" s="90">
        <f t="shared" si="1"/>
        <v>1321</v>
      </c>
      <c r="AA233" s="91"/>
      <c r="AB233" s="91"/>
      <c r="AC233" s="77"/>
      <c r="AS233" s="3"/>
      <c r="AT233" s="3"/>
      <c r="AU233" s="3"/>
      <c r="AV233" s="3"/>
      <c r="AW233" s="3"/>
      <c r="AX233" s="3"/>
      <c r="AY233" s="3"/>
    </row>
    <row r="234" spans="1:51" ht="13.5">
      <c r="A234" s="216"/>
      <c r="B234" s="217"/>
      <c r="C234" s="36" t="s">
        <v>37</v>
      </c>
      <c r="D234" s="37"/>
      <c r="E234" s="38"/>
      <c r="F234" s="38"/>
      <c r="G234" s="39"/>
      <c r="H234" s="92">
        <v>1</v>
      </c>
      <c r="I234" s="93"/>
      <c r="J234" s="94"/>
      <c r="K234" s="92">
        <v>15</v>
      </c>
      <c r="L234" s="93"/>
      <c r="M234" s="94"/>
      <c r="N234" s="92">
        <v>15</v>
      </c>
      <c r="O234" s="93"/>
      <c r="P234" s="94"/>
      <c r="Q234" s="92">
        <v>16</v>
      </c>
      <c r="R234" s="93"/>
      <c r="S234" s="94"/>
      <c r="T234" s="92">
        <v>5</v>
      </c>
      <c r="U234" s="93"/>
      <c r="V234" s="94"/>
      <c r="W234" s="92">
        <v>12</v>
      </c>
      <c r="X234" s="93"/>
      <c r="Y234" s="94"/>
      <c r="Z234" s="92">
        <f t="shared" si="1"/>
        <v>64</v>
      </c>
      <c r="AA234" s="93"/>
      <c r="AB234" s="93"/>
      <c r="AC234" s="94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ht="13.5">
      <c r="A235" s="218"/>
      <c r="B235" s="219"/>
      <c r="C235" s="199" t="s">
        <v>55</v>
      </c>
      <c r="D235" s="200"/>
      <c r="E235" s="200"/>
      <c r="F235" s="200"/>
      <c r="G235" s="201"/>
      <c r="H235" s="136">
        <f>H231+H234</f>
        <v>138</v>
      </c>
      <c r="I235" s="137"/>
      <c r="J235" s="138"/>
      <c r="K235" s="136">
        <f>K231+K234</f>
        <v>509</v>
      </c>
      <c r="L235" s="137"/>
      <c r="M235" s="138"/>
      <c r="N235" s="136">
        <f>N231+N234</f>
        <v>409</v>
      </c>
      <c r="O235" s="137"/>
      <c r="P235" s="138"/>
      <c r="Q235" s="136">
        <f>Q231+Q234</f>
        <v>287</v>
      </c>
      <c r="R235" s="137"/>
      <c r="S235" s="138"/>
      <c r="T235" s="136">
        <f>T231+T234</f>
        <v>243</v>
      </c>
      <c r="U235" s="137"/>
      <c r="V235" s="138"/>
      <c r="W235" s="136">
        <f>W231+W234</f>
        <v>202</v>
      </c>
      <c r="X235" s="137"/>
      <c r="Y235" s="138"/>
      <c r="Z235" s="136">
        <f t="shared" si="1"/>
        <v>1788</v>
      </c>
      <c r="AA235" s="137"/>
      <c r="AB235" s="137"/>
      <c r="AC235" s="138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ht="13.5">
      <c r="A236" s="216" t="s">
        <v>32</v>
      </c>
      <c r="B236" s="217"/>
      <c r="C236" s="40" t="s">
        <v>36</v>
      </c>
      <c r="D236" s="41"/>
      <c r="E236" s="42"/>
      <c r="F236" s="42"/>
      <c r="G236" s="43"/>
      <c r="H236" s="136">
        <f>H237+H238</f>
        <v>107</v>
      </c>
      <c r="I236" s="137"/>
      <c r="J236" s="138"/>
      <c r="K236" s="136">
        <f>K237+K238</f>
        <v>370</v>
      </c>
      <c r="L236" s="137"/>
      <c r="M236" s="138"/>
      <c r="N236" s="136">
        <f>N237+N238</f>
        <v>281</v>
      </c>
      <c r="O236" s="137"/>
      <c r="P236" s="138"/>
      <c r="Q236" s="136">
        <f>Q237+Q238</f>
        <v>190</v>
      </c>
      <c r="R236" s="137"/>
      <c r="S236" s="138"/>
      <c r="T236" s="136">
        <f>T237+T238</f>
        <v>206</v>
      </c>
      <c r="U236" s="137"/>
      <c r="V236" s="138"/>
      <c r="W236" s="136">
        <f>W237+W238</f>
        <v>152</v>
      </c>
      <c r="X236" s="137"/>
      <c r="Y236" s="138"/>
      <c r="Z236" s="136">
        <f t="shared" si="1"/>
        <v>1306</v>
      </c>
      <c r="AA236" s="137"/>
      <c r="AB236" s="137"/>
      <c r="AC236" s="138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ht="13.5">
      <c r="A237" s="216"/>
      <c r="B237" s="217"/>
      <c r="C237" s="32" t="s">
        <v>56</v>
      </c>
      <c r="D237" s="33"/>
      <c r="E237" s="34"/>
      <c r="F237" s="34"/>
      <c r="G237" s="35"/>
      <c r="H237" s="90">
        <v>23</v>
      </c>
      <c r="I237" s="91"/>
      <c r="J237" s="77"/>
      <c r="K237" s="90">
        <v>90</v>
      </c>
      <c r="L237" s="91"/>
      <c r="M237" s="77"/>
      <c r="N237" s="90">
        <v>61</v>
      </c>
      <c r="O237" s="91"/>
      <c r="P237" s="77"/>
      <c r="Q237" s="90">
        <v>38</v>
      </c>
      <c r="R237" s="91"/>
      <c r="S237" s="77"/>
      <c r="T237" s="90">
        <v>48</v>
      </c>
      <c r="U237" s="91"/>
      <c r="V237" s="77"/>
      <c r="W237" s="90">
        <v>40</v>
      </c>
      <c r="X237" s="91"/>
      <c r="Y237" s="77"/>
      <c r="Z237" s="90">
        <f t="shared" si="1"/>
        <v>300</v>
      </c>
      <c r="AA237" s="91"/>
      <c r="AB237" s="91"/>
      <c r="AC237" s="77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ht="13.5">
      <c r="A238" s="216"/>
      <c r="B238" s="217"/>
      <c r="C238" s="32" t="s">
        <v>57</v>
      </c>
      <c r="D238" s="33"/>
      <c r="E238" s="34"/>
      <c r="F238" s="34"/>
      <c r="G238" s="35"/>
      <c r="H238" s="90">
        <v>84</v>
      </c>
      <c r="I238" s="91"/>
      <c r="J238" s="77"/>
      <c r="K238" s="90">
        <v>280</v>
      </c>
      <c r="L238" s="91"/>
      <c r="M238" s="77"/>
      <c r="N238" s="90">
        <v>220</v>
      </c>
      <c r="O238" s="91"/>
      <c r="P238" s="77"/>
      <c r="Q238" s="90">
        <v>152</v>
      </c>
      <c r="R238" s="91"/>
      <c r="S238" s="77"/>
      <c r="T238" s="90">
        <v>158</v>
      </c>
      <c r="U238" s="91"/>
      <c r="V238" s="77"/>
      <c r="W238" s="90">
        <v>112</v>
      </c>
      <c r="X238" s="91"/>
      <c r="Y238" s="77"/>
      <c r="Z238" s="90">
        <f t="shared" si="1"/>
        <v>1006</v>
      </c>
      <c r="AA238" s="91"/>
      <c r="AB238" s="91"/>
      <c r="AC238" s="77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ht="13.5">
      <c r="A239" s="216"/>
      <c r="B239" s="217"/>
      <c r="C239" s="36" t="s">
        <v>37</v>
      </c>
      <c r="D239" s="37"/>
      <c r="E239" s="38"/>
      <c r="F239" s="38"/>
      <c r="G239" s="39"/>
      <c r="H239" s="92">
        <v>0</v>
      </c>
      <c r="I239" s="93"/>
      <c r="J239" s="94"/>
      <c r="K239" s="92">
        <v>9</v>
      </c>
      <c r="L239" s="93"/>
      <c r="M239" s="94"/>
      <c r="N239" s="92">
        <v>16</v>
      </c>
      <c r="O239" s="93"/>
      <c r="P239" s="94"/>
      <c r="Q239" s="92">
        <v>16</v>
      </c>
      <c r="R239" s="93"/>
      <c r="S239" s="94"/>
      <c r="T239" s="92">
        <v>5</v>
      </c>
      <c r="U239" s="93"/>
      <c r="V239" s="94"/>
      <c r="W239" s="92">
        <v>12</v>
      </c>
      <c r="X239" s="93"/>
      <c r="Y239" s="94"/>
      <c r="Z239" s="92">
        <f t="shared" si="1"/>
        <v>58</v>
      </c>
      <c r="AA239" s="93"/>
      <c r="AB239" s="93"/>
      <c r="AC239" s="94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ht="13.5">
      <c r="A240" s="216"/>
      <c r="B240" s="217"/>
      <c r="C240" s="199" t="s">
        <v>55</v>
      </c>
      <c r="D240" s="200"/>
      <c r="E240" s="200"/>
      <c r="F240" s="200"/>
      <c r="G240" s="201"/>
      <c r="H240" s="136">
        <f>H236+H239</f>
        <v>107</v>
      </c>
      <c r="I240" s="137"/>
      <c r="J240" s="138"/>
      <c r="K240" s="136">
        <f>K236+K239</f>
        <v>379</v>
      </c>
      <c r="L240" s="137"/>
      <c r="M240" s="138"/>
      <c r="N240" s="136">
        <f>N236+N239</f>
        <v>297</v>
      </c>
      <c r="O240" s="137"/>
      <c r="P240" s="138"/>
      <c r="Q240" s="136">
        <f>Q236+Q239</f>
        <v>206</v>
      </c>
      <c r="R240" s="137"/>
      <c r="S240" s="138"/>
      <c r="T240" s="136">
        <f>T236+T239</f>
        <v>211</v>
      </c>
      <c r="U240" s="137"/>
      <c r="V240" s="138"/>
      <c r="W240" s="136">
        <f>W236+W239</f>
        <v>164</v>
      </c>
      <c r="X240" s="137"/>
      <c r="Y240" s="138"/>
      <c r="Z240" s="136">
        <f t="shared" si="1"/>
        <v>1364</v>
      </c>
      <c r="AA240" s="137"/>
      <c r="AB240" s="137"/>
      <c r="AC240" s="138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ht="13.5">
      <c r="A241" s="214" t="s">
        <v>54</v>
      </c>
      <c r="B241" s="215"/>
      <c r="C241" s="40" t="s">
        <v>36</v>
      </c>
      <c r="D241" s="41"/>
      <c r="E241" s="42"/>
      <c r="F241" s="42"/>
      <c r="G241" s="43"/>
      <c r="H241" s="136">
        <f>H242+H243</f>
        <v>190</v>
      </c>
      <c r="I241" s="137"/>
      <c r="J241" s="138"/>
      <c r="K241" s="136">
        <f>K242+K243</f>
        <v>546</v>
      </c>
      <c r="L241" s="137"/>
      <c r="M241" s="138"/>
      <c r="N241" s="136">
        <f>N242+N243</f>
        <v>437</v>
      </c>
      <c r="O241" s="137"/>
      <c r="P241" s="138"/>
      <c r="Q241" s="136">
        <f>Q242+Q243</f>
        <v>303</v>
      </c>
      <c r="R241" s="137"/>
      <c r="S241" s="138"/>
      <c r="T241" s="136">
        <f>T242+T243</f>
        <v>309</v>
      </c>
      <c r="U241" s="137"/>
      <c r="V241" s="138"/>
      <c r="W241" s="136">
        <f>W242+W243</f>
        <v>240</v>
      </c>
      <c r="X241" s="137"/>
      <c r="Y241" s="138"/>
      <c r="Z241" s="136">
        <f t="shared" si="1"/>
        <v>2025</v>
      </c>
      <c r="AA241" s="137"/>
      <c r="AB241" s="137"/>
      <c r="AC241" s="138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ht="13.5">
      <c r="A242" s="216"/>
      <c r="B242" s="217"/>
      <c r="C242" s="32" t="s">
        <v>56</v>
      </c>
      <c r="D242" s="33"/>
      <c r="E242" s="34"/>
      <c r="F242" s="34"/>
      <c r="G242" s="35"/>
      <c r="H242" s="90">
        <v>45</v>
      </c>
      <c r="I242" s="91"/>
      <c r="J242" s="77"/>
      <c r="K242" s="90">
        <v>120</v>
      </c>
      <c r="L242" s="91"/>
      <c r="M242" s="77"/>
      <c r="N242" s="90">
        <v>97</v>
      </c>
      <c r="O242" s="91"/>
      <c r="P242" s="77"/>
      <c r="Q242" s="90">
        <v>51</v>
      </c>
      <c r="R242" s="91"/>
      <c r="S242" s="77"/>
      <c r="T242" s="90">
        <v>57</v>
      </c>
      <c r="U242" s="91"/>
      <c r="V242" s="77"/>
      <c r="W242" s="90">
        <v>48</v>
      </c>
      <c r="X242" s="91"/>
      <c r="Y242" s="77"/>
      <c r="Z242" s="90">
        <f t="shared" si="1"/>
        <v>418</v>
      </c>
      <c r="AA242" s="91"/>
      <c r="AB242" s="91"/>
      <c r="AC242" s="77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ht="13.5">
      <c r="A243" s="216"/>
      <c r="B243" s="217"/>
      <c r="C243" s="32" t="s">
        <v>57</v>
      </c>
      <c r="D243" s="33"/>
      <c r="E243" s="34"/>
      <c r="F243" s="34"/>
      <c r="G243" s="35"/>
      <c r="H243" s="90">
        <v>145</v>
      </c>
      <c r="I243" s="91"/>
      <c r="J243" s="77"/>
      <c r="K243" s="90">
        <v>426</v>
      </c>
      <c r="L243" s="91"/>
      <c r="M243" s="77"/>
      <c r="N243" s="90">
        <v>340</v>
      </c>
      <c r="O243" s="91"/>
      <c r="P243" s="77"/>
      <c r="Q243" s="90">
        <v>252</v>
      </c>
      <c r="R243" s="91"/>
      <c r="S243" s="77"/>
      <c r="T243" s="90">
        <v>252</v>
      </c>
      <c r="U243" s="91"/>
      <c r="V243" s="77"/>
      <c r="W243" s="90">
        <v>192</v>
      </c>
      <c r="X243" s="91"/>
      <c r="Y243" s="77"/>
      <c r="Z243" s="90">
        <f t="shared" si="1"/>
        <v>1607</v>
      </c>
      <c r="AA243" s="91"/>
      <c r="AB243" s="91"/>
      <c r="AC243" s="77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ht="13.5">
      <c r="A244" s="216"/>
      <c r="B244" s="217"/>
      <c r="C244" s="36" t="s">
        <v>37</v>
      </c>
      <c r="D244" s="37"/>
      <c r="E244" s="38"/>
      <c r="F244" s="38"/>
      <c r="G244" s="39"/>
      <c r="H244" s="92">
        <v>2</v>
      </c>
      <c r="I244" s="93"/>
      <c r="J244" s="94"/>
      <c r="K244" s="92">
        <v>17</v>
      </c>
      <c r="L244" s="93"/>
      <c r="M244" s="94"/>
      <c r="N244" s="92">
        <v>21</v>
      </c>
      <c r="O244" s="93"/>
      <c r="P244" s="94"/>
      <c r="Q244" s="92">
        <v>9</v>
      </c>
      <c r="R244" s="93"/>
      <c r="S244" s="94"/>
      <c r="T244" s="92">
        <v>16</v>
      </c>
      <c r="U244" s="93"/>
      <c r="V244" s="94"/>
      <c r="W244" s="92">
        <v>10</v>
      </c>
      <c r="X244" s="93"/>
      <c r="Y244" s="94"/>
      <c r="Z244" s="92">
        <f t="shared" si="1"/>
        <v>75</v>
      </c>
      <c r="AA244" s="93"/>
      <c r="AB244" s="93"/>
      <c r="AC244" s="94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ht="13.5">
      <c r="A245" s="218"/>
      <c r="B245" s="219"/>
      <c r="C245" s="199" t="s">
        <v>55</v>
      </c>
      <c r="D245" s="200"/>
      <c r="E245" s="200"/>
      <c r="F245" s="200"/>
      <c r="G245" s="201"/>
      <c r="H245" s="136">
        <f>H241+H244</f>
        <v>192</v>
      </c>
      <c r="I245" s="137"/>
      <c r="J245" s="138"/>
      <c r="K245" s="136">
        <f>K241+K244</f>
        <v>563</v>
      </c>
      <c r="L245" s="137"/>
      <c r="M245" s="138"/>
      <c r="N245" s="136">
        <f>N241+N244</f>
        <v>458</v>
      </c>
      <c r="O245" s="137"/>
      <c r="P245" s="138"/>
      <c r="Q245" s="136">
        <f>Q241+Q244</f>
        <v>312</v>
      </c>
      <c r="R245" s="137"/>
      <c r="S245" s="138"/>
      <c r="T245" s="136">
        <f>T241+T244</f>
        <v>325</v>
      </c>
      <c r="U245" s="137"/>
      <c r="V245" s="138"/>
      <c r="W245" s="136">
        <f>W241+W244</f>
        <v>250</v>
      </c>
      <c r="X245" s="137"/>
      <c r="Y245" s="138"/>
      <c r="Z245" s="136">
        <f t="shared" si="1"/>
        <v>2100</v>
      </c>
      <c r="AA245" s="137"/>
      <c r="AB245" s="137"/>
      <c r="AC245" s="138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ht="13.5">
      <c r="A246" s="216" t="s">
        <v>33</v>
      </c>
      <c r="B246" s="217"/>
      <c r="C246" s="40" t="s">
        <v>36</v>
      </c>
      <c r="D246" s="41"/>
      <c r="E246" s="42"/>
      <c r="F246" s="42"/>
      <c r="G246" s="43"/>
      <c r="H246" s="136">
        <f>H247+H248</f>
        <v>103</v>
      </c>
      <c r="I246" s="137"/>
      <c r="J246" s="138"/>
      <c r="K246" s="136">
        <f>K247+K248</f>
        <v>321</v>
      </c>
      <c r="L246" s="137"/>
      <c r="M246" s="138"/>
      <c r="N246" s="136">
        <f>N247+N248</f>
        <v>234</v>
      </c>
      <c r="O246" s="137"/>
      <c r="P246" s="138"/>
      <c r="Q246" s="136">
        <f>Q247+Q248</f>
        <v>159</v>
      </c>
      <c r="R246" s="137"/>
      <c r="S246" s="138"/>
      <c r="T246" s="136">
        <f>T247+T248</f>
        <v>154</v>
      </c>
      <c r="U246" s="137"/>
      <c r="V246" s="138"/>
      <c r="W246" s="136">
        <f>W247+W248</f>
        <v>114</v>
      </c>
      <c r="X246" s="137"/>
      <c r="Y246" s="138"/>
      <c r="Z246" s="136">
        <f t="shared" si="1"/>
        <v>1085</v>
      </c>
      <c r="AA246" s="137"/>
      <c r="AB246" s="137"/>
      <c r="AC246" s="138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ht="13.5">
      <c r="A247" s="216"/>
      <c r="B247" s="217"/>
      <c r="C247" s="32" t="s">
        <v>56</v>
      </c>
      <c r="D247" s="33"/>
      <c r="E247" s="34"/>
      <c r="F247" s="34"/>
      <c r="G247" s="35"/>
      <c r="H247" s="90">
        <v>34</v>
      </c>
      <c r="I247" s="91"/>
      <c r="J247" s="77"/>
      <c r="K247" s="90">
        <v>86</v>
      </c>
      <c r="L247" s="91"/>
      <c r="M247" s="77"/>
      <c r="N247" s="90">
        <v>51</v>
      </c>
      <c r="O247" s="91"/>
      <c r="P247" s="77"/>
      <c r="Q247" s="90">
        <v>32</v>
      </c>
      <c r="R247" s="91"/>
      <c r="S247" s="77"/>
      <c r="T247" s="90">
        <v>24</v>
      </c>
      <c r="U247" s="91"/>
      <c r="V247" s="77"/>
      <c r="W247" s="90">
        <v>26</v>
      </c>
      <c r="X247" s="91"/>
      <c r="Y247" s="77"/>
      <c r="Z247" s="90">
        <f t="shared" si="1"/>
        <v>253</v>
      </c>
      <c r="AA247" s="91"/>
      <c r="AB247" s="91"/>
      <c r="AC247" s="77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ht="13.5">
      <c r="A248" s="216"/>
      <c r="B248" s="217"/>
      <c r="C248" s="32" t="s">
        <v>57</v>
      </c>
      <c r="D248" s="33"/>
      <c r="E248" s="34"/>
      <c r="F248" s="34"/>
      <c r="G248" s="35"/>
      <c r="H248" s="90">
        <v>69</v>
      </c>
      <c r="I248" s="91"/>
      <c r="J248" s="77"/>
      <c r="K248" s="90">
        <v>235</v>
      </c>
      <c r="L248" s="91"/>
      <c r="M248" s="77"/>
      <c r="N248" s="90">
        <v>183</v>
      </c>
      <c r="O248" s="91"/>
      <c r="P248" s="77"/>
      <c r="Q248" s="90">
        <v>127</v>
      </c>
      <c r="R248" s="91"/>
      <c r="S248" s="77"/>
      <c r="T248" s="90">
        <v>130</v>
      </c>
      <c r="U248" s="91"/>
      <c r="V248" s="77"/>
      <c r="W248" s="90">
        <v>88</v>
      </c>
      <c r="X248" s="91"/>
      <c r="Y248" s="77"/>
      <c r="Z248" s="90">
        <f t="shared" si="1"/>
        <v>832</v>
      </c>
      <c r="AA248" s="91"/>
      <c r="AB248" s="91"/>
      <c r="AC248" s="77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ht="13.5">
      <c r="A249" s="216"/>
      <c r="B249" s="217"/>
      <c r="C249" s="36" t="s">
        <v>37</v>
      </c>
      <c r="D249" s="37"/>
      <c r="E249" s="38"/>
      <c r="F249" s="38"/>
      <c r="G249" s="39"/>
      <c r="H249" s="92">
        <v>1</v>
      </c>
      <c r="I249" s="93"/>
      <c r="J249" s="94"/>
      <c r="K249" s="92">
        <v>12</v>
      </c>
      <c r="L249" s="93"/>
      <c r="M249" s="94"/>
      <c r="N249" s="92">
        <v>16</v>
      </c>
      <c r="O249" s="93"/>
      <c r="P249" s="94"/>
      <c r="Q249" s="92">
        <v>12</v>
      </c>
      <c r="R249" s="93"/>
      <c r="S249" s="94"/>
      <c r="T249" s="92">
        <v>11</v>
      </c>
      <c r="U249" s="93"/>
      <c r="V249" s="94"/>
      <c r="W249" s="92">
        <v>13</v>
      </c>
      <c r="X249" s="93"/>
      <c r="Y249" s="94"/>
      <c r="Z249" s="92">
        <f t="shared" si="1"/>
        <v>65</v>
      </c>
      <c r="AA249" s="93"/>
      <c r="AB249" s="93"/>
      <c r="AC249" s="94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ht="13.5">
      <c r="A250" s="216"/>
      <c r="B250" s="217"/>
      <c r="C250" s="199" t="s">
        <v>55</v>
      </c>
      <c r="D250" s="200"/>
      <c r="E250" s="200"/>
      <c r="F250" s="200"/>
      <c r="G250" s="201"/>
      <c r="H250" s="136">
        <f>H246+H249</f>
        <v>104</v>
      </c>
      <c r="I250" s="137"/>
      <c r="J250" s="138"/>
      <c r="K250" s="136">
        <f>K246+K249</f>
        <v>333</v>
      </c>
      <c r="L250" s="137"/>
      <c r="M250" s="138"/>
      <c r="N250" s="136">
        <f>N246+N249</f>
        <v>250</v>
      </c>
      <c r="O250" s="137"/>
      <c r="P250" s="138"/>
      <c r="Q250" s="136">
        <f>Q246+Q249</f>
        <v>171</v>
      </c>
      <c r="R250" s="137"/>
      <c r="S250" s="138"/>
      <c r="T250" s="136">
        <f>T246+T249</f>
        <v>165</v>
      </c>
      <c r="U250" s="137"/>
      <c r="V250" s="138"/>
      <c r="W250" s="136">
        <f>W246+W249</f>
        <v>127</v>
      </c>
      <c r="X250" s="137"/>
      <c r="Y250" s="138"/>
      <c r="Z250" s="136">
        <f t="shared" si="1"/>
        <v>1150</v>
      </c>
      <c r="AA250" s="137"/>
      <c r="AB250" s="137"/>
      <c r="AC250" s="138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ht="13.5">
      <c r="A251" s="214" t="s">
        <v>34</v>
      </c>
      <c r="B251" s="215"/>
      <c r="C251" s="40" t="s">
        <v>36</v>
      </c>
      <c r="D251" s="41"/>
      <c r="E251" s="42"/>
      <c r="F251" s="42"/>
      <c r="G251" s="43"/>
      <c r="H251" s="136">
        <f>H252+H253</f>
        <v>133</v>
      </c>
      <c r="I251" s="137"/>
      <c r="J251" s="138"/>
      <c r="K251" s="136">
        <f>K252+K253</f>
        <v>373</v>
      </c>
      <c r="L251" s="137"/>
      <c r="M251" s="138"/>
      <c r="N251" s="136">
        <f>N252+N253</f>
        <v>297</v>
      </c>
      <c r="O251" s="137"/>
      <c r="P251" s="138"/>
      <c r="Q251" s="136">
        <f>Q252+Q253</f>
        <v>180</v>
      </c>
      <c r="R251" s="137"/>
      <c r="S251" s="138"/>
      <c r="T251" s="136">
        <f>T252+T253</f>
        <v>161</v>
      </c>
      <c r="U251" s="137"/>
      <c r="V251" s="138"/>
      <c r="W251" s="136">
        <f>W252+W253</f>
        <v>133</v>
      </c>
      <c r="X251" s="137"/>
      <c r="Y251" s="138"/>
      <c r="Z251" s="136">
        <f t="shared" si="1"/>
        <v>1277</v>
      </c>
      <c r="AA251" s="137"/>
      <c r="AB251" s="137"/>
      <c r="AC251" s="138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ht="13.5">
      <c r="A252" s="216"/>
      <c r="B252" s="217"/>
      <c r="C252" s="32" t="s">
        <v>56</v>
      </c>
      <c r="D252" s="33"/>
      <c r="E252" s="34"/>
      <c r="F252" s="34"/>
      <c r="G252" s="35"/>
      <c r="H252" s="90">
        <v>27</v>
      </c>
      <c r="I252" s="91"/>
      <c r="J252" s="77"/>
      <c r="K252" s="90">
        <v>78</v>
      </c>
      <c r="L252" s="91"/>
      <c r="M252" s="77"/>
      <c r="N252" s="90">
        <v>65</v>
      </c>
      <c r="O252" s="91"/>
      <c r="P252" s="77"/>
      <c r="Q252" s="90">
        <v>27</v>
      </c>
      <c r="R252" s="91"/>
      <c r="S252" s="77"/>
      <c r="T252" s="90">
        <v>33</v>
      </c>
      <c r="U252" s="91"/>
      <c r="V252" s="77"/>
      <c r="W252" s="90">
        <v>33</v>
      </c>
      <c r="X252" s="91"/>
      <c r="Y252" s="77"/>
      <c r="Z252" s="90">
        <f t="shared" si="1"/>
        <v>263</v>
      </c>
      <c r="AA252" s="91"/>
      <c r="AB252" s="91"/>
      <c r="AC252" s="77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ht="13.5">
      <c r="A253" s="216"/>
      <c r="B253" s="217"/>
      <c r="C253" s="32" t="s">
        <v>57</v>
      </c>
      <c r="D253" s="33"/>
      <c r="E253" s="34"/>
      <c r="F253" s="34"/>
      <c r="G253" s="35"/>
      <c r="H253" s="90">
        <v>106</v>
      </c>
      <c r="I253" s="91"/>
      <c r="J253" s="77"/>
      <c r="K253" s="90">
        <v>295</v>
      </c>
      <c r="L253" s="91"/>
      <c r="M253" s="77"/>
      <c r="N253" s="90">
        <v>232</v>
      </c>
      <c r="O253" s="91"/>
      <c r="P253" s="77"/>
      <c r="Q253" s="90">
        <v>153</v>
      </c>
      <c r="R253" s="91"/>
      <c r="S253" s="77"/>
      <c r="T253" s="90">
        <v>128</v>
      </c>
      <c r="U253" s="91"/>
      <c r="V253" s="77"/>
      <c r="W253" s="90">
        <v>100</v>
      </c>
      <c r="X253" s="91"/>
      <c r="Y253" s="77"/>
      <c r="Z253" s="90">
        <f t="shared" si="1"/>
        <v>1014</v>
      </c>
      <c r="AA253" s="91"/>
      <c r="AB253" s="91"/>
      <c r="AC253" s="77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ht="13.5">
      <c r="A254" s="216"/>
      <c r="B254" s="217"/>
      <c r="C254" s="36" t="s">
        <v>37</v>
      </c>
      <c r="D254" s="37"/>
      <c r="E254" s="38"/>
      <c r="F254" s="38"/>
      <c r="G254" s="39"/>
      <c r="H254" s="92">
        <v>3</v>
      </c>
      <c r="I254" s="93"/>
      <c r="J254" s="94"/>
      <c r="K254" s="92">
        <v>18</v>
      </c>
      <c r="L254" s="93"/>
      <c r="M254" s="94"/>
      <c r="N254" s="92">
        <v>19</v>
      </c>
      <c r="O254" s="93"/>
      <c r="P254" s="94"/>
      <c r="Q254" s="92">
        <v>5</v>
      </c>
      <c r="R254" s="93"/>
      <c r="S254" s="94"/>
      <c r="T254" s="92">
        <v>11</v>
      </c>
      <c r="U254" s="93"/>
      <c r="V254" s="94"/>
      <c r="W254" s="92">
        <v>12</v>
      </c>
      <c r="X254" s="93"/>
      <c r="Y254" s="94"/>
      <c r="Z254" s="92">
        <f t="shared" si="1"/>
        <v>68</v>
      </c>
      <c r="AA254" s="93"/>
      <c r="AB254" s="93"/>
      <c r="AC254" s="94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ht="13.5">
      <c r="A255" s="218"/>
      <c r="B255" s="219"/>
      <c r="C255" s="199" t="s">
        <v>55</v>
      </c>
      <c r="D255" s="200"/>
      <c r="E255" s="200"/>
      <c r="F255" s="200"/>
      <c r="G255" s="201"/>
      <c r="H255" s="136">
        <f>H251+H254</f>
        <v>136</v>
      </c>
      <c r="I255" s="137"/>
      <c r="J255" s="138"/>
      <c r="K255" s="136">
        <f>K251+K254</f>
        <v>391</v>
      </c>
      <c r="L255" s="137"/>
      <c r="M255" s="138"/>
      <c r="N255" s="136">
        <f>N251+N254</f>
        <v>316</v>
      </c>
      <c r="O255" s="137"/>
      <c r="P255" s="138"/>
      <c r="Q255" s="136">
        <f>Q251+Q254</f>
        <v>185</v>
      </c>
      <c r="R255" s="137"/>
      <c r="S255" s="138"/>
      <c r="T255" s="136">
        <f>T251+T254</f>
        <v>172</v>
      </c>
      <c r="U255" s="137"/>
      <c r="V255" s="138"/>
      <c r="W255" s="136">
        <f>W251+W254</f>
        <v>145</v>
      </c>
      <c r="X255" s="137"/>
      <c r="Y255" s="138"/>
      <c r="Z255" s="136">
        <f t="shared" si="1"/>
        <v>1345</v>
      </c>
      <c r="AA255" s="137"/>
      <c r="AB255" s="137"/>
      <c r="AC255" s="138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ht="13.5">
      <c r="A256" s="214" t="s">
        <v>35</v>
      </c>
      <c r="B256" s="215"/>
      <c r="C256" s="40" t="s">
        <v>36</v>
      </c>
      <c r="D256" s="41"/>
      <c r="E256" s="42"/>
      <c r="F256" s="42"/>
      <c r="G256" s="43"/>
      <c r="H256" s="136">
        <f>H257+H258</f>
        <v>0</v>
      </c>
      <c r="I256" s="137"/>
      <c r="J256" s="138"/>
      <c r="K256" s="136">
        <f>K257+K258</f>
        <v>38</v>
      </c>
      <c r="L256" s="137"/>
      <c r="M256" s="138"/>
      <c r="N256" s="136">
        <f>N257+N258</f>
        <v>76</v>
      </c>
      <c r="O256" s="137"/>
      <c r="P256" s="138"/>
      <c r="Q256" s="136">
        <f>Q257+Q258</f>
        <v>94</v>
      </c>
      <c r="R256" s="137"/>
      <c r="S256" s="138"/>
      <c r="T256" s="136">
        <f>T257+T258</f>
        <v>124</v>
      </c>
      <c r="U256" s="137"/>
      <c r="V256" s="138"/>
      <c r="W256" s="136">
        <f>W257+W258</f>
        <v>105</v>
      </c>
      <c r="X256" s="137"/>
      <c r="Y256" s="138"/>
      <c r="Z256" s="136">
        <f t="shared" si="1"/>
        <v>437</v>
      </c>
      <c r="AA256" s="137"/>
      <c r="AB256" s="137"/>
      <c r="AC256" s="138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ht="13.5">
      <c r="A257" s="216"/>
      <c r="B257" s="217"/>
      <c r="C257" s="32" t="s">
        <v>56</v>
      </c>
      <c r="D257" s="33"/>
      <c r="E257" s="34"/>
      <c r="F257" s="34"/>
      <c r="G257" s="35"/>
      <c r="H257" s="90">
        <v>0</v>
      </c>
      <c r="I257" s="91"/>
      <c r="J257" s="77"/>
      <c r="K257" s="90">
        <v>5</v>
      </c>
      <c r="L257" s="91"/>
      <c r="M257" s="77"/>
      <c r="N257" s="90">
        <v>18</v>
      </c>
      <c r="O257" s="91"/>
      <c r="P257" s="77"/>
      <c r="Q257" s="90">
        <v>15</v>
      </c>
      <c r="R257" s="91"/>
      <c r="S257" s="77"/>
      <c r="T257" s="90">
        <v>10</v>
      </c>
      <c r="U257" s="91"/>
      <c r="V257" s="77"/>
      <c r="W257" s="90">
        <v>11</v>
      </c>
      <c r="X257" s="91"/>
      <c r="Y257" s="77"/>
      <c r="Z257" s="90">
        <f t="shared" si="1"/>
        <v>59</v>
      </c>
      <c r="AA257" s="91"/>
      <c r="AB257" s="91"/>
      <c r="AC257" s="77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ht="13.5">
      <c r="A258" s="216"/>
      <c r="B258" s="217"/>
      <c r="C258" s="32" t="s">
        <v>57</v>
      </c>
      <c r="D258" s="33"/>
      <c r="E258" s="34"/>
      <c r="F258" s="34"/>
      <c r="G258" s="35"/>
      <c r="H258" s="90">
        <v>0</v>
      </c>
      <c r="I258" s="91"/>
      <c r="J258" s="77"/>
      <c r="K258" s="90">
        <v>33</v>
      </c>
      <c r="L258" s="91"/>
      <c r="M258" s="77"/>
      <c r="N258" s="90">
        <v>58</v>
      </c>
      <c r="O258" s="91"/>
      <c r="P258" s="77"/>
      <c r="Q258" s="90">
        <v>79</v>
      </c>
      <c r="R258" s="91"/>
      <c r="S258" s="77"/>
      <c r="T258" s="90">
        <v>114</v>
      </c>
      <c r="U258" s="91"/>
      <c r="V258" s="77"/>
      <c r="W258" s="90">
        <v>94</v>
      </c>
      <c r="X258" s="91"/>
      <c r="Y258" s="77"/>
      <c r="Z258" s="90">
        <f t="shared" si="1"/>
        <v>378</v>
      </c>
      <c r="AA258" s="91"/>
      <c r="AB258" s="91"/>
      <c r="AC258" s="77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ht="13.5">
      <c r="A259" s="216"/>
      <c r="B259" s="217"/>
      <c r="C259" s="36" t="s">
        <v>37</v>
      </c>
      <c r="D259" s="37"/>
      <c r="E259" s="38"/>
      <c r="F259" s="38"/>
      <c r="G259" s="39"/>
      <c r="H259" s="92">
        <v>0</v>
      </c>
      <c r="I259" s="93"/>
      <c r="J259" s="94"/>
      <c r="K259" s="92">
        <v>0</v>
      </c>
      <c r="L259" s="93"/>
      <c r="M259" s="94"/>
      <c r="N259" s="92">
        <v>0</v>
      </c>
      <c r="O259" s="93"/>
      <c r="P259" s="94"/>
      <c r="Q259" s="92">
        <v>3</v>
      </c>
      <c r="R259" s="93"/>
      <c r="S259" s="94"/>
      <c r="T259" s="92">
        <v>3</v>
      </c>
      <c r="U259" s="93"/>
      <c r="V259" s="94"/>
      <c r="W259" s="92">
        <v>1</v>
      </c>
      <c r="X259" s="93"/>
      <c r="Y259" s="94"/>
      <c r="Z259" s="92">
        <f t="shared" si="1"/>
        <v>7</v>
      </c>
      <c r="AA259" s="93"/>
      <c r="AB259" s="93"/>
      <c r="AC259" s="94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ht="14.25" thickBot="1">
      <c r="A260" s="220"/>
      <c r="B260" s="221"/>
      <c r="C260" s="175" t="s">
        <v>55</v>
      </c>
      <c r="D260" s="176"/>
      <c r="E260" s="176"/>
      <c r="F260" s="176"/>
      <c r="G260" s="177"/>
      <c r="H260" s="98">
        <f>H256+H259</f>
        <v>0</v>
      </c>
      <c r="I260" s="99"/>
      <c r="J260" s="100"/>
      <c r="K260" s="98">
        <f>K256+K259</f>
        <v>38</v>
      </c>
      <c r="L260" s="99"/>
      <c r="M260" s="100"/>
      <c r="N260" s="98">
        <f>N256+N259</f>
        <v>76</v>
      </c>
      <c r="O260" s="99"/>
      <c r="P260" s="100"/>
      <c r="Q260" s="98">
        <f>Q256+Q259</f>
        <v>97</v>
      </c>
      <c r="R260" s="99"/>
      <c r="S260" s="100"/>
      <c r="T260" s="98">
        <f>T256+T259</f>
        <v>127</v>
      </c>
      <c r="U260" s="99"/>
      <c r="V260" s="100"/>
      <c r="W260" s="98">
        <f>W256+W259</f>
        <v>106</v>
      </c>
      <c r="X260" s="99"/>
      <c r="Y260" s="100"/>
      <c r="Z260" s="98">
        <f t="shared" si="1"/>
        <v>444</v>
      </c>
      <c r="AA260" s="99"/>
      <c r="AB260" s="99"/>
      <c r="AC260" s="100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ht="14.25" thickTop="1">
      <c r="A261" s="216" t="s">
        <v>70</v>
      </c>
      <c r="B261" s="217"/>
      <c r="C261" s="40" t="s">
        <v>36</v>
      </c>
      <c r="D261" s="41"/>
      <c r="E261" s="42"/>
      <c r="F261" s="42"/>
      <c r="G261" s="43"/>
      <c r="H261" s="87">
        <f>H226+H231+H236+H241+H246+H251+H256</f>
        <v>788</v>
      </c>
      <c r="I261" s="88"/>
      <c r="J261" s="89"/>
      <c r="K261" s="87">
        <f>K226+K231+K236+K241+K246+K251+K256</f>
        <v>2498</v>
      </c>
      <c r="L261" s="88"/>
      <c r="M261" s="89"/>
      <c r="N261" s="87">
        <f>N226+N231+N236+N241+N246+N251+N256</f>
        <v>1974</v>
      </c>
      <c r="O261" s="88"/>
      <c r="P261" s="89"/>
      <c r="Q261" s="87">
        <f>Q226+Q231+Q236+Q241+Q246+Q251+Q256</f>
        <v>1380</v>
      </c>
      <c r="R261" s="88"/>
      <c r="S261" s="89"/>
      <c r="T261" s="87">
        <f>T226+T231+T236+T241+T246+T251+T256</f>
        <v>1398</v>
      </c>
      <c r="U261" s="88"/>
      <c r="V261" s="89"/>
      <c r="W261" s="87">
        <f>W226+W231+W236+W241+W246+W251+W256</f>
        <v>1056</v>
      </c>
      <c r="X261" s="88"/>
      <c r="Y261" s="89"/>
      <c r="Z261" s="87">
        <f t="shared" si="1"/>
        <v>9094</v>
      </c>
      <c r="AA261" s="88"/>
      <c r="AB261" s="88"/>
      <c r="AC261" s="89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ht="13.5">
      <c r="A262" s="216"/>
      <c r="B262" s="217"/>
      <c r="C262" s="32" t="s">
        <v>56</v>
      </c>
      <c r="D262" s="33"/>
      <c r="E262" s="34"/>
      <c r="F262" s="34"/>
      <c r="G262" s="35"/>
      <c r="H262" s="87">
        <f>H227+H232+H237+H242+H247+H252+H257</f>
        <v>191</v>
      </c>
      <c r="I262" s="88"/>
      <c r="J262" s="89"/>
      <c r="K262" s="87">
        <f>K227+K232+K237+K242+K247+K252+K257</f>
        <v>577</v>
      </c>
      <c r="L262" s="88"/>
      <c r="M262" s="89"/>
      <c r="N262" s="87">
        <f>N227+N232+N237+N242+N247+N252+N257</f>
        <v>427</v>
      </c>
      <c r="O262" s="88"/>
      <c r="P262" s="89"/>
      <c r="Q262" s="87">
        <f>Q227+Q232+Q237+Q242+Q247+Q252+Q257</f>
        <v>263</v>
      </c>
      <c r="R262" s="88"/>
      <c r="S262" s="89"/>
      <c r="T262" s="87">
        <f>T227+T232+T237+T242+T247+T252+T257</f>
        <v>254</v>
      </c>
      <c r="U262" s="88"/>
      <c r="V262" s="89"/>
      <c r="W262" s="87">
        <f>W227+W232+W237+W242+W247+W252+W257</f>
        <v>231</v>
      </c>
      <c r="X262" s="88"/>
      <c r="Y262" s="89"/>
      <c r="Z262" s="90">
        <f t="shared" si="1"/>
        <v>1943</v>
      </c>
      <c r="AA262" s="91"/>
      <c r="AB262" s="91"/>
      <c r="AC262" s="77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ht="13.5">
      <c r="A263" s="216"/>
      <c r="B263" s="217"/>
      <c r="C263" s="32" t="s">
        <v>57</v>
      </c>
      <c r="D263" s="33"/>
      <c r="E263" s="34"/>
      <c r="F263" s="34"/>
      <c r="G263" s="35"/>
      <c r="H263" s="87">
        <f>H228+H233+H238+H243+H248+H253+H258</f>
        <v>597</v>
      </c>
      <c r="I263" s="88"/>
      <c r="J263" s="89"/>
      <c r="K263" s="87">
        <f>K228+K233+K238+K243+K248+K253+K258</f>
        <v>1921</v>
      </c>
      <c r="L263" s="88"/>
      <c r="M263" s="89"/>
      <c r="N263" s="87">
        <f>N228+N233+N238+N243+N248+N253+N258</f>
        <v>1547</v>
      </c>
      <c r="O263" s="88"/>
      <c r="P263" s="89"/>
      <c r="Q263" s="87">
        <f>Q228+Q233+Q238+Q243+Q248+Q253+Q258</f>
        <v>1117</v>
      </c>
      <c r="R263" s="88"/>
      <c r="S263" s="89"/>
      <c r="T263" s="87">
        <f>T228+T233+T238+T243+T248+T253+T258</f>
        <v>1144</v>
      </c>
      <c r="U263" s="88"/>
      <c r="V263" s="89"/>
      <c r="W263" s="87">
        <f>W228+W233+W238+W243+W248+W253+W258</f>
        <v>825</v>
      </c>
      <c r="X263" s="88"/>
      <c r="Y263" s="89"/>
      <c r="Z263" s="90">
        <f t="shared" si="1"/>
        <v>7151</v>
      </c>
      <c r="AA263" s="91"/>
      <c r="AB263" s="91"/>
      <c r="AC263" s="77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ht="13.5">
      <c r="A264" s="216"/>
      <c r="B264" s="217"/>
      <c r="C264" s="44" t="s">
        <v>37</v>
      </c>
      <c r="D264" s="45"/>
      <c r="E264" s="46"/>
      <c r="F264" s="46"/>
      <c r="G264" s="47"/>
      <c r="H264" s="87">
        <f>H229+H234+H239+H244+H249+H254+H259</f>
        <v>7</v>
      </c>
      <c r="I264" s="88"/>
      <c r="J264" s="89"/>
      <c r="K264" s="87">
        <f>K229+K234+K239+K244+K249+K254+K259</f>
        <v>83</v>
      </c>
      <c r="L264" s="88"/>
      <c r="M264" s="89"/>
      <c r="N264" s="87">
        <f>N229+N234+N239+N244+N249+N254+N259</f>
        <v>97</v>
      </c>
      <c r="O264" s="88"/>
      <c r="P264" s="89"/>
      <c r="Q264" s="87">
        <f>Q229+Q234+Q239+Q244+Q249+Q254+Q259</f>
        <v>70</v>
      </c>
      <c r="R264" s="88"/>
      <c r="S264" s="89"/>
      <c r="T264" s="87">
        <f>T229+T234+T239+T244+T249+T254+T259</f>
        <v>64</v>
      </c>
      <c r="U264" s="88"/>
      <c r="V264" s="89"/>
      <c r="W264" s="87">
        <f>W229+W234+W239+W244+W249+W254+W259</f>
        <v>66</v>
      </c>
      <c r="X264" s="88"/>
      <c r="Y264" s="89"/>
      <c r="Z264" s="92">
        <f t="shared" si="1"/>
        <v>387</v>
      </c>
      <c r="AA264" s="93"/>
      <c r="AB264" s="93"/>
      <c r="AC264" s="94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ht="13.5">
      <c r="A265" s="218"/>
      <c r="B265" s="219"/>
      <c r="C265" s="199" t="s">
        <v>76</v>
      </c>
      <c r="D265" s="200"/>
      <c r="E265" s="200"/>
      <c r="F265" s="200"/>
      <c r="G265" s="201"/>
      <c r="H265" s="78">
        <f>H261+H264</f>
        <v>795</v>
      </c>
      <c r="I265" s="75"/>
      <c r="J265" s="76"/>
      <c r="K265" s="78">
        <f>K261+K264</f>
        <v>2581</v>
      </c>
      <c r="L265" s="75"/>
      <c r="M265" s="76"/>
      <c r="N265" s="78">
        <f>N261+N264</f>
        <v>2071</v>
      </c>
      <c r="O265" s="75"/>
      <c r="P265" s="76"/>
      <c r="Q265" s="78">
        <f>Q261+Q264</f>
        <v>1450</v>
      </c>
      <c r="R265" s="75"/>
      <c r="S265" s="76"/>
      <c r="T265" s="78">
        <f>T261+T264</f>
        <v>1462</v>
      </c>
      <c r="U265" s="75"/>
      <c r="V265" s="76"/>
      <c r="W265" s="78">
        <f>W261+W264</f>
        <v>1122</v>
      </c>
      <c r="X265" s="75"/>
      <c r="Y265" s="76"/>
      <c r="Z265" s="78">
        <f t="shared" si="1"/>
        <v>9481</v>
      </c>
      <c r="AA265" s="75"/>
      <c r="AB265" s="75"/>
      <c r="AC265" s="76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33:48" ht="13.5"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33:48" ht="13.5"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33:48" ht="13.5"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33:48" ht="13.5"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33:48" ht="13.5"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33:48" ht="13.5"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33:48" ht="13.5"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33:48" ht="13.5"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39:51" ht="13.5"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39:51" ht="13.5"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39:51" ht="13.5"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39:51" ht="13.5"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39:51" ht="13.5"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39:51" ht="13.5"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39:51" ht="13.5"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39:51" ht="13.5"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39:51" s="1" customFormat="1" ht="16.5" customHeight="1"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</row>
    <row r="283" spans="39:51" s="1" customFormat="1" ht="16.5" customHeight="1"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</row>
    <row r="284" spans="39:51" s="1" customFormat="1" ht="15" customHeight="1"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</row>
    <row r="285" spans="39:51" s="1" customFormat="1" ht="15" customHeight="1"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</row>
    <row r="286" spans="39:51" s="3" customFormat="1" ht="16.5" customHeight="1"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</row>
    <row r="287" spans="39:51" s="3" customFormat="1" ht="16.5" customHeight="1"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</row>
    <row r="288" spans="39:51" s="3" customFormat="1" ht="16.5" customHeight="1"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</row>
    <row r="289" spans="39:51" s="3" customFormat="1" ht="16.5" customHeight="1"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</row>
    <row r="290" spans="39:51" s="3" customFormat="1" ht="16.5" customHeight="1"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</row>
    <row r="291" spans="39:51" s="3" customFormat="1" ht="16.5" customHeight="1"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</row>
    <row r="292" spans="39:51" s="3" customFormat="1" ht="16.5" customHeight="1"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</row>
    <row r="293" spans="39:51" s="3" customFormat="1" ht="16.5" customHeight="1"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</row>
    <row r="294" spans="39:51" s="3" customFormat="1" ht="16.5" customHeight="1"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</row>
    <row r="295" spans="39:51" s="3" customFormat="1" ht="16.5" customHeight="1"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</row>
    <row r="296" spans="39:51" s="3" customFormat="1" ht="16.5" customHeight="1"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</row>
    <row r="297" spans="39:51" s="3" customFormat="1" ht="16.5" customHeight="1"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</row>
    <row r="298" spans="39:51" s="3" customFormat="1" ht="16.5" customHeight="1"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</row>
    <row r="299" spans="39:51" s="3" customFormat="1" ht="16.5" customHeight="1"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</row>
    <row r="300" spans="39:51" s="3" customFormat="1" ht="16.5" customHeight="1"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</row>
    <row r="301" spans="39:51" s="3" customFormat="1" ht="16.5" customHeight="1"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</row>
    <row r="302" spans="39:51" s="3" customFormat="1" ht="16.5" customHeight="1"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</row>
    <row r="303" spans="39:51" s="3" customFormat="1" ht="16.5" customHeight="1"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</row>
    <row r="304" spans="39:51" s="3" customFormat="1" ht="16.5" customHeight="1"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</row>
    <row r="305" spans="39:51" s="3" customFormat="1" ht="16.5" customHeight="1"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</row>
    <row r="306" spans="39:51" s="3" customFormat="1" ht="16.5" customHeight="1"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</row>
    <row r="307" spans="39:51" s="3" customFormat="1" ht="16.5" customHeight="1"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</row>
    <row r="308" spans="39:51" s="3" customFormat="1" ht="16.5" customHeight="1"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</row>
    <row r="309" spans="39:51" s="3" customFormat="1" ht="16.5" customHeight="1"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</row>
    <row r="310" spans="39:51" s="3" customFormat="1" ht="16.5" customHeight="1"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</row>
    <row r="311" spans="39:51" s="3" customFormat="1" ht="16.5" customHeight="1"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</row>
    <row r="312" spans="39:51" s="3" customFormat="1" ht="16.5" customHeight="1"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</row>
    <row r="313" spans="39:51" s="3" customFormat="1" ht="16.5" customHeight="1"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</row>
    <row r="314" spans="39:51" s="3" customFormat="1" ht="16.5" customHeight="1"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</row>
    <row r="315" spans="39:51" s="3" customFormat="1" ht="16.5" customHeight="1"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</row>
    <row r="316" spans="39:51" s="3" customFormat="1" ht="16.5" customHeight="1"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</row>
    <row r="317" spans="39:51" s="3" customFormat="1" ht="16.5" customHeight="1"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</row>
    <row r="318" spans="39:51" s="3" customFormat="1" ht="16.5" customHeight="1"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</row>
    <row r="319" spans="39:51" s="3" customFormat="1" ht="16.5" customHeight="1"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</row>
    <row r="320" spans="39:51" s="3" customFormat="1" ht="16.5" customHeight="1"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</row>
    <row r="321" spans="39:51" s="3" customFormat="1" ht="16.5" customHeight="1"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</row>
    <row r="322" spans="39:51" s="3" customFormat="1" ht="16.5" customHeight="1"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</row>
    <row r="323" spans="39:51" s="3" customFormat="1" ht="16.5" customHeight="1"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</row>
    <row r="324" spans="39:51" s="3" customFormat="1" ht="16.5" customHeight="1"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</row>
    <row r="325" spans="39:51" s="3" customFormat="1" ht="16.5" customHeight="1"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</row>
    <row r="326" spans="39:51" s="1" customFormat="1" ht="20.25" customHeight="1"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</row>
    <row r="327" spans="39:51" s="1" customFormat="1" ht="20.25" customHeight="1"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</row>
    <row r="328" spans="39:51" s="1" customFormat="1" ht="20.25" customHeight="1"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</row>
    <row r="329" spans="39:51" s="1" customFormat="1" ht="20.25" customHeight="1"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</row>
  </sheetData>
  <mergeCells count="1033">
    <mergeCell ref="C116:G116"/>
    <mergeCell ref="T111:V111"/>
    <mergeCell ref="W111:Y111"/>
    <mergeCell ref="T113:V113"/>
    <mergeCell ref="C111:G111"/>
    <mergeCell ref="H113:J113"/>
    <mergeCell ref="K113:M113"/>
    <mergeCell ref="N113:P113"/>
    <mergeCell ref="H112:J112"/>
    <mergeCell ref="H115:J115"/>
    <mergeCell ref="A261:B265"/>
    <mergeCell ref="C265:G265"/>
    <mergeCell ref="N258:P258"/>
    <mergeCell ref="Q258:S258"/>
    <mergeCell ref="Q261:S261"/>
    <mergeCell ref="K258:M258"/>
    <mergeCell ref="H265:J265"/>
    <mergeCell ref="K265:M265"/>
    <mergeCell ref="H263:J263"/>
    <mergeCell ref="K263:M263"/>
    <mergeCell ref="A251:B255"/>
    <mergeCell ref="H253:J253"/>
    <mergeCell ref="C255:G255"/>
    <mergeCell ref="A256:B260"/>
    <mergeCell ref="H252:J252"/>
    <mergeCell ref="H254:J254"/>
    <mergeCell ref="H256:J256"/>
    <mergeCell ref="H260:J260"/>
    <mergeCell ref="C260:G260"/>
    <mergeCell ref="H258:J258"/>
    <mergeCell ref="A241:B245"/>
    <mergeCell ref="C245:G245"/>
    <mergeCell ref="A246:B250"/>
    <mergeCell ref="K249:M249"/>
    <mergeCell ref="C250:G250"/>
    <mergeCell ref="H249:J249"/>
    <mergeCell ref="H247:J247"/>
    <mergeCell ref="H245:J245"/>
    <mergeCell ref="K245:M245"/>
    <mergeCell ref="K247:M247"/>
    <mergeCell ref="A231:B235"/>
    <mergeCell ref="C235:G235"/>
    <mergeCell ref="A236:B240"/>
    <mergeCell ref="K239:M239"/>
    <mergeCell ref="C240:G240"/>
    <mergeCell ref="H239:J239"/>
    <mergeCell ref="K233:M233"/>
    <mergeCell ref="K235:M235"/>
    <mergeCell ref="H231:J231"/>
    <mergeCell ref="K231:M231"/>
    <mergeCell ref="A226:B230"/>
    <mergeCell ref="Z226:AC226"/>
    <mergeCell ref="Z227:AC227"/>
    <mergeCell ref="Z228:AC228"/>
    <mergeCell ref="K229:M229"/>
    <mergeCell ref="C230:G230"/>
    <mergeCell ref="T227:V227"/>
    <mergeCell ref="K226:M226"/>
    <mergeCell ref="N226:P226"/>
    <mergeCell ref="Q226:S226"/>
    <mergeCell ref="N29:Q29"/>
    <mergeCell ref="D224:G224"/>
    <mergeCell ref="A225:D225"/>
    <mergeCell ref="Z224:AC225"/>
    <mergeCell ref="C86:G86"/>
    <mergeCell ref="K109:M109"/>
    <mergeCell ref="H104:J104"/>
    <mergeCell ref="K104:M104"/>
    <mergeCell ref="C106:G106"/>
    <mergeCell ref="H90:J90"/>
    <mergeCell ref="V28:Y28"/>
    <mergeCell ref="R30:U30"/>
    <mergeCell ref="V30:Y30"/>
    <mergeCell ref="A29:E29"/>
    <mergeCell ref="F29:I29"/>
    <mergeCell ref="A30:E30"/>
    <mergeCell ref="F30:I30"/>
    <mergeCell ref="J30:M30"/>
    <mergeCell ref="N30:Q30"/>
    <mergeCell ref="J29:M29"/>
    <mergeCell ref="N27:Q27"/>
    <mergeCell ref="R29:U29"/>
    <mergeCell ref="V29:Y29"/>
    <mergeCell ref="A28:E28"/>
    <mergeCell ref="F28:I28"/>
    <mergeCell ref="J28:M28"/>
    <mergeCell ref="N28:Q28"/>
    <mergeCell ref="R27:U27"/>
    <mergeCell ref="V27:Y27"/>
    <mergeCell ref="R28:U28"/>
    <mergeCell ref="N26:Q26"/>
    <mergeCell ref="R26:U26"/>
    <mergeCell ref="V26:Y26"/>
    <mergeCell ref="A25:E25"/>
    <mergeCell ref="F25:I25"/>
    <mergeCell ref="N25:Q25"/>
    <mergeCell ref="R25:U25"/>
    <mergeCell ref="A24:E24"/>
    <mergeCell ref="F24:I24"/>
    <mergeCell ref="J24:M24"/>
    <mergeCell ref="N24:Q24"/>
    <mergeCell ref="N23:Q23"/>
    <mergeCell ref="R23:U23"/>
    <mergeCell ref="V21:Y21"/>
    <mergeCell ref="N22:Q22"/>
    <mergeCell ref="R22:U22"/>
    <mergeCell ref="V23:Y23"/>
    <mergeCell ref="R24:U24"/>
    <mergeCell ref="V24:Y24"/>
    <mergeCell ref="V25:Y25"/>
    <mergeCell ref="V20:Y20"/>
    <mergeCell ref="V22:Y22"/>
    <mergeCell ref="R20:U20"/>
    <mergeCell ref="R21:U21"/>
    <mergeCell ref="A21:E21"/>
    <mergeCell ref="F21:I21"/>
    <mergeCell ref="J21:M21"/>
    <mergeCell ref="N21:Q21"/>
    <mergeCell ref="N20:Q20"/>
    <mergeCell ref="J17:M17"/>
    <mergeCell ref="F18:I18"/>
    <mergeCell ref="J18:M18"/>
    <mergeCell ref="F20:I20"/>
    <mergeCell ref="J20:M20"/>
    <mergeCell ref="F19:I19"/>
    <mergeCell ref="N19:Q19"/>
    <mergeCell ref="J19:M19"/>
    <mergeCell ref="N17:Q17"/>
    <mergeCell ref="R17:U17"/>
    <mergeCell ref="V17:Y17"/>
    <mergeCell ref="V19:Y19"/>
    <mergeCell ref="N18:Q18"/>
    <mergeCell ref="R18:U18"/>
    <mergeCell ref="V18:Y18"/>
    <mergeCell ref="C91:G91"/>
    <mergeCell ref="C81:G81"/>
    <mergeCell ref="C96:G96"/>
    <mergeCell ref="Z100:AC100"/>
    <mergeCell ref="Q99:S99"/>
    <mergeCell ref="N100:P100"/>
    <mergeCell ref="Q100:S100"/>
    <mergeCell ref="H81:J81"/>
    <mergeCell ref="K81:M81"/>
    <mergeCell ref="N81:P81"/>
    <mergeCell ref="AD96:AG96"/>
    <mergeCell ref="AD97:AG97"/>
    <mergeCell ref="C101:G101"/>
    <mergeCell ref="N102:P102"/>
    <mergeCell ref="K102:M102"/>
    <mergeCell ref="K97:M97"/>
    <mergeCell ref="K100:M100"/>
    <mergeCell ref="H100:J100"/>
    <mergeCell ref="H102:J102"/>
    <mergeCell ref="T97:V97"/>
    <mergeCell ref="Z63:AC63"/>
    <mergeCell ref="Z92:AC92"/>
    <mergeCell ref="Z108:AC108"/>
    <mergeCell ref="Z114:AC114"/>
    <mergeCell ref="Z80:AC80"/>
    <mergeCell ref="Z84:AC84"/>
    <mergeCell ref="Z111:AC111"/>
    <mergeCell ref="Z101:AC101"/>
    <mergeCell ref="Z70:AC70"/>
    <mergeCell ref="Z77:AC77"/>
    <mergeCell ref="N70:P70"/>
    <mergeCell ref="Q102:S102"/>
    <mergeCell ref="T102:V102"/>
    <mergeCell ref="W102:Y102"/>
    <mergeCell ref="T101:V101"/>
    <mergeCell ref="W101:Y101"/>
    <mergeCell ref="W80:Y80"/>
    <mergeCell ref="T83:V83"/>
    <mergeCell ref="W83:Y83"/>
    <mergeCell ref="W84:Y84"/>
    <mergeCell ref="K99:M99"/>
    <mergeCell ref="H80:J80"/>
    <mergeCell ref="K80:M80"/>
    <mergeCell ref="H86:J86"/>
    <mergeCell ref="H97:J97"/>
    <mergeCell ref="H99:J99"/>
    <mergeCell ref="H87:J87"/>
    <mergeCell ref="H89:J89"/>
    <mergeCell ref="K83:M83"/>
    <mergeCell ref="K87:M87"/>
    <mergeCell ref="N76:P76"/>
    <mergeCell ref="N80:P80"/>
    <mergeCell ref="K78:M78"/>
    <mergeCell ref="H79:J79"/>
    <mergeCell ref="K79:M79"/>
    <mergeCell ref="N79:P79"/>
    <mergeCell ref="N78:P78"/>
    <mergeCell ref="N109:P109"/>
    <mergeCell ref="Q109:S109"/>
    <mergeCell ref="T109:V109"/>
    <mergeCell ref="Q107:S107"/>
    <mergeCell ref="Q108:S108"/>
    <mergeCell ref="T108:V108"/>
    <mergeCell ref="H109:J109"/>
    <mergeCell ref="H108:J108"/>
    <mergeCell ref="T107:V107"/>
    <mergeCell ref="N68:P68"/>
    <mergeCell ref="K70:M70"/>
    <mergeCell ref="K71:M71"/>
    <mergeCell ref="K69:M69"/>
    <mergeCell ref="H68:J68"/>
    <mergeCell ref="K68:M68"/>
    <mergeCell ref="N107:P107"/>
    <mergeCell ref="C76:G76"/>
    <mergeCell ref="C71:G71"/>
    <mergeCell ref="H69:J69"/>
    <mergeCell ref="H70:J70"/>
    <mergeCell ref="H71:J71"/>
    <mergeCell ref="H74:J74"/>
    <mergeCell ref="H73:J73"/>
    <mergeCell ref="H75:J75"/>
    <mergeCell ref="H76:J76"/>
    <mergeCell ref="C66:G66"/>
    <mergeCell ref="H62:J62"/>
    <mergeCell ref="K62:M62"/>
    <mergeCell ref="K66:M66"/>
    <mergeCell ref="H63:J63"/>
    <mergeCell ref="K63:M63"/>
    <mergeCell ref="H64:J64"/>
    <mergeCell ref="K64:M64"/>
    <mergeCell ref="H65:J65"/>
    <mergeCell ref="K65:M65"/>
    <mergeCell ref="C61:G61"/>
    <mergeCell ref="H61:J61"/>
    <mergeCell ref="K61:M61"/>
    <mergeCell ref="J25:M25"/>
    <mergeCell ref="A27:E27"/>
    <mergeCell ref="F27:I27"/>
    <mergeCell ref="J27:M27"/>
    <mergeCell ref="A26:E26"/>
    <mergeCell ref="F26:I26"/>
    <mergeCell ref="J26:M26"/>
    <mergeCell ref="A52:B56"/>
    <mergeCell ref="H50:J51"/>
    <mergeCell ref="A59:B59"/>
    <mergeCell ref="H54:J54"/>
    <mergeCell ref="H56:J56"/>
    <mergeCell ref="A7:I7"/>
    <mergeCell ref="A8:I8"/>
    <mergeCell ref="J14:Y14"/>
    <mergeCell ref="A9:I9"/>
    <mergeCell ref="A3:I3"/>
    <mergeCell ref="A4:I4"/>
    <mergeCell ref="A5:I5"/>
    <mergeCell ref="A6:I6"/>
    <mergeCell ref="Z56:AC56"/>
    <mergeCell ref="Z58:AC58"/>
    <mergeCell ref="A14:E16"/>
    <mergeCell ref="A18:E18"/>
    <mergeCell ref="A19:E19"/>
    <mergeCell ref="A20:E20"/>
    <mergeCell ref="A17:E17"/>
    <mergeCell ref="V15:Y16"/>
    <mergeCell ref="A51:D51"/>
    <mergeCell ref="D50:G50"/>
    <mergeCell ref="R15:U16"/>
    <mergeCell ref="H57:J57"/>
    <mergeCell ref="W55:Y55"/>
    <mergeCell ref="W56:Y56"/>
    <mergeCell ref="F22:I22"/>
    <mergeCell ref="J22:M22"/>
    <mergeCell ref="F23:I23"/>
    <mergeCell ref="J23:M23"/>
    <mergeCell ref="R19:U19"/>
    <mergeCell ref="F17:I17"/>
    <mergeCell ref="K227:M227"/>
    <mergeCell ref="N227:P227"/>
    <mergeCell ref="H229:J229"/>
    <mergeCell ref="F14:I16"/>
    <mergeCell ref="J15:M16"/>
    <mergeCell ref="N15:Q16"/>
    <mergeCell ref="H60:J60"/>
    <mergeCell ref="C56:G56"/>
    <mergeCell ref="A22:E22"/>
    <mergeCell ref="A23:E23"/>
    <mergeCell ref="H226:J226"/>
    <mergeCell ref="W231:Y231"/>
    <mergeCell ref="H233:J233"/>
    <mergeCell ref="H228:J228"/>
    <mergeCell ref="K228:M228"/>
    <mergeCell ref="N228:P228"/>
    <mergeCell ref="Q228:S228"/>
    <mergeCell ref="T228:V228"/>
    <mergeCell ref="W228:Y228"/>
    <mergeCell ref="H227:J227"/>
    <mergeCell ref="Q227:S227"/>
    <mergeCell ref="Q231:S231"/>
    <mergeCell ref="W237:Y237"/>
    <mergeCell ref="H235:J235"/>
    <mergeCell ref="Q233:S233"/>
    <mergeCell ref="T233:V233"/>
    <mergeCell ref="W233:Y233"/>
    <mergeCell ref="H237:J237"/>
    <mergeCell ref="K237:M237"/>
    <mergeCell ref="N237:P237"/>
    <mergeCell ref="AO179:AP180"/>
    <mergeCell ref="AO181:AP182"/>
    <mergeCell ref="AG157:AH158"/>
    <mergeCell ref="AI157:AK158"/>
    <mergeCell ref="AG165:AH166"/>
    <mergeCell ref="AI165:AK166"/>
    <mergeCell ref="AI171:AK172"/>
    <mergeCell ref="AO177:AP178"/>
    <mergeCell ref="AG175:AH176"/>
    <mergeCell ref="AI181:AK182"/>
    <mergeCell ref="Z233:AC233"/>
    <mergeCell ref="Q234:S234"/>
    <mergeCell ref="T234:V234"/>
    <mergeCell ref="W234:Y234"/>
    <mergeCell ref="Z234:AC234"/>
    <mergeCell ref="T226:V226"/>
    <mergeCell ref="W226:Y226"/>
    <mergeCell ref="T231:V231"/>
    <mergeCell ref="AG177:AH178"/>
    <mergeCell ref="AG179:AH180"/>
    <mergeCell ref="AI177:AK178"/>
    <mergeCell ref="AL177:AN178"/>
    <mergeCell ref="AI179:AK180"/>
    <mergeCell ref="AL179:AN180"/>
    <mergeCell ref="AO171:AP172"/>
    <mergeCell ref="AI175:AK176"/>
    <mergeCell ref="AL175:AN176"/>
    <mergeCell ref="AO175:AP176"/>
    <mergeCell ref="AO173:AP174"/>
    <mergeCell ref="AI173:AK174"/>
    <mergeCell ref="AL173:AN174"/>
    <mergeCell ref="K234:M234"/>
    <mergeCell ref="N243:P243"/>
    <mergeCell ref="Q243:S243"/>
    <mergeCell ref="T243:V243"/>
    <mergeCell ref="N235:P235"/>
    <mergeCell ref="Q235:S235"/>
    <mergeCell ref="T235:V235"/>
    <mergeCell ref="T237:V237"/>
    <mergeCell ref="N234:P234"/>
    <mergeCell ref="T241:V241"/>
    <mergeCell ref="H255:J255"/>
    <mergeCell ref="H224:J225"/>
    <mergeCell ref="K224:M225"/>
    <mergeCell ref="N224:P225"/>
    <mergeCell ref="H251:J251"/>
    <mergeCell ref="K251:M251"/>
    <mergeCell ref="N233:P233"/>
    <mergeCell ref="K252:M252"/>
    <mergeCell ref="N252:P252"/>
    <mergeCell ref="N231:P231"/>
    <mergeCell ref="K232:M232"/>
    <mergeCell ref="N232:P232"/>
    <mergeCell ref="AG167:AH168"/>
    <mergeCell ref="AI167:AK168"/>
    <mergeCell ref="AG169:AH170"/>
    <mergeCell ref="AI169:AK170"/>
    <mergeCell ref="T229:V229"/>
    <mergeCell ref="W229:Y229"/>
    <mergeCell ref="Q232:S232"/>
    <mergeCell ref="T232:V232"/>
    <mergeCell ref="AO167:AP168"/>
    <mergeCell ref="AO155:AP156"/>
    <mergeCell ref="AO161:AP162"/>
    <mergeCell ref="H257:J257"/>
    <mergeCell ref="K257:M257"/>
    <mergeCell ref="N257:P257"/>
    <mergeCell ref="Q257:S257"/>
    <mergeCell ref="AI159:AK160"/>
    <mergeCell ref="AL169:AN170"/>
    <mergeCell ref="AO169:AP170"/>
    <mergeCell ref="H234:J234"/>
    <mergeCell ref="N241:P241"/>
    <mergeCell ref="Q241:S241"/>
    <mergeCell ref="T245:V245"/>
    <mergeCell ref="T239:V239"/>
    <mergeCell ref="H240:J240"/>
    <mergeCell ref="K240:M240"/>
    <mergeCell ref="N240:P240"/>
    <mergeCell ref="Q240:S240"/>
    <mergeCell ref="T240:V240"/>
    <mergeCell ref="H259:J259"/>
    <mergeCell ref="AG159:AH160"/>
    <mergeCell ref="AG161:AH162"/>
    <mergeCell ref="H230:J230"/>
    <mergeCell ref="K230:M230"/>
    <mergeCell ref="Q229:S229"/>
    <mergeCell ref="Z231:AC231"/>
    <mergeCell ref="H232:J232"/>
    <mergeCell ref="AG173:AH174"/>
    <mergeCell ref="AG181:AH182"/>
    <mergeCell ref="N63:P63"/>
    <mergeCell ref="K60:M60"/>
    <mergeCell ref="N60:P60"/>
    <mergeCell ref="N62:P62"/>
    <mergeCell ref="AO165:AP166"/>
    <mergeCell ref="N61:P61"/>
    <mergeCell ref="Q61:S61"/>
    <mergeCell ref="W58:Y58"/>
    <mergeCell ref="Q60:S60"/>
    <mergeCell ref="T60:V60"/>
    <mergeCell ref="AG163:AH164"/>
    <mergeCell ref="AI163:AK164"/>
    <mergeCell ref="AI161:AK162"/>
    <mergeCell ref="W60:Y60"/>
    <mergeCell ref="Q224:S225"/>
    <mergeCell ref="T224:V225"/>
    <mergeCell ref="W224:Y225"/>
    <mergeCell ref="T261:V261"/>
    <mergeCell ref="W261:Y261"/>
    <mergeCell ref="W247:Y247"/>
    <mergeCell ref="Q247:S247"/>
    <mergeCell ref="Q245:S245"/>
    <mergeCell ref="W243:Y243"/>
    <mergeCell ref="W241:Y241"/>
    <mergeCell ref="N263:P263"/>
    <mergeCell ref="Q263:S263"/>
    <mergeCell ref="T251:V251"/>
    <mergeCell ref="W251:Y251"/>
    <mergeCell ref="N251:P251"/>
    <mergeCell ref="Q251:S251"/>
    <mergeCell ref="T263:V263"/>
    <mergeCell ref="W263:Y263"/>
    <mergeCell ref="N261:P261"/>
    <mergeCell ref="Q252:S252"/>
    <mergeCell ref="AG155:AH156"/>
    <mergeCell ref="AI155:AK156"/>
    <mergeCell ref="AD116:AG116"/>
    <mergeCell ref="AD106:AG106"/>
    <mergeCell ref="AD107:AG107"/>
    <mergeCell ref="AD111:AG111"/>
    <mergeCell ref="AD112:AG112"/>
    <mergeCell ref="N265:P265"/>
    <mergeCell ref="Q265:S265"/>
    <mergeCell ref="T265:V265"/>
    <mergeCell ref="W265:Y265"/>
    <mergeCell ref="AL161:AN162"/>
    <mergeCell ref="T230:V230"/>
    <mergeCell ref="W230:Y230"/>
    <mergeCell ref="Z230:AC230"/>
    <mergeCell ref="AG171:AH172"/>
    <mergeCell ref="AL167:AN168"/>
    <mergeCell ref="AL165:AN166"/>
    <mergeCell ref="AL171:AN172"/>
    <mergeCell ref="AL181:AN182"/>
    <mergeCell ref="W227:Y227"/>
    <mergeCell ref="N229:P229"/>
    <mergeCell ref="N230:P230"/>
    <mergeCell ref="Q230:S230"/>
    <mergeCell ref="AO157:AP158"/>
    <mergeCell ref="AO159:AP160"/>
    <mergeCell ref="AL163:AN164"/>
    <mergeCell ref="AL157:AN158"/>
    <mergeCell ref="AL159:AN160"/>
    <mergeCell ref="AO163:AP164"/>
    <mergeCell ref="N171:R172"/>
    <mergeCell ref="AL155:AN156"/>
    <mergeCell ref="H78:J78"/>
    <mergeCell ref="Q90:S90"/>
    <mergeCell ref="T90:V90"/>
    <mergeCell ref="H93:J93"/>
    <mergeCell ref="K93:M93"/>
    <mergeCell ref="N93:P93"/>
    <mergeCell ref="Q93:S93"/>
    <mergeCell ref="T93:V93"/>
    <mergeCell ref="H92:J92"/>
    <mergeCell ref="Z106:AC106"/>
    <mergeCell ref="W92:Y92"/>
    <mergeCell ref="W90:Y90"/>
    <mergeCell ref="H67:J67"/>
    <mergeCell ref="T92:V92"/>
    <mergeCell ref="N99:P99"/>
    <mergeCell ref="K67:M67"/>
    <mergeCell ref="N67:P67"/>
    <mergeCell ref="N69:P69"/>
    <mergeCell ref="T71:V71"/>
    <mergeCell ref="Z99:AC99"/>
    <mergeCell ref="AD81:AG81"/>
    <mergeCell ref="H66:J66"/>
    <mergeCell ref="W93:Y93"/>
    <mergeCell ref="N74:P74"/>
    <mergeCell ref="Q74:S74"/>
    <mergeCell ref="H77:J77"/>
    <mergeCell ref="K77:M77"/>
    <mergeCell ref="N77:P77"/>
    <mergeCell ref="K76:M76"/>
    <mergeCell ref="T56:V56"/>
    <mergeCell ref="AD82:AG82"/>
    <mergeCell ref="Z112:AC112"/>
    <mergeCell ref="Z113:AC113"/>
    <mergeCell ref="AD102:AG102"/>
    <mergeCell ref="AD86:AG86"/>
    <mergeCell ref="AD87:AG87"/>
    <mergeCell ref="AD91:AG91"/>
    <mergeCell ref="AD92:AG92"/>
    <mergeCell ref="Z83:AC83"/>
    <mergeCell ref="K56:M56"/>
    <mergeCell ref="N56:P56"/>
    <mergeCell ref="K59:M59"/>
    <mergeCell ref="N59:P59"/>
    <mergeCell ref="K57:M57"/>
    <mergeCell ref="N57:P57"/>
    <mergeCell ref="Z57:AC57"/>
    <mergeCell ref="H59:J59"/>
    <mergeCell ref="T59:V59"/>
    <mergeCell ref="Q59:S59"/>
    <mergeCell ref="T57:V57"/>
    <mergeCell ref="Q62:S62"/>
    <mergeCell ref="N92:P92"/>
    <mergeCell ref="Q70:S70"/>
    <mergeCell ref="N66:P66"/>
    <mergeCell ref="Q66:S66"/>
    <mergeCell ref="N64:P64"/>
    <mergeCell ref="Q68:S68"/>
    <mergeCell ref="Q69:S69"/>
    <mergeCell ref="N71:P71"/>
    <mergeCell ref="N65:P65"/>
    <mergeCell ref="K54:M54"/>
    <mergeCell ref="N54:P54"/>
    <mergeCell ref="H55:J55"/>
    <mergeCell ref="K55:M55"/>
    <mergeCell ref="N55:P55"/>
    <mergeCell ref="W53:Y53"/>
    <mergeCell ref="Z53:AC53"/>
    <mergeCell ref="T52:V52"/>
    <mergeCell ref="H53:J53"/>
    <mergeCell ref="K53:M53"/>
    <mergeCell ref="N53:P53"/>
    <mergeCell ref="Q53:S53"/>
    <mergeCell ref="T53:V53"/>
    <mergeCell ref="Q113:S113"/>
    <mergeCell ref="W54:Y54"/>
    <mergeCell ref="W108:Y108"/>
    <mergeCell ref="Q111:S111"/>
    <mergeCell ref="Q63:S63"/>
    <mergeCell ref="T64:V64"/>
    <mergeCell ref="T63:V63"/>
    <mergeCell ref="Q64:S64"/>
    <mergeCell ref="T55:V55"/>
    <mergeCell ref="T54:V54"/>
    <mergeCell ref="H114:J114"/>
    <mergeCell ref="K114:M114"/>
    <mergeCell ref="N114:P114"/>
    <mergeCell ref="K108:M108"/>
    <mergeCell ref="N108:P108"/>
    <mergeCell ref="H110:J110"/>
    <mergeCell ref="H111:J111"/>
    <mergeCell ref="K111:M111"/>
    <mergeCell ref="N111:P111"/>
    <mergeCell ref="K112:M112"/>
    <mergeCell ref="H116:J116"/>
    <mergeCell ref="K116:M116"/>
    <mergeCell ref="W116:Y116"/>
    <mergeCell ref="K115:M115"/>
    <mergeCell ref="K110:M110"/>
    <mergeCell ref="N110:P110"/>
    <mergeCell ref="Q110:S110"/>
    <mergeCell ref="N112:P112"/>
    <mergeCell ref="Q112:S112"/>
    <mergeCell ref="W107:Y107"/>
    <mergeCell ref="Z107:AC107"/>
    <mergeCell ref="H106:J106"/>
    <mergeCell ref="K106:M106"/>
    <mergeCell ref="N106:P106"/>
    <mergeCell ref="Q106:S106"/>
    <mergeCell ref="T106:V106"/>
    <mergeCell ref="W106:Y106"/>
    <mergeCell ref="H107:J107"/>
    <mergeCell ref="K107:M107"/>
    <mergeCell ref="Z54:AC54"/>
    <mergeCell ref="AD101:AG101"/>
    <mergeCell ref="T100:V100"/>
    <mergeCell ref="W100:Y100"/>
    <mergeCell ref="T99:V99"/>
    <mergeCell ref="W99:Y99"/>
    <mergeCell ref="T58:V58"/>
    <mergeCell ref="W57:Y57"/>
    <mergeCell ref="Z55:AC55"/>
    <mergeCell ref="W70:Y70"/>
    <mergeCell ref="W232:Y232"/>
    <mergeCell ref="Z232:AC232"/>
    <mergeCell ref="Z229:AC229"/>
    <mergeCell ref="W59:Y59"/>
    <mergeCell ref="Z59:AC59"/>
    <mergeCell ref="W62:Y62"/>
    <mergeCell ref="Z60:AC60"/>
    <mergeCell ref="W64:Y64"/>
    <mergeCell ref="W63:Y63"/>
    <mergeCell ref="Z64:AC64"/>
    <mergeCell ref="Z235:AC235"/>
    <mergeCell ref="H236:J236"/>
    <mergeCell ref="K236:M236"/>
    <mergeCell ref="N236:P236"/>
    <mergeCell ref="Q236:S236"/>
    <mergeCell ref="T236:V236"/>
    <mergeCell ref="W236:Y236"/>
    <mergeCell ref="Z236:AC236"/>
    <mergeCell ref="W235:Y235"/>
    <mergeCell ref="Z237:AC237"/>
    <mergeCell ref="H238:J238"/>
    <mergeCell ref="K238:M238"/>
    <mergeCell ref="N238:P238"/>
    <mergeCell ref="Q238:S238"/>
    <mergeCell ref="T238:V238"/>
    <mergeCell ref="W238:Y238"/>
    <mergeCell ref="Z238:AC238"/>
    <mergeCell ref="Q237:S237"/>
    <mergeCell ref="W240:Y240"/>
    <mergeCell ref="Z240:AC240"/>
    <mergeCell ref="N239:P239"/>
    <mergeCell ref="Q239:S239"/>
    <mergeCell ref="W239:Y239"/>
    <mergeCell ref="Z239:AC239"/>
    <mergeCell ref="Z241:AC241"/>
    <mergeCell ref="H242:J242"/>
    <mergeCell ref="K242:M242"/>
    <mergeCell ref="N242:P242"/>
    <mergeCell ref="Q242:S242"/>
    <mergeCell ref="T242:V242"/>
    <mergeCell ref="W242:Y242"/>
    <mergeCell ref="Z242:AC242"/>
    <mergeCell ref="H241:J241"/>
    <mergeCell ref="K241:M241"/>
    <mergeCell ref="Z243:AC243"/>
    <mergeCell ref="H244:J244"/>
    <mergeCell ref="K244:M244"/>
    <mergeCell ref="N244:P244"/>
    <mergeCell ref="Q244:S244"/>
    <mergeCell ref="T244:V244"/>
    <mergeCell ref="W244:Y244"/>
    <mergeCell ref="Z244:AC244"/>
    <mergeCell ref="H243:J243"/>
    <mergeCell ref="K243:M243"/>
    <mergeCell ref="Z245:AC245"/>
    <mergeCell ref="H246:J246"/>
    <mergeCell ref="K246:M246"/>
    <mergeCell ref="N246:P246"/>
    <mergeCell ref="Q246:S246"/>
    <mergeCell ref="T246:V246"/>
    <mergeCell ref="W246:Y246"/>
    <mergeCell ref="Z246:AC246"/>
    <mergeCell ref="W245:Y245"/>
    <mergeCell ref="N245:P245"/>
    <mergeCell ref="Z247:AC247"/>
    <mergeCell ref="H248:J248"/>
    <mergeCell ref="K248:M248"/>
    <mergeCell ref="N248:P248"/>
    <mergeCell ref="Q248:S248"/>
    <mergeCell ref="T248:V248"/>
    <mergeCell ref="W248:Y248"/>
    <mergeCell ref="Z248:AC248"/>
    <mergeCell ref="N247:P247"/>
    <mergeCell ref="T247:V247"/>
    <mergeCell ref="H250:J250"/>
    <mergeCell ref="K250:M250"/>
    <mergeCell ref="N250:P250"/>
    <mergeCell ref="Q250:S250"/>
    <mergeCell ref="W250:Y250"/>
    <mergeCell ref="Z250:AC250"/>
    <mergeCell ref="N249:P249"/>
    <mergeCell ref="Q249:S249"/>
    <mergeCell ref="W249:Y249"/>
    <mergeCell ref="Z249:AC249"/>
    <mergeCell ref="T249:V249"/>
    <mergeCell ref="T250:V250"/>
    <mergeCell ref="Q253:S253"/>
    <mergeCell ref="K253:M253"/>
    <mergeCell ref="T254:V254"/>
    <mergeCell ref="T253:V253"/>
    <mergeCell ref="Z251:AC251"/>
    <mergeCell ref="T252:V252"/>
    <mergeCell ref="W252:Y252"/>
    <mergeCell ref="Z252:AC252"/>
    <mergeCell ref="W253:Y253"/>
    <mergeCell ref="Z253:AC253"/>
    <mergeCell ref="W254:Y254"/>
    <mergeCell ref="Z254:AC254"/>
    <mergeCell ref="T257:V257"/>
    <mergeCell ref="K254:M254"/>
    <mergeCell ref="N254:P254"/>
    <mergeCell ref="Q254:S254"/>
    <mergeCell ref="K256:M256"/>
    <mergeCell ref="N256:P256"/>
    <mergeCell ref="Q256:S256"/>
    <mergeCell ref="K255:M255"/>
    <mergeCell ref="N255:P255"/>
    <mergeCell ref="Q255:S255"/>
    <mergeCell ref="W257:Y257"/>
    <mergeCell ref="Z257:AC257"/>
    <mergeCell ref="Z259:AC259"/>
    <mergeCell ref="Z258:AC258"/>
    <mergeCell ref="W258:Y258"/>
    <mergeCell ref="W255:Y255"/>
    <mergeCell ref="Z255:AC255"/>
    <mergeCell ref="T256:V256"/>
    <mergeCell ref="W256:Y256"/>
    <mergeCell ref="Z256:AC256"/>
    <mergeCell ref="T255:V255"/>
    <mergeCell ref="W260:Y260"/>
    <mergeCell ref="Z260:AC260"/>
    <mergeCell ref="N259:P259"/>
    <mergeCell ref="Q259:S259"/>
    <mergeCell ref="W259:Y259"/>
    <mergeCell ref="N260:P260"/>
    <mergeCell ref="Q260:S260"/>
    <mergeCell ref="T260:V260"/>
    <mergeCell ref="T259:V259"/>
    <mergeCell ref="W262:Y262"/>
    <mergeCell ref="Z262:AC262"/>
    <mergeCell ref="H261:J261"/>
    <mergeCell ref="K261:M261"/>
    <mergeCell ref="K262:M262"/>
    <mergeCell ref="N262:P262"/>
    <mergeCell ref="Q262:S262"/>
    <mergeCell ref="T262:V262"/>
    <mergeCell ref="K50:M51"/>
    <mergeCell ref="H264:J264"/>
    <mergeCell ref="K264:M264"/>
    <mergeCell ref="N264:P264"/>
    <mergeCell ref="H52:J52"/>
    <mergeCell ref="K52:M52"/>
    <mergeCell ref="N52:P52"/>
    <mergeCell ref="H58:J58"/>
    <mergeCell ref="K58:M58"/>
    <mergeCell ref="H262:J262"/>
    <mergeCell ref="T50:V51"/>
    <mergeCell ref="W50:Y51"/>
    <mergeCell ref="Z50:AC51"/>
    <mergeCell ref="W52:Y52"/>
    <mergeCell ref="Z52:AC52"/>
    <mergeCell ref="N50:P51"/>
    <mergeCell ref="Q50:S51"/>
    <mergeCell ref="N58:P58"/>
    <mergeCell ref="Q58:S58"/>
    <mergeCell ref="Q52:S52"/>
    <mergeCell ref="Q55:S55"/>
    <mergeCell ref="Q54:S54"/>
    <mergeCell ref="Q56:S56"/>
    <mergeCell ref="Q57:S57"/>
    <mergeCell ref="T61:V61"/>
    <mergeCell ref="W61:Y61"/>
    <mergeCell ref="Z61:AC61"/>
    <mergeCell ref="Z62:AC62"/>
    <mergeCell ref="T62:V62"/>
    <mergeCell ref="Q65:S65"/>
    <mergeCell ref="T65:V65"/>
    <mergeCell ref="W65:Y65"/>
    <mergeCell ref="Z65:AC65"/>
    <mergeCell ref="T66:V66"/>
    <mergeCell ref="Q67:S67"/>
    <mergeCell ref="W66:Y66"/>
    <mergeCell ref="Z66:AC66"/>
    <mergeCell ref="T67:V67"/>
    <mergeCell ref="W67:Y67"/>
    <mergeCell ref="Z67:AC67"/>
    <mergeCell ref="W69:Y69"/>
    <mergeCell ref="Z69:AC69"/>
    <mergeCell ref="T68:V68"/>
    <mergeCell ref="W68:Y68"/>
    <mergeCell ref="Z68:AC68"/>
    <mergeCell ref="T69:V69"/>
    <mergeCell ref="W71:Y71"/>
    <mergeCell ref="Z71:AC71"/>
    <mergeCell ref="T70:V70"/>
    <mergeCell ref="Q71:S71"/>
    <mergeCell ref="K73:M73"/>
    <mergeCell ref="N73:P73"/>
    <mergeCell ref="Q73:S73"/>
    <mergeCell ref="H72:J72"/>
    <mergeCell ref="K72:M72"/>
    <mergeCell ref="W73:Y73"/>
    <mergeCell ref="Z73:AC73"/>
    <mergeCell ref="N72:P72"/>
    <mergeCell ref="Q72:S72"/>
    <mergeCell ref="T72:V72"/>
    <mergeCell ref="W72:Y72"/>
    <mergeCell ref="Z72:AC72"/>
    <mergeCell ref="T73:V73"/>
    <mergeCell ref="W74:Y74"/>
    <mergeCell ref="W75:Y75"/>
    <mergeCell ref="Z75:AC75"/>
    <mergeCell ref="K74:M74"/>
    <mergeCell ref="K75:M75"/>
    <mergeCell ref="N75:P75"/>
    <mergeCell ref="Q75:S75"/>
    <mergeCell ref="T75:V75"/>
    <mergeCell ref="Z74:AC74"/>
    <mergeCell ref="T74:V74"/>
    <mergeCell ref="Q76:S76"/>
    <mergeCell ref="T76:V76"/>
    <mergeCell ref="W76:Y76"/>
    <mergeCell ref="Z76:AC76"/>
    <mergeCell ref="Q77:S77"/>
    <mergeCell ref="T78:V78"/>
    <mergeCell ref="Q78:S78"/>
    <mergeCell ref="W78:Y78"/>
    <mergeCell ref="T77:V77"/>
    <mergeCell ref="W77:Y77"/>
    <mergeCell ref="Z78:AC78"/>
    <mergeCell ref="Q79:S79"/>
    <mergeCell ref="T79:V79"/>
    <mergeCell ref="W79:Y79"/>
    <mergeCell ref="Z79:AC79"/>
    <mergeCell ref="Z82:AC82"/>
    <mergeCell ref="T82:V82"/>
    <mergeCell ref="T81:V81"/>
    <mergeCell ref="W81:Y81"/>
    <mergeCell ref="Z81:AC81"/>
    <mergeCell ref="Q80:S80"/>
    <mergeCell ref="Q81:S81"/>
    <mergeCell ref="T80:V80"/>
    <mergeCell ref="W82:Y82"/>
    <mergeCell ref="H82:J82"/>
    <mergeCell ref="K84:M84"/>
    <mergeCell ref="N84:P84"/>
    <mergeCell ref="Q84:S84"/>
    <mergeCell ref="K82:M82"/>
    <mergeCell ref="N82:P82"/>
    <mergeCell ref="Q82:S82"/>
    <mergeCell ref="H83:J83"/>
    <mergeCell ref="N83:P83"/>
    <mergeCell ref="Q83:S83"/>
    <mergeCell ref="H84:J84"/>
    <mergeCell ref="N86:P86"/>
    <mergeCell ref="Q86:S86"/>
    <mergeCell ref="T86:V86"/>
    <mergeCell ref="T84:V84"/>
    <mergeCell ref="H85:J85"/>
    <mergeCell ref="K85:M85"/>
    <mergeCell ref="N85:P85"/>
    <mergeCell ref="Q85:S85"/>
    <mergeCell ref="T85:V85"/>
    <mergeCell ref="Q87:S87"/>
    <mergeCell ref="T87:V87"/>
    <mergeCell ref="W87:Y87"/>
    <mergeCell ref="Z85:AC85"/>
    <mergeCell ref="W86:Y86"/>
    <mergeCell ref="Z86:AC86"/>
    <mergeCell ref="W85:Y85"/>
    <mergeCell ref="Z87:AC87"/>
    <mergeCell ref="K86:M86"/>
    <mergeCell ref="H88:J88"/>
    <mergeCell ref="K88:M88"/>
    <mergeCell ref="N88:P88"/>
    <mergeCell ref="N87:P87"/>
    <mergeCell ref="Q88:S88"/>
    <mergeCell ref="T88:V88"/>
    <mergeCell ref="W88:Y88"/>
    <mergeCell ref="Z88:AC88"/>
    <mergeCell ref="K89:M89"/>
    <mergeCell ref="N89:P89"/>
    <mergeCell ref="Q89:S89"/>
    <mergeCell ref="T89:V89"/>
    <mergeCell ref="W89:Y89"/>
    <mergeCell ref="Z89:AC89"/>
    <mergeCell ref="Z90:AC90"/>
    <mergeCell ref="H91:J91"/>
    <mergeCell ref="K91:M91"/>
    <mergeCell ref="N91:P91"/>
    <mergeCell ref="Q91:S91"/>
    <mergeCell ref="T91:V91"/>
    <mergeCell ref="W91:Y91"/>
    <mergeCell ref="Z91:AC91"/>
    <mergeCell ref="K90:M90"/>
    <mergeCell ref="N90:P90"/>
    <mergeCell ref="N95:P95"/>
    <mergeCell ref="Q95:S95"/>
    <mergeCell ref="Q92:S92"/>
    <mergeCell ref="K92:M92"/>
    <mergeCell ref="H95:J95"/>
    <mergeCell ref="K95:M95"/>
    <mergeCell ref="Z93:AC93"/>
    <mergeCell ref="H94:J94"/>
    <mergeCell ref="K94:M94"/>
    <mergeCell ref="N94:P94"/>
    <mergeCell ref="Q94:S94"/>
    <mergeCell ref="T94:V94"/>
    <mergeCell ref="W94:Y94"/>
    <mergeCell ref="Z94:AC94"/>
    <mergeCell ref="H96:J96"/>
    <mergeCell ref="K96:M96"/>
    <mergeCell ref="N96:P96"/>
    <mergeCell ref="Q96:S96"/>
    <mergeCell ref="T95:V95"/>
    <mergeCell ref="W95:Y95"/>
    <mergeCell ref="Z97:AC97"/>
    <mergeCell ref="Z95:AC95"/>
    <mergeCell ref="T96:V96"/>
    <mergeCell ref="W96:Y96"/>
    <mergeCell ref="Z96:AC96"/>
    <mergeCell ref="H98:J98"/>
    <mergeCell ref="K98:M98"/>
    <mergeCell ref="N98:P98"/>
    <mergeCell ref="Q98:S98"/>
    <mergeCell ref="T98:V98"/>
    <mergeCell ref="W98:Y98"/>
    <mergeCell ref="Z98:AC98"/>
    <mergeCell ref="N97:P97"/>
    <mergeCell ref="Q97:S97"/>
    <mergeCell ref="W97:Y97"/>
    <mergeCell ref="H101:J101"/>
    <mergeCell ref="K101:M101"/>
    <mergeCell ref="N101:P101"/>
    <mergeCell ref="Q101:S101"/>
    <mergeCell ref="T104:V104"/>
    <mergeCell ref="W104:Y104"/>
    <mergeCell ref="Z102:AC102"/>
    <mergeCell ref="H103:J103"/>
    <mergeCell ref="K103:M103"/>
    <mergeCell ref="N103:P103"/>
    <mergeCell ref="Q103:S103"/>
    <mergeCell ref="T103:V103"/>
    <mergeCell ref="W103:Y103"/>
    <mergeCell ref="Z103:AC103"/>
    <mergeCell ref="Z104:AC104"/>
    <mergeCell ref="H105:J105"/>
    <mergeCell ref="K105:M105"/>
    <mergeCell ref="N105:P105"/>
    <mergeCell ref="Q105:S105"/>
    <mergeCell ref="T105:V105"/>
    <mergeCell ref="W105:Y105"/>
    <mergeCell ref="Z105:AC105"/>
    <mergeCell ref="N104:P104"/>
    <mergeCell ref="Q104:S104"/>
    <mergeCell ref="W113:Y113"/>
    <mergeCell ref="T112:V112"/>
    <mergeCell ref="T114:V114"/>
    <mergeCell ref="W114:Y114"/>
    <mergeCell ref="W112:Y112"/>
    <mergeCell ref="Z116:AC116"/>
    <mergeCell ref="N115:P115"/>
    <mergeCell ref="Q115:S115"/>
    <mergeCell ref="N116:P116"/>
    <mergeCell ref="Q116:S116"/>
    <mergeCell ref="T116:V116"/>
    <mergeCell ref="T115:V115"/>
    <mergeCell ref="W115:Y115"/>
    <mergeCell ref="Z115:AC115"/>
    <mergeCell ref="Q114:S114"/>
    <mergeCell ref="AD71:AG71"/>
    <mergeCell ref="AD72:AG72"/>
    <mergeCell ref="AD76:AG76"/>
    <mergeCell ref="AD77:AG77"/>
    <mergeCell ref="W109:Y109"/>
    <mergeCell ref="Z109:AC109"/>
    <mergeCell ref="T110:V110"/>
    <mergeCell ref="W110:Y110"/>
    <mergeCell ref="Z110:AC110"/>
    <mergeCell ref="AD50:AG50"/>
    <mergeCell ref="AD62:AG62"/>
    <mergeCell ref="AD66:AG66"/>
    <mergeCell ref="AD67:AG67"/>
    <mergeCell ref="AD51:AG51"/>
    <mergeCell ref="AD61:AG61"/>
    <mergeCell ref="AD57:AG57"/>
    <mergeCell ref="AD52:AG52"/>
    <mergeCell ref="AD56:AG56"/>
    <mergeCell ref="A165:C166"/>
    <mergeCell ref="A167:C168"/>
    <mergeCell ref="A169:C170"/>
    <mergeCell ref="A155:C156"/>
    <mergeCell ref="A157:C158"/>
    <mergeCell ref="A159:C160"/>
    <mergeCell ref="A161:C162"/>
    <mergeCell ref="A163:C164"/>
    <mergeCell ref="D163:H164"/>
    <mergeCell ref="D165:H166"/>
    <mergeCell ref="D167:H168"/>
    <mergeCell ref="D177:H178"/>
    <mergeCell ref="D155:H156"/>
    <mergeCell ref="D157:H158"/>
    <mergeCell ref="D159:H160"/>
    <mergeCell ref="D161:H162"/>
    <mergeCell ref="D179:H180"/>
    <mergeCell ref="D181:H182"/>
    <mergeCell ref="D169:H170"/>
    <mergeCell ref="D171:H172"/>
    <mergeCell ref="D173:H174"/>
    <mergeCell ref="D175:H176"/>
    <mergeCell ref="I171:M172"/>
    <mergeCell ref="I173:M174"/>
    <mergeCell ref="I175:M176"/>
    <mergeCell ref="I177:M178"/>
    <mergeCell ref="I163:M164"/>
    <mergeCell ref="I165:M166"/>
    <mergeCell ref="I167:M168"/>
    <mergeCell ref="I169:M170"/>
    <mergeCell ref="I155:M156"/>
    <mergeCell ref="I157:M158"/>
    <mergeCell ref="I159:M160"/>
    <mergeCell ref="I161:M162"/>
    <mergeCell ref="N173:R174"/>
    <mergeCell ref="N175:R176"/>
    <mergeCell ref="N177:R178"/>
    <mergeCell ref="K260:M260"/>
    <mergeCell ref="K259:M259"/>
    <mergeCell ref="N179:R180"/>
    <mergeCell ref="N181:R182"/>
    <mergeCell ref="I179:M180"/>
    <mergeCell ref="I181:M182"/>
    <mergeCell ref="N253:P253"/>
    <mergeCell ref="N155:R156"/>
    <mergeCell ref="N157:R158"/>
    <mergeCell ref="N159:R160"/>
    <mergeCell ref="N161:R162"/>
    <mergeCell ref="N163:R164"/>
    <mergeCell ref="N165:R166"/>
    <mergeCell ref="N167:R168"/>
    <mergeCell ref="N169:R170"/>
    <mergeCell ref="Z265:AC265"/>
    <mergeCell ref="Z263:AC263"/>
    <mergeCell ref="T264:V264"/>
    <mergeCell ref="W264:Y264"/>
    <mergeCell ref="Z264:AC264"/>
    <mergeCell ref="Q264:S264"/>
    <mergeCell ref="T258:V258"/>
    <mergeCell ref="Z261:AC261"/>
    <mergeCell ref="A64:B64"/>
    <mergeCell ref="A69:B69"/>
    <mergeCell ref="A74:B74"/>
    <mergeCell ref="A79:B79"/>
    <mergeCell ref="A84:B84"/>
    <mergeCell ref="A89:B89"/>
    <mergeCell ref="A94:B94"/>
    <mergeCell ref="A99:B99"/>
    <mergeCell ref="A179:C180"/>
    <mergeCell ref="A181:C182"/>
    <mergeCell ref="A104:B104"/>
    <mergeCell ref="A109:B109"/>
    <mergeCell ref="A114:B114"/>
    <mergeCell ref="A171:C172"/>
    <mergeCell ref="A173:C174"/>
    <mergeCell ref="A175:C176"/>
    <mergeCell ref="A177:C178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2"/>
  <headerFooter alignWithMargins="0">
    <oddFooter>&amp;C２１
</oddFooter>
  </headerFooter>
  <rowBreaks count="3" manualBreakCount="3">
    <brk id="47" max="255" man="1"/>
    <brk id="96" max="28" man="1"/>
    <brk id="2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瑞栄</dc:creator>
  <cp:keywords/>
  <dc:description/>
  <cp:lastModifiedBy>ama0023020</cp:lastModifiedBy>
  <cp:lastPrinted>2001-09-06T01:04:43Z</cp:lastPrinted>
  <dcterms:created xsi:type="dcterms:W3CDTF">2000-06-13T07:45:43Z</dcterms:created>
  <dcterms:modified xsi:type="dcterms:W3CDTF">2006-12-18T01:09:16Z</dcterms:modified>
  <cp:category/>
  <cp:version/>
  <cp:contentType/>
  <cp:contentStatus/>
</cp:coreProperties>
</file>