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決算（見込）" sheetId="1" r:id="rId1"/>
    <sheet name="H14当初予算" sheetId="2" r:id="rId2"/>
  </sheets>
  <definedNames>
    <definedName name="_xlnm.Print_Area" localSheetId="1">'H14当初予算'!$A$1:$M$67</definedName>
  </definedNames>
  <calcPr fullCalcOnLoad="1"/>
</workbook>
</file>

<file path=xl/sharedStrings.xml><?xml version="1.0" encoding="utf-8"?>
<sst xmlns="http://schemas.openxmlformats.org/spreadsheetml/2006/main" count="295" uniqueCount="157">
  <si>
    <t>（歳入）</t>
  </si>
  <si>
    <t>（歳出）</t>
  </si>
  <si>
    <t>款</t>
  </si>
  <si>
    <t>項</t>
  </si>
  <si>
    <t>目</t>
  </si>
  <si>
    <t>金額</t>
  </si>
  <si>
    <t>０４</t>
  </si>
  <si>
    <t>介護保険料</t>
  </si>
  <si>
    <t>０５</t>
  </si>
  <si>
    <t>総務費</t>
  </si>
  <si>
    <t>０５</t>
  </si>
  <si>
    <t>総務管理費</t>
  </si>
  <si>
    <t>０５</t>
  </si>
  <si>
    <t>第１号被保険者保険料</t>
  </si>
  <si>
    <t>一般管理費</t>
  </si>
  <si>
    <t>３５</t>
  </si>
  <si>
    <t>使用料及び手数料</t>
  </si>
  <si>
    <t>１０</t>
  </si>
  <si>
    <t>連合会負担金</t>
  </si>
  <si>
    <t>１０</t>
  </si>
  <si>
    <t>手数料</t>
  </si>
  <si>
    <t>１５</t>
  </si>
  <si>
    <t>賦課徴収費</t>
  </si>
  <si>
    <t>０５</t>
  </si>
  <si>
    <t>２０</t>
  </si>
  <si>
    <t>介護認定費</t>
  </si>
  <si>
    <t>４０</t>
  </si>
  <si>
    <t>国庫支出金</t>
  </si>
  <si>
    <t>１０</t>
  </si>
  <si>
    <t>保険給付費</t>
  </si>
  <si>
    <t>０５</t>
  </si>
  <si>
    <t>国庫負担金</t>
  </si>
  <si>
    <t>０５</t>
  </si>
  <si>
    <t>介護サービス等諸費</t>
  </si>
  <si>
    <t>１０</t>
  </si>
  <si>
    <t>介護給付費負担金</t>
  </si>
  <si>
    <t>介護サービス等給付費</t>
  </si>
  <si>
    <t>１０</t>
  </si>
  <si>
    <t>国庫補助金</t>
  </si>
  <si>
    <t>１０</t>
  </si>
  <si>
    <t>審査支払手数料</t>
  </si>
  <si>
    <t>１０</t>
  </si>
  <si>
    <t>調整交付金</t>
  </si>
  <si>
    <t>１０</t>
  </si>
  <si>
    <t>高額介護サービス費</t>
  </si>
  <si>
    <t>１５</t>
  </si>
  <si>
    <t>事務費交付金</t>
  </si>
  <si>
    <t>高額介護サービス費</t>
  </si>
  <si>
    <t>４１</t>
  </si>
  <si>
    <t>支払基金交付金</t>
  </si>
  <si>
    <t>１５</t>
  </si>
  <si>
    <t>財政安定化基金拠出金</t>
  </si>
  <si>
    <t>０５</t>
  </si>
  <si>
    <t>０５</t>
  </si>
  <si>
    <t>介護給付費交付金</t>
  </si>
  <si>
    <t>４５</t>
  </si>
  <si>
    <t>県支出金</t>
  </si>
  <si>
    <t>２０</t>
  </si>
  <si>
    <t>保健福祉事業費</t>
  </si>
  <si>
    <t>０５</t>
  </si>
  <si>
    <t>県負担金</t>
  </si>
  <si>
    <t>　</t>
  </si>
  <si>
    <t>５０</t>
  </si>
  <si>
    <t>財産収入</t>
  </si>
  <si>
    <t>２５</t>
  </si>
  <si>
    <t>基金積立金</t>
  </si>
  <si>
    <t>財産運用収入</t>
  </si>
  <si>
    <t>０５</t>
  </si>
  <si>
    <t>１０</t>
  </si>
  <si>
    <t>利子及び配当金</t>
  </si>
  <si>
    <t>０５</t>
  </si>
  <si>
    <t>介護給付準備基金積立金</t>
  </si>
  <si>
    <t>６０</t>
  </si>
  <si>
    <t>繰入金</t>
  </si>
  <si>
    <t>６５</t>
  </si>
  <si>
    <t>予備費</t>
  </si>
  <si>
    <t>０５</t>
  </si>
  <si>
    <t>他会計繰入金</t>
  </si>
  <si>
    <t>１０</t>
  </si>
  <si>
    <t>基金繰入金</t>
  </si>
  <si>
    <t>合　　　　　　計</t>
  </si>
  <si>
    <t>１０</t>
  </si>
  <si>
    <t>介護保険円滑導入基金繰入金</t>
  </si>
  <si>
    <t>７０</t>
  </si>
  <si>
    <t>諸収入</t>
  </si>
  <si>
    <t>延滞金、及び過料</t>
  </si>
  <si>
    <t>０５</t>
  </si>
  <si>
    <t>第１号被保険者延滞金</t>
  </si>
  <si>
    <t>３０</t>
  </si>
  <si>
    <t>雑入</t>
  </si>
  <si>
    <t>０５</t>
  </si>
  <si>
    <t>滞納処分費</t>
  </si>
  <si>
    <t>１０</t>
  </si>
  <si>
    <t>第三者納付金</t>
  </si>
  <si>
    <t>１５</t>
  </si>
  <si>
    <t>返納金</t>
  </si>
  <si>
    <t>２０</t>
  </si>
  <si>
    <t>雑入</t>
  </si>
  <si>
    <t>1　財政</t>
  </si>
  <si>
    <t>諸支出金</t>
  </si>
  <si>
    <t>諸費</t>
  </si>
  <si>
    <t>第1号被保険者償還金及び還付加算金</t>
  </si>
  <si>
    <t>繰越金</t>
  </si>
  <si>
    <t>０５</t>
  </si>
  <si>
    <t>０４</t>
  </si>
  <si>
    <t>０５</t>
  </si>
  <si>
    <t>０５</t>
  </si>
  <si>
    <t>０５</t>
  </si>
  <si>
    <t>３５</t>
  </si>
  <si>
    <t>１０</t>
  </si>
  <si>
    <t>１０</t>
  </si>
  <si>
    <t>１５</t>
  </si>
  <si>
    <t>２０</t>
  </si>
  <si>
    <t>４０</t>
  </si>
  <si>
    <t>１０</t>
  </si>
  <si>
    <t>０５</t>
  </si>
  <si>
    <t>０５</t>
  </si>
  <si>
    <t>１０</t>
  </si>
  <si>
    <t>１０</t>
  </si>
  <si>
    <t>１５</t>
  </si>
  <si>
    <t>４１</t>
  </si>
  <si>
    <t>１５</t>
  </si>
  <si>
    <t>０５</t>
  </si>
  <si>
    <t>０５</t>
  </si>
  <si>
    <t>４５</t>
  </si>
  <si>
    <t>２０</t>
  </si>
  <si>
    <t>０５</t>
  </si>
  <si>
    <t>　</t>
  </si>
  <si>
    <t>５０</t>
  </si>
  <si>
    <t>２５</t>
  </si>
  <si>
    <t>６０</t>
  </si>
  <si>
    <t>60</t>
  </si>
  <si>
    <t>１０</t>
  </si>
  <si>
    <t>１０</t>
  </si>
  <si>
    <t>６５</t>
  </si>
  <si>
    <t>６５</t>
  </si>
  <si>
    <t>０５</t>
  </si>
  <si>
    <t>７０</t>
  </si>
  <si>
    <t>３０</t>
  </si>
  <si>
    <t>１５</t>
  </si>
  <si>
    <t>２０</t>
  </si>
  <si>
    <t>予算額</t>
  </si>
  <si>
    <t>第1号被保険者延滞金</t>
  </si>
  <si>
    <t>（単位：円）</t>
  </si>
  <si>
    <t>(単位：円)</t>
  </si>
  <si>
    <t>（単位：千円）</t>
  </si>
  <si>
    <t>６５</t>
  </si>
  <si>
    <t>６０</t>
  </si>
  <si>
    <t>１０</t>
  </si>
  <si>
    <t>介護給付費準備基金繰入金</t>
  </si>
  <si>
    <t>０５</t>
  </si>
  <si>
    <t xml:space="preserve"> </t>
  </si>
  <si>
    <t>(繰越）</t>
  </si>
  <si>
    <t>翌年度繰越（実質収支）</t>
  </si>
  <si>
    <t>　</t>
  </si>
  <si>
    <t>（1）　平成13年度介護保険事業費歳入歳出決算（見込）</t>
  </si>
  <si>
    <t>(２）　平成14年度当初介護保険事業費歳入歳出予算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</si>
</sst>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;&quot;▲ &quot;#,##0"/>
  </numFmts>
  <fonts count="13">
    <font>
      <sz val="11"/>
      <name val="ＭＳ Ｐゴシック"/>
      <family val="0"/>
    </font>
    <font>
      <sz val="1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8" fontId="1" fillId="0" borderId="0" xfId="17" applyFont="1" applyFill="1" applyAlignment="1">
      <alignment horizontal="left" vertical="center"/>
    </xf>
    <xf numFmtId="38" fontId="3" fillId="0" borderId="0" xfId="17" applyFont="1" applyFill="1" applyAlignment="1">
      <alignment vertical="center"/>
    </xf>
    <xf numFmtId="49" fontId="3" fillId="0" borderId="1" xfId="17" applyNumberFormat="1" applyFont="1" applyFill="1" applyBorder="1" applyAlignment="1">
      <alignment horizontal="center" vertical="center"/>
    </xf>
    <xf numFmtId="49" fontId="3" fillId="0" borderId="2" xfId="17" applyNumberFormat="1" applyFont="1" applyFill="1" applyBorder="1" applyAlignment="1">
      <alignment horizontal="center" vertical="center"/>
    </xf>
    <xf numFmtId="49" fontId="3" fillId="0" borderId="3" xfId="17" applyNumberFormat="1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left" vertical="center"/>
    </xf>
    <xf numFmtId="38" fontId="3" fillId="0" borderId="4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vertical="center" wrapText="1"/>
    </xf>
    <xf numFmtId="38" fontId="3" fillId="0" borderId="6" xfId="17" applyFont="1" applyFill="1" applyBorder="1" applyAlignment="1">
      <alignment horizontal="center" vertical="center"/>
    </xf>
    <xf numFmtId="38" fontId="4" fillId="0" borderId="0" xfId="17" applyFont="1" applyFill="1" applyAlignment="1">
      <alignment vertical="center" wrapText="1"/>
    </xf>
    <xf numFmtId="49" fontId="3" fillId="0" borderId="5" xfId="17" applyNumberFormat="1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vertical="center"/>
    </xf>
    <xf numFmtId="49" fontId="3" fillId="0" borderId="5" xfId="17" applyNumberFormat="1" applyFont="1" applyFill="1" applyBorder="1" applyAlignment="1">
      <alignment vertical="center"/>
    </xf>
    <xf numFmtId="49" fontId="3" fillId="0" borderId="7" xfId="17" applyNumberFormat="1" applyFont="1" applyFill="1" applyBorder="1" applyAlignment="1">
      <alignment horizontal="center" vertical="center"/>
    </xf>
    <xf numFmtId="49" fontId="3" fillId="0" borderId="8" xfId="17" applyNumberFormat="1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49" fontId="3" fillId="0" borderId="7" xfId="17" applyNumberFormat="1" applyFont="1" applyFill="1" applyBorder="1" applyAlignment="1">
      <alignment vertical="center"/>
    </xf>
    <xf numFmtId="49" fontId="3" fillId="0" borderId="10" xfId="17" applyNumberFormat="1" applyFont="1" applyFill="1" applyBorder="1" applyAlignment="1">
      <alignment horizontal="center" vertical="center"/>
    </xf>
    <xf numFmtId="49" fontId="3" fillId="0" borderId="11" xfId="17" applyNumberFormat="1" applyFont="1" applyFill="1" applyBorder="1" applyAlignment="1">
      <alignment vertical="center"/>
    </xf>
    <xf numFmtId="49" fontId="3" fillId="0" borderId="12" xfId="17" applyNumberFormat="1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vertical="center"/>
    </xf>
    <xf numFmtId="49" fontId="3" fillId="0" borderId="13" xfId="17" applyNumberFormat="1" applyFont="1" applyFill="1" applyBorder="1" applyAlignment="1">
      <alignment vertical="center"/>
    </xf>
    <xf numFmtId="49" fontId="3" fillId="0" borderId="14" xfId="17" applyNumberFormat="1" applyFont="1" applyFill="1" applyBorder="1" applyAlignment="1">
      <alignment vertical="center"/>
    </xf>
    <xf numFmtId="49" fontId="3" fillId="0" borderId="9" xfId="17" applyNumberFormat="1" applyFont="1" applyFill="1" applyBorder="1" applyAlignment="1">
      <alignment horizontal="center" vertical="center"/>
    </xf>
    <xf numFmtId="49" fontId="3" fillId="0" borderId="15" xfId="17" applyNumberFormat="1" applyFont="1" applyFill="1" applyBorder="1" applyAlignment="1">
      <alignment vertical="center"/>
    </xf>
    <xf numFmtId="49" fontId="3" fillId="0" borderId="16" xfId="17" applyNumberFormat="1" applyFont="1" applyFill="1" applyBorder="1" applyAlignment="1">
      <alignment vertical="center"/>
    </xf>
    <xf numFmtId="38" fontId="3" fillId="0" borderId="16" xfId="17" applyFont="1" applyFill="1" applyBorder="1" applyAlignment="1">
      <alignment horizontal="left" vertical="center"/>
    </xf>
    <xf numFmtId="49" fontId="3" fillId="0" borderId="0" xfId="17" applyNumberFormat="1" applyFont="1" applyFill="1" applyAlignment="1">
      <alignment vertical="center"/>
    </xf>
    <xf numFmtId="38" fontId="5" fillId="0" borderId="0" xfId="17" applyFont="1" applyFill="1" applyAlignment="1">
      <alignment vertical="center"/>
    </xf>
    <xf numFmtId="0" fontId="0" fillId="0" borderId="0" xfId="0" applyFill="1" applyAlignment="1">
      <alignment vertical="center"/>
    </xf>
    <xf numFmtId="49" fontId="3" fillId="0" borderId="17" xfId="17" applyNumberFormat="1" applyFont="1" applyFill="1" applyBorder="1" applyAlignment="1">
      <alignment vertical="center"/>
    </xf>
    <xf numFmtId="49" fontId="3" fillId="0" borderId="17" xfId="17" applyNumberFormat="1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horizontal="left" vertical="center"/>
    </xf>
    <xf numFmtId="38" fontId="3" fillId="0" borderId="19" xfId="17" applyFont="1" applyFill="1" applyBorder="1" applyAlignment="1">
      <alignment horizontal="left" vertical="center"/>
    </xf>
    <xf numFmtId="49" fontId="3" fillId="0" borderId="8" xfId="17" applyNumberFormat="1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vertical="center"/>
    </xf>
    <xf numFmtId="38" fontId="3" fillId="0" borderId="17" xfId="17" applyFont="1" applyFill="1" applyBorder="1" applyAlignment="1">
      <alignment horizontal="left" vertical="center"/>
    </xf>
    <xf numFmtId="49" fontId="3" fillId="0" borderId="16" xfId="17" applyNumberFormat="1" applyFont="1" applyFill="1" applyBorder="1" applyAlignment="1">
      <alignment horizontal="center" vertical="center"/>
    </xf>
    <xf numFmtId="49" fontId="3" fillId="0" borderId="0" xfId="17" applyNumberFormat="1" applyFont="1" applyFill="1" applyBorder="1" applyAlignment="1">
      <alignment vertical="center"/>
    </xf>
    <xf numFmtId="49" fontId="3" fillId="0" borderId="0" xfId="17" applyNumberFormat="1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left" vertical="center"/>
    </xf>
    <xf numFmtId="38" fontId="3" fillId="0" borderId="0" xfId="17" applyFont="1" applyFill="1" applyBorder="1" applyAlignment="1">
      <alignment vertical="center"/>
    </xf>
    <xf numFmtId="38" fontId="3" fillId="0" borderId="20" xfId="17" applyFont="1" applyFill="1" applyBorder="1" applyAlignment="1">
      <alignment vertical="center"/>
    </xf>
    <xf numFmtId="38" fontId="8" fillId="0" borderId="0" xfId="17" applyFont="1" applyFill="1" applyAlignment="1">
      <alignment horizontal="left" vertical="center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49" fontId="3" fillId="0" borderId="0" xfId="17" applyNumberFormat="1" applyFont="1" applyFill="1" applyAlignment="1">
      <alignment/>
    </xf>
    <xf numFmtId="49" fontId="3" fillId="0" borderId="0" xfId="17" applyNumberFormat="1" applyFont="1" applyFill="1" applyAlignment="1">
      <alignment horizontal="center"/>
    </xf>
    <xf numFmtId="38" fontId="3" fillId="0" borderId="0" xfId="17" applyFont="1" applyFill="1" applyAlignment="1">
      <alignment horizontal="left"/>
    </xf>
    <xf numFmtId="38" fontId="10" fillId="0" borderId="0" xfId="17" applyFont="1" applyFill="1" applyAlignment="1">
      <alignment horizontal="left" vertical="center"/>
    </xf>
    <xf numFmtId="38" fontId="10" fillId="0" borderId="0" xfId="17" applyFont="1" applyFill="1" applyAlignment="1">
      <alignment/>
    </xf>
    <xf numFmtId="49" fontId="10" fillId="0" borderId="1" xfId="17" applyNumberFormat="1" applyFont="1" applyFill="1" applyBorder="1" applyAlignment="1">
      <alignment horizontal="center" vertical="center"/>
    </xf>
    <xf numFmtId="49" fontId="10" fillId="0" borderId="3" xfId="17" applyNumberFormat="1" applyFont="1" applyFill="1" applyBorder="1" applyAlignment="1">
      <alignment horizontal="center" vertical="center"/>
    </xf>
    <xf numFmtId="38" fontId="10" fillId="0" borderId="3" xfId="17" applyFont="1" applyFill="1" applyBorder="1" applyAlignment="1">
      <alignment horizontal="left" vertical="center"/>
    </xf>
    <xf numFmtId="38" fontId="10" fillId="0" borderId="21" xfId="17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center" vertical="center"/>
    </xf>
    <xf numFmtId="38" fontId="10" fillId="0" borderId="6" xfId="17" applyFont="1" applyFill="1" applyBorder="1" applyAlignment="1">
      <alignment horizontal="center" vertical="center"/>
    </xf>
    <xf numFmtId="49" fontId="10" fillId="0" borderId="5" xfId="17" applyNumberFormat="1" applyFont="1" applyFill="1" applyBorder="1" applyAlignment="1">
      <alignment horizontal="center" vertical="center"/>
    </xf>
    <xf numFmtId="49" fontId="10" fillId="0" borderId="22" xfId="17" applyNumberFormat="1" applyFont="1" applyFill="1" applyBorder="1" applyAlignment="1">
      <alignment vertical="center"/>
    </xf>
    <xf numFmtId="38" fontId="10" fillId="0" borderId="23" xfId="17" applyFont="1" applyFill="1" applyBorder="1" applyAlignment="1">
      <alignment horizontal="left" vertical="center"/>
    </xf>
    <xf numFmtId="38" fontId="10" fillId="0" borderId="24" xfId="17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49" fontId="10" fillId="0" borderId="17" xfId="17" applyNumberFormat="1" applyFont="1" applyFill="1" applyBorder="1" applyAlignment="1">
      <alignment vertical="center"/>
    </xf>
    <xf numFmtId="49" fontId="10" fillId="0" borderId="17" xfId="17" applyNumberFormat="1" applyFont="1" applyFill="1" applyBorder="1" applyAlignment="1">
      <alignment horizontal="center" vertical="center"/>
    </xf>
    <xf numFmtId="38" fontId="10" fillId="0" borderId="18" xfId="17" applyFont="1" applyFill="1" applyBorder="1" applyAlignment="1">
      <alignment horizontal="left" vertical="center"/>
    </xf>
    <xf numFmtId="38" fontId="10" fillId="0" borderId="0" xfId="17" applyFont="1" applyFill="1" applyAlignment="1">
      <alignment vertical="center"/>
    </xf>
    <xf numFmtId="49" fontId="10" fillId="0" borderId="5" xfId="17" applyNumberFormat="1" applyFont="1" applyFill="1" applyBorder="1" applyAlignment="1">
      <alignment vertical="center"/>
    </xf>
    <xf numFmtId="49" fontId="10" fillId="0" borderId="7" xfId="17" applyNumberFormat="1" applyFont="1" applyFill="1" applyBorder="1" applyAlignment="1">
      <alignment horizontal="center" vertical="center"/>
    </xf>
    <xf numFmtId="49" fontId="10" fillId="0" borderId="8" xfId="17" applyNumberFormat="1" applyFont="1" applyFill="1" applyBorder="1" applyAlignment="1">
      <alignment vertical="center"/>
    </xf>
    <xf numFmtId="38" fontId="10" fillId="0" borderId="19" xfId="17" applyFont="1" applyFill="1" applyBorder="1" applyAlignment="1">
      <alignment horizontal="left" vertical="center"/>
    </xf>
    <xf numFmtId="38" fontId="10" fillId="0" borderId="25" xfId="17" applyFont="1" applyFill="1" applyBorder="1" applyAlignment="1">
      <alignment vertical="center"/>
    </xf>
    <xf numFmtId="49" fontId="10" fillId="0" borderId="7" xfId="17" applyNumberFormat="1" applyFont="1" applyFill="1" applyBorder="1" applyAlignment="1">
      <alignment vertical="center"/>
    </xf>
    <xf numFmtId="49" fontId="10" fillId="0" borderId="10" xfId="17" applyNumberFormat="1" applyFont="1" applyFill="1" applyBorder="1" applyAlignment="1">
      <alignment horizontal="center" vertical="center"/>
    </xf>
    <xf numFmtId="49" fontId="10" fillId="0" borderId="9" xfId="17" applyNumberFormat="1" applyFont="1" applyFill="1" applyBorder="1" applyAlignment="1">
      <alignment horizontal="center" vertical="center"/>
    </xf>
    <xf numFmtId="49" fontId="10" fillId="0" borderId="12" xfId="17" applyNumberFormat="1" applyFont="1" applyFill="1" applyBorder="1" applyAlignment="1">
      <alignment horizontal="center" vertical="center"/>
    </xf>
    <xf numFmtId="49" fontId="10" fillId="0" borderId="8" xfId="17" applyNumberFormat="1" applyFont="1" applyFill="1" applyBorder="1" applyAlignment="1">
      <alignment horizontal="center" vertical="center"/>
    </xf>
    <xf numFmtId="49" fontId="10" fillId="0" borderId="14" xfId="17" applyNumberFormat="1" applyFont="1" applyFill="1" applyBorder="1" applyAlignment="1">
      <alignment vertical="center"/>
    </xf>
    <xf numFmtId="38" fontId="10" fillId="0" borderId="18" xfId="17" applyFont="1" applyFill="1" applyBorder="1" applyAlignment="1">
      <alignment vertical="center"/>
    </xf>
    <xf numFmtId="49" fontId="10" fillId="0" borderId="0" xfId="17" applyNumberFormat="1" applyFont="1" applyFill="1" applyBorder="1" applyAlignment="1">
      <alignment horizontal="right" vertical="center"/>
    </xf>
    <xf numFmtId="38" fontId="10" fillId="0" borderId="17" xfId="17" applyFont="1" applyFill="1" applyBorder="1" applyAlignment="1">
      <alignment horizontal="left" vertical="center"/>
    </xf>
    <xf numFmtId="38" fontId="10" fillId="0" borderId="26" xfId="17" applyFont="1" applyFill="1" applyBorder="1" applyAlignment="1">
      <alignment vertical="center"/>
    </xf>
    <xf numFmtId="49" fontId="10" fillId="0" borderId="0" xfId="17" applyNumberFormat="1" applyFont="1" applyFill="1" applyBorder="1" applyAlignment="1">
      <alignment vertical="center"/>
    </xf>
    <xf numFmtId="38" fontId="10" fillId="0" borderId="27" xfId="17" applyFont="1" applyFill="1" applyBorder="1" applyAlignment="1">
      <alignment horizontal="left" vertical="center"/>
    </xf>
    <xf numFmtId="38" fontId="10" fillId="0" borderId="28" xfId="17" applyFont="1" applyFill="1" applyBorder="1" applyAlignment="1">
      <alignment vertical="center"/>
    </xf>
    <xf numFmtId="49" fontId="10" fillId="0" borderId="15" xfId="17" applyNumberFormat="1" applyFont="1" applyFill="1" applyBorder="1" applyAlignment="1">
      <alignment vertical="center"/>
    </xf>
    <xf numFmtId="49" fontId="10" fillId="0" borderId="16" xfId="17" applyNumberFormat="1" applyFont="1" applyFill="1" applyBorder="1" applyAlignment="1">
      <alignment vertical="center"/>
    </xf>
    <xf numFmtId="49" fontId="10" fillId="0" borderId="16" xfId="17" applyNumberFormat="1" applyFont="1" applyFill="1" applyBorder="1" applyAlignment="1">
      <alignment horizontal="center" vertical="center"/>
    </xf>
    <xf numFmtId="38" fontId="10" fillId="0" borderId="16" xfId="17" applyFont="1" applyFill="1" applyBorder="1" applyAlignment="1">
      <alignment horizontal="left" vertical="center"/>
    </xf>
    <xf numFmtId="38" fontId="10" fillId="0" borderId="20" xfId="17" applyFont="1" applyFill="1" applyBorder="1" applyAlignment="1">
      <alignment vertical="center"/>
    </xf>
    <xf numFmtId="49" fontId="10" fillId="0" borderId="0" xfId="17" applyNumberFormat="1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left" vertical="center"/>
    </xf>
    <xf numFmtId="49" fontId="10" fillId="0" borderId="0" xfId="17" applyNumberFormat="1" applyFont="1" applyFill="1" applyAlignment="1">
      <alignment vertical="center"/>
    </xf>
    <xf numFmtId="49" fontId="10" fillId="0" borderId="0" xfId="17" applyNumberFormat="1" applyFont="1" applyFill="1" applyAlignment="1">
      <alignment horizontal="center" vertical="center"/>
    </xf>
    <xf numFmtId="49" fontId="10" fillId="0" borderId="29" xfId="17" applyNumberFormat="1" applyFont="1" applyFill="1" applyBorder="1" applyAlignment="1">
      <alignment horizontal="center" vertical="center"/>
    </xf>
    <xf numFmtId="49" fontId="10" fillId="0" borderId="30" xfId="17" applyNumberFormat="1" applyFont="1" applyFill="1" applyBorder="1" applyAlignment="1">
      <alignment vertical="center"/>
    </xf>
    <xf numFmtId="38" fontId="10" fillId="0" borderId="31" xfId="17" applyFont="1" applyFill="1" applyBorder="1" applyAlignment="1">
      <alignment horizontal="left" vertical="center"/>
    </xf>
    <xf numFmtId="49" fontId="10" fillId="0" borderId="13" xfId="17" applyNumberFormat="1" applyFont="1" applyFill="1" applyBorder="1" applyAlignment="1">
      <alignment horizontal="center" vertical="center"/>
    </xf>
    <xf numFmtId="38" fontId="9" fillId="0" borderId="0" xfId="17" applyFont="1" applyFill="1" applyAlignment="1">
      <alignment vertical="center"/>
    </xf>
    <xf numFmtId="49" fontId="10" fillId="0" borderId="2" xfId="17" applyNumberFormat="1" applyFont="1" applyFill="1" applyBorder="1" applyAlignment="1">
      <alignment horizontal="center" vertical="center"/>
    </xf>
    <xf numFmtId="38" fontId="3" fillId="0" borderId="0" xfId="17" applyFont="1" applyFill="1" applyAlignment="1">
      <alignment horizontal="right" vertical="center"/>
    </xf>
    <xf numFmtId="38" fontId="11" fillId="0" borderId="0" xfId="17" applyFont="1" applyFill="1" applyAlignment="1">
      <alignment horizontal="left" vertical="center"/>
    </xf>
    <xf numFmtId="38" fontId="8" fillId="0" borderId="0" xfId="17" applyFont="1" applyFill="1" applyAlignment="1">
      <alignment vertical="center"/>
    </xf>
    <xf numFmtId="38" fontId="4" fillId="0" borderId="0" xfId="17" applyFont="1" applyFill="1" applyBorder="1" applyAlignment="1">
      <alignment vertical="center" wrapText="1"/>
    </xf>
    <xf numFmtId="38" fontId="3" fillId="0" borderId="21" xfId="17" applyFont="1" applyFill="1" applyBorder="1" applyAlignment="1">
      <alignment horizontal="center" vertical="center"/>
    </xf>
    <xf numFmtId="38" fontId="3" fillId="0" borderId="24" xfId="17" applyFont="1" applyFill="1" applyBorder="1" applyAlignment="1">
      <alignment vertical="center"/>
    </xf>
    <xf numFmtId="38" fontId="3" fillId="0" borderId="25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38" fontId="3" fillId="0" borderId="21" xfId="17" applyFont="1" applyFill="1" applyBorder="1" applyAlignment="1">
      <alignment vertical="center"/>
    </xf>
    <xf numFmtId="49" fontId="3" fillId="0" borderId="8" xfId="17" applyNumberFormat="1" applyFont="1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49" fontId="3" fillId="0" borderId="8" xfId="17" applyNumberFormat="1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49" fontId="3" fillId="0" borderId="30" xfId="17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49" fontId="3" fillId="0" borderId="17" xfId="17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3" fillId="0" borderId="22" xfId="17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3" fillId="0" borderId="8" xfId="17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38" fontId="12" fillId="0" borderId="0" xfId="17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4488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4488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workbookViewId="0" topLeftCell="A1">
      <selection activeCell="A1" sqref="A1"/>
    </sheetView>
  </sheetViews>
  <sheetFormatPr defaultColWidth="9.00390625" defaultRowHeight="22.5" customHeight="1"/>
  <cols>
    <col min="1" max="3" width="4.125" style="2" customWidth="1"/>
    <col min="4" max="5" width="13.00390625" style="2" customWidth="1"/>
    <col min="6" max="6" width="12.25390625" style="30" customWidth="1"/>
    <col min="7" max="7" width="3.375" style="2" customWidth="1"/>
    <col min="8" max="10" width="4.125" style="2" customWidth="1"/>
    <col min="11" max="12" width="13.00390625" style="2" customWidth="1"/>
    <col min="13" max="13" width="12.25390625" style="2" customWidth="1"/>
    <col min="14" max="14" width="1.00390625" style="2" customWidth="1"/>
    <col min="15" max="16384" width="9.00390625" style="2" customWidth="1"/>
  </cols>
  <sheetData>
    <row r="1" ht="22.5" customHeight="1">
      <c r="A1" s="99" t="s">
        <v>98</v>
      </c>
    </row>
    <row r="3" spans="1:6" ht="22.5" customHeight="1">
      <c r="A3" s="102" t="s">
        <v>155</v>
      </c>
      <c r="B3" s="1"/>
      <c r="C3" s="1"/>
      <c r="D3" s="1"/>
      <c r="E3" s="1"/>
      <c r="F3" s="2"/>
    </row>
    <row r="4" spans="1:13" ht="22.5" customHeight="1" thickBot="1">
      <c r="A4" s="44" t="s">
        <v>0</v>
      </c>
      <c r="B4" s="1"/>
      <c r="C4" s="1"/>
      <c r="D4" s="1"/>
      <c r="E4" s="1"/>
      <c r="F4" s="101" t="s">
        <v>144</v>
      </c>
      <c r="H4" s="44" t="s">
        <v>1</v>
      </c>
      <c r="I4" s="1"/>
      <c r="J4" s="1"/>
      <c r="K4" s="1"/>
      <c r="L4" s="1"/>
      <c r="M4" s="101" t="s">
        <v>143</v>
      </c>
    </row>
    <row r="5" spans="1:14" s="10" customFormat="1" ht="22.5" customHeight="1" thickBot="1">
      <c r="A5" s="3" t="s">
        <v>2</v>
      </c>
      <c r="B5" s="4" t="s">
        <v>3</v>
      </c>
      <c r="C5" s="5" t="s">
        <v>4</v>
      </c>
      <c r="D5" s="5"/>
      <c r="E5" s="6"/>
      <c r="F5" s="105" t="s">
        <v>5</v>
      </c>
      <c r="G5" s="104"/>
      <c r="H5" s="3" t="s">
        <v>2</v>
      </c>
      <c r="I5" s="4" t="s">
        <v>3</v>
      </c>
      <c r="J5" s="5" t="s">
        <v>4</v>
      </c>
      <c r="K5" s="5"/>
      <c r="L5" s="9"/>
      <c r="M5" s="7" t="s">
        <v>5</v>
      </c>
      <c r="N5" s="8"/>
    </row>
    <row r="6" spans="1:14" s="10" customFormat="1" ht="22.5" customHeight="1">
      <c r="A6" s="11" t="s">
        <v>6</v>
      </c>
      <c r="B6" s="121" t="s">
        <v>7</v>
      </c>
      <c r="C6" s="122"/>
      <c r="D6" s="122"/>
      <c r="E6" s="123"/>
      <c r="F6" s="106">
        <f>F7</f>
        <v>2084595290</v>
      </c>
      <c r="G6" s="104"/>
      <c r="H6" s="11" t="s">
        <v>8</v>
      </c>
      <c r="I6" s="31" t="s">
        <v>9</v>
      </c>
      <c r="J6" s="32"/>
      <c r="K6" s="31"/>
      <c r="L6" s="33"/>
      <c r="M6" s="12">
        <f>M7</f>
        <v>576923242</v>
      </c>
      <c r="N6" s="8"/>
    </row>
    <row r="7" spans="1:14" s="10" customFormat="1" ht="22.5" customHeight="1">
      <c r="A7" s="13"/>
      <c r="B7" s="14" t="s">
        <v>10</v>
      </c>
      <c r="C7" s="124" t="s">
        <v>7</v>
      </c>
      <c r="D7" s="125"/>
      <c r="E7" s="126"/>
      <c r="F7" s="107">
        <f>F8</f>
        <v>2084595290</v>
      </c>
      <c r="G7" s="104"/>
      <c r="H7" s="13"/>
      <c r="I7" s="14" t="s">
        <v>8</v>
      </c>
      <c r="J7" s="15" t="s">
        <v>11</v>
      </c>
      <c r="K7" s="15"/>
      <c r="L7" s="34"/>
      <c r="M7" s="16">
        <f>SUM(M8:M11)</f>
        <v>576923242</v>
      </c>
      <c r="N7" s="8"/>
    </row>
    <row r="8" spans="1:14" s="10" customFormat="1" ht="22.5" customHeight="1">
      <c r="A8" s="13"/>
      <c r="B8" s="17"/>
      <c r="C8" s="14" t="s">
        <v>12</v>
      </c>
      <c r="D8" s="124" t="s">
        <v>13</v>
      </c>
      <c r="E8" s="126"/>
      <c r="F8" s="107">
        <v>2084595290</v>
      </c>
      <c r="G8" s="104"/>
      <c r="H8" s="13"/>
      <c r="I8" s="17"/>
      <c r="J8" s="14" t="s">
        <v>12</v>
      </c>
      <c r="K8" s="15" t="s">
        <v>14</v>
      </c>
      <c r="L8" s="34"/>
      <c r="M8" s="16">
        <v>350093632</v>
      </c>
      <c r="N8" s="8"/>
    </row>
    <row r="9" spans="1:14" s="10" customFormat="1" ht="22.5" customHeight="1">
      <c r="A9" s="18" t="s">
        <v>15</v>
      </c>
      <c r="B9" s="124" t="s">
        <v>16</v>
      </c>
      <c r="C9" s="125"/>
      <c r="D9" s="125"/>
      <c r="E9" s="126"/>
      <c r="F9" s="107">
        <f>F10</f>
        <v>1018293</v>
      </c>
      <c r="G9" s="104"/>
      <c r="H9" s="13"/>
      <c r="I9" s="17"/>
      <c r="J9" s="24" t="s">
        <v>17</v>
      </c>
      <c r="K9" s="15" t="s">
        <v>18</v>
      </c>
      <c r="L9" s="34"/>
      <c r="M9" s="16">
        <v>4890032</v>
      </c>
      <c r="N9" s="8"/>
    </row>
    <row r="10" spans="1:14" s="10" customFormat="1" ht="22.5" customHeight="1">
      <c r="A10" s="13"/>
      <c r="B10" s="14" t="s">
        <v>19</v>
      </c>
      <c r="C10" s="113" t="s">
        <v>20</v>
      </c>
      <c r="D10" s="113"/>
      <c r="E10" s="114"/>
      <c r="F10" s="107">
        <f>F11</f>
        <v>1018293</v>
      </c>
      <c r="G10" s="104"/>
      <c r="H10" s="13"/>
      <c r="I10" s="17"/>
      <c r="J10" s="14" t="s">
        <v>21</v>
      </c>
      <c r="K10" s="15" t="s">
        <v>22</v>
      </c>
      <c r="L10" s="34"/>
      <c r="M10" s="16">
        <v>22110677</v>
      </c>
      <c r="N10" s="8"/>
    </row>
    <row r="11" spans="1:14" s="10" customFormat="1" ht="22.5" customHeight="1">
      <c r="A11" s="19"/>
      <c r="B11" s="17"/>
      <c r="C11" s="17" t="s">
        <v>23</v>
      </c>
      <c r="D11" s="113" t="s">
        <v>20</v>
      </c>
      <c r="E11" s="114"/>
      <c r="F11" s="107">
        <v>1018293</v>
      </c>
      <c r="G11" s="104"/>
      <c r="H11" s="13"/>
      <c r="I11" s="17"/>
      <c r="J11" s="20" t="s">
        <v>24</v>
      </c>
      <c r="K11" s="15" t="s">
        <v>25</v>
      </c>
      <c r="L11" s="34"/>
      <c r="M11" s="16">
        <v>199828901</v>
      </c>
      <c r="N11" s="8"/>
    </row>
    <row r="12" spans="1:14" s="10" customFormat="1" ht="22.5" customHeight="1">
      <c r="A12" s="11" t="s">
        <v>26</v>
      </c>
      <c r="B12" s="113" t="s">
        <v>27</v>
      </c>
      <c r="C12" s="120"/>
      <c r="D12" s="120"/>
      <c r="E12" s="114"/>
      <c r="F12" s="107">
        <f>SUM(F13,F15)</f>
        <v>3728289700</v>
      </c>
      <c r="G12" s="104"/>
      <c r="H12" s="18" t="s">
        <v>28</v>
      </c>
      <c r="I12" s="15" t="s">
        <v>29</v>
      </c>
      <c r="J12" s="35"/>
      <c r="K12" s="15"/>
      <c r="L12" s="34"/>
      <c r="M12" s="16">
        <f>SUM(M13,M16)</f>
        <v>14830378021</v>
      </c>
      <c r="N12" s="8"/>
    </row>
    <row r="13" spans="1:14" s="10" customFormat="1" ht="22.5" customHeight="1">
      <c r="A13" s="13"/>
      <c r="B13" s="14" t="s">
        <v>30</v>
      </c>
      <c r="C13" s="113" t="s">
        <v>31</v>
      </c>
      <c r="D13" s="120"/>
      <c r="E13" s="114"/>
      <c r="F13" s="107">
        <f>F14</f>
        <v>2973950000</v>
      </c>
      <c r="G13" s="104"/>
      <c r="H13" s="13"/>
      <c r="I13" s="14" t="s">
        <v>32</v>
      </c>
      <c r="J13" s="31" t="s">
        <v>33</v>
      </c>
      <c r="K13" s="31"/>
      <c r="L13" s="33"/>
      <c r="M13" s="16">
        <f>SUM(M14:M15)</f>
        <v>14723768402</v>
      </c>
      <c r="N13" s="8"/>
    </row>
    <row r="14" spans="1:14" s="10" customFormat="1" ht="22.5" customHeight="1">
      <c r="A14" s="13"/>
      <c r="B14" s="17"/>
      <c r="C14" s="14" t="s">
        <v>34</v>
      </c>
      <c r="D14" s="113" t="s">
        <v>35</v>
      </c>
      <c r="E14" s="114"/>
      <c r="F14" s="107">
        <v>2973950000</v>
      </c>
      <c r="G14" s="104"/>
      <c r="H14" s="13"/>
      <c r="I14" s="17"/>
      <c r="J14" s="14" t="s">
        <v>30</v>
      </c>
      <c r="K14" s="31" t="s">
        <v>36</v>
      </c>
      <c r="L14" s="33"/>
      <c r="M14" s="16">
        <v>14698158571</v>
      </c>
      <c r="N14" s="8"/>
    </row>
    <row r="15" spans="1:14" s="10" customFormat="1" ht="22.5" customHeight="1">
      <c r="A15" s="13"/>
      <c r="B15" s="20" t="s">
        <v>37</v>
      </c>
      <c r="C15" s="113" t="s">
        <v>38</v>
      </c>
      <c r="D15" s="120"/>
      <c r="E15" s="114"/>
      <c r="F15" s="107">
        <f>SUM(F16:F17)</f>
        <v>754339700</v>
      </c>
      <c r="G15" s="104"/>
      <c r="H15" s="13"/>
      <c r="I15" s="23"/>
      <c r="J15" s="24" t="s">
        <v>39</v>
      </c>
      <c r="K15" s="31" t="s">
        <v>40</v>
      </c>
      <c r="L15" s="33"/>
      <c r="M15" s="16">
        <v>25609831</v>
      </c>
      <c r="N15" s="8"/>
    </row>
    <row r="16" spans="1:14" s="10" customFormat="1" ht="22.5" customHeight="1">
      <c r="A16" s="13"/>
      <c r="B16" s="17"/>
      <c r="C16" s="14" t="s">
        <v>41</v>
      </c>
      <c r="D16" s="113" t="s">
        <v>42</v>
      </c>
      <c r="E16" s="114"/>
      <c r="F16" s="107">
        <v>653511000</v>
      </c>
      <c r="G16" s="104"/>
      <c r="H16" s="13"/>
      <c r="I16" s="14" t="s">
        <v>43</v>
      </c>
      <c r="J16" s="31" t="s">
        <v>44</v>
      </c>
      <c r="K16" s="31"/>
      <c r="L16" s="36"/>
      <c r="M16" s="16">
        <f>M17</f>
        <v>106609619</v>
      </c>
      <c r="N16" s="8"/>
    </row>
    <row r="17" spans="1:14" s="10" customFormat="1" ht="22.5" customHeight="1">
      <c r="A17" s="19"/>
      <c r="B17" s="17"/>
      <c r="C17" s="20" t="s">
        <v>45</v>
      </c>
      <c r="D17" s="113" t="s">
        <v>46</v>
      </c>
      <c r="E17" s="114"/>
      <c r="F17" s="107">
        <v>100828700</v>
      </c>
      <c r="G17" s="104"/>
      <c r="H17" s="13"/>
      <c r="I17" s="17"/>
      <c r="J17" s="20" t="s">
        <v>32</v>
      </c>
      <c r="K17" s="31" t="s">
        <v>47</v>
      </c>
      <c r="L17" s="36"/>
      <c r="M17" s="16">
        <v>106609619</v>
      </c>
      <c r="N17" s="8"/>
    </row>
    <row r="18" spans="1:14" s="10" customFormat="1" ht="22.5" customHeight="1">
      <c r="A18" s="11" t="s">
        <v>48</v>
      </c>
      <c r="B18" s="113" t="s">
        <v>49</v>
      </c>
      <c r="C18" s="120"/>
      <c r="D18" s="120"/>
      <c r="E18" s="114"/>
      <c r="F18" s="107">
        <f>F19</f>
        <v>4954729000</v>
      </c>
      <c r="G18" s="104"/>
      <c r="H18" s="18" t="s">
        <v>50</v>
      </c>
      <c r="I18" s="15" t="s">
        <v>51</v>
      </c>
      <c r="J18" s="35"/>
      <c r="K18" s="15"/>
      <c r="L18" s="34"/>
      <c r="M18" s="16">
        <f>M19</f>
        <v>70700228</v>
      </c>
      <c r="N18" s="8"/>
    </row>
    <row r="19" spans="1:14" s="10" customFormat="1" ht="22.5" customHeight="1">
      <c r="A19" s="13"/>
      <c r="B19" s="14" t="s">
        <v>52</v>
      </c>
      <c r="C19" s="113" t="s">
        <v>49</v>
      </c>
      <c r="D19" s="120"/>
      <c r="E19" s="114"/>
      <c r="F19" s="107">
        <f>F20</f>
        <v>4954729000</v>
      </c>
      <c r="G19" s="104"/>
      <c r="H19" s="13"/>
      <c r="I19" s="14" t="s">
        <v>53</v>
      </c>
      <c r="J19" s="15" t="s">
        <v>51</v>
      </c>
      <c r="K19" s="15"/>
      <c r="L19" s="34"/>
      <c r="M19" s="16">
        <f>M20</f>
        <v>70700228</v>
      </c>
      <c r="N19" s="8"/>
    </row>
    <row r="20" spans="1:14" s="10" customFormat="1" ht="22.5" customHeight="1">
      <c r="A20" s="13"/>
      <c r="B20" s="17"/>
      <c r="C20" s="14" t="s">
        <v>52</v>
      </c>
      <c r="D20" s="113" t="s">
        <v>54</v>
      </c>
      <c r="E20" s="114"/>
      <c r="F20" s="107">
        <v>4954729000</v>
      </c>
      <c r="G20" s="104"/>
      <c r="H20" s="19"/>
      <c r="I20" s="17"/>
      <c r="J20" s="14" t="s">
        <v>30</v>
      </c>
      <c r="K20" s="31" t="s">
        <v>51</v>
      </c>
      <c r="L20" s="33"/>
      <c r="M20" s="16">
        <v>70700228</v>
      </c>
      <c r="N20" s="8"/>
    </row>
    <row r="21" spans="1:14" s="10" customFormat="1" ht="22.5" customHeight="1">
      <c r="A21" s="18" t="s">
        <v>55</v>
      </c>
      <c r="B21" s="113" t="s">
        <v>56</v>
      </c>
      <c r="C21" s="120"/>
      <c r="D21" s="120"/>
      <c r="E21" s="114"/>
      <c r="F21" s="107">
        <f>F22</f>
        <v>1858718000</v>
      </c>
      <c r="G21" s="104"/>
      <c r="H21" s="11" t="s">
        <v>57</v>
      </c>
      <c r="I21" s="15" t="s">
        <v>58</v>
      </c>
      <c r="J21" s="35"/>
      <c r="K21" s="15"/>
      <c r="L21" s="34"/>
      <c r="M21" s="16">
        <f>M22</f>
        <v>24034410</v>
      </c>
      <c r="N21" s="8"/>
    </row>
    <row r="22" spans="1:14" s="10" customFormat="1" ht="22.5" customHeight="1">
      <c r="A22" s="13"/>
      <c r="B22" s="14" t="s">
        <v>59</v>
      </c>
      <c r="C22" s="113" t="s">
        <v>60</v>
      </c>
      <c r="D22" s="120"/>
      <c r="E22" s="114"/>
      <c r="F22" s="107">
        <f>F23</f>
        <v>1858718000</v>
      </c>
      <c r="G22" s="104"/>
      <c r="H22" s="13"/>
      <c r="I22" s="14" t="s">
        <v>53</v>
      </c>
      <c r="J22" s="31" t="s">
        <v>58</v>
      </c>
      <c r="K22" s="31"/>
      <c r="L22" s="37"/>
      <c r="M22" s="16">
        <f>M23</f>
        <v>24034410</v>
      </c>
      <c r="N22" s="8"/>
    </row>
    <row r="23" spans="1:14" s="10" customFormat="1" ht="22.5" customHeight="1">
      <c r="A23" s="19"/>
      <c r="B23" s="17"/>
      <c r="C23" s="14" t="s">
        <v>59</v>
      </c>
      <c r="D23" s="113" t="s">
        <v>35</v>
      </c>
      <c r="E23" s="114"/>
      <c r="F23" s="107">
        <v>1858718000</v>
      </c>
      <c r="G23" s="104"/>
      <c r="H23" s="19"/>
      <c r="I23" s="17" t="s">
        <v>61</v>
      </c>
      <c r="J23" s="20" t="s">
        <v>30</v>
      </c>
      <c r="K23" s="31" t="s">
        <v>58</v>
      </c>
      <c r="L23" s="37"/>
      <c r="M23" s="16">
        <v>24034410</v>
      </c>
      <c r="N23" s="8"/>
    </row>
    <row r="24" spans="1:14" s="10" customFormat="1" ht="22.5" customHeight="1">
      <c r="A24" s="11" t="s">
        <v>62</v>
      </c>
      <c r="B24" s="113" t="s">
        <v>63</v>
      </c>
      <c r="C24" s="120"/>
      <c r="D24" s="120"/>
      <c r="E24" s="114"/>
      <c r="F24" s="107">
        <f>F25</f>
        <v>3395316</v>
      </c>
      <c r="G24" s="104"/>
      <c r="H24" s="11" t="s">
        <v>64</v>
      </c>
      <c r="I24" s="15" t="s">
        <v>65</v>
      </c>
      <c r="J24" s="35"/>
      <c r="K24" s="15"/>
      <c r="L24" s="34"/>
      <c r="M24" s="16">
        <f>M25</f>
        <v>114834000</v>
      </c>
      <c r="N24" s="8"/>
    </row>
    <row r="25" spans="1:14" s="10" customFormat="1" ht="22.5" customHeight="1">
      <c r="A25" s="13"/>
      <c r="B25" s="14" t="s">
        <v>52</v>
      </c>
      <c r="C25" s="113" t="s">
        <v>66</v>
      </c>
      <c r="D25" s="120"/>
      <c r="E25" s="114"/>
      <c r="F25" s="107">
        <f>F26</f>
        <v>3395316</v>
      </c>
      <c r="G25" s="104"/>
      <c r="H25" s="13"/>
      <c r="I25" s="14" t="s">
        <v>67</v>
      </c>
      <c r="J25" s="31" t="s">
        <v>65</v>
      </c>
      <c r="K25" s="31"/>
      <c r="L25" s="37"/>
      <c r="M25" s="16">
        <f>M26</f>
        <v>114834000</v>
      </c>
      <c r="N25" s="8"/>
    </row>
    <row r="26" spans="1:14" s="10" customFormat="1" ht="22.5" customHeight="1">
      <c r="A26" s="13"/>
      <c r="B26" s="17"/>
      <c r="C26" s="14" t="s">
        <v>68</v>
      </c>
      <c r="D26" s="113" t="s">
        <v>69</v>
      </c>
      <c r="E26" s="114"/>
      <c r="F26" s="107">
        <v>3395316</v>
      </c>
      <c r="G26" s="104"/>
      <c r="H26" s="13"/>
      <c r="I26" s="17"/>
      <c r="J26" s="20" t="s">
        <v>70</v>
      </c>
      <c r="K26" s="31" t="s">
        <v>71</v>
      </c>
      <c r="L26" s="37"/>
      <c r="M26" s="16">
        <v>114834000</v>
      </c>
      <c r="N26" s="8"/>
    </row>
    <row r="27" spans="1:14" ht="22.5" customHeight="1">
      <c r="A27" s="18" t="s">
        <v>72</v>
      </c>
      <c r="B27" s="113" t="s">
        <v>73</v>
      </c>
      <c r="C27" s="120"/>
      <c r="D27" s="120"/>
      <c r="E27" s="114"/>
      <c r="F27" s="107">
        <f>SUM(F28,F30)</f>
        <v>2970025213</v>
      </c>
      <c r="G27" s="42"/>
      <c r="H27" s="18" t="s">
        <v>147</v>
      </c>
      <c r="I27" s="15" t="s">
        <v>99</v>
      </c>
      <c r="J27" s="35"/>
      <c r="K27" s="15"/>
      <c r="L27" s="34"/>
      <c r="M27" s="16">
        <f>M28</f>
        <v>373391692</v>
      </c>
      <c r="N27" s="21"/>
    </row>
    <row r="28" spans="1:14" ht="22.5" customHeight="1">
      <c r="A28" s="13"/>
      <c r="B28" s="14" t="s">
        <v>76</v>
      </c>
      <c r="C28" s="113" t="s">
        <v>77</v>
      </c>
      <c r="D28" s="120"/>
      <c r="E28" s="114"/>
      <c r="F28" s="107">
        <f>F29</f>
        <v>2320835213</v>
      </c>
      <c r="G28" s="42"/>
      <c r="H28" s="13"/>
      <c r="I28" s="14" t="s">
        <v>148</v>
      </c>
      <c r="J28" s="31" t="s">
        <v>100</v>
      </c>
      <c r="K28" s="31"/>
      <c r="L28" s="37"/>
      <c r="M28" s="16">
        <f>M29</f>
        <v>373391692</v>
      </c>
      <c r="N28" s="21"/>
    </row>
    <row r="29" spans="1:14" ht="22.5" customHeight="1">
      <c r="A29" s="13"/>
      <c r="B29" s="22"/>
      <c r="C29" s="14" t="s">
        <v>76</v>
      </c>
      <c r="D29" s="113" t="s">
        <v>77</v>
      </c>
      <c r="E29" s="114"/>
      <c r="F29" s="107">
        <v>2320835213</v>
      </c>
      <c r="G29" s="42"/>
      <c r="H29" s="13"/>
      <c r="I29" s="17"/>
      <c r="J29" s="20" t="s">
        <v>70</v>
      </c>
      <c r="K29" s="111" t="s">
        <v>101</v>
      </c>
      <c r="L29" s="112"/>
      <c r="M29" s="16">
        <v>373391692</v>
      </c>
      <c r="N29" s="21"/>
    </row>
    <row r="30" spans="1:14" ht="22.5" customHeight="1">
      <c r="A30" s="13"/>
      <c r="B30" s="14" t="s">
        <v>78</v>
      </c>
      <c r="C30" s="113" t="s">
        <v>79</v>
      </c>
      <c r="D30" s="120"/>
      <c r="E30" s="114"/>
      <c r="F30" s="107">
        <f>F31</f>
        <v>649190000</v>
      </c>
      <c r="G30" s="42"/>
      <c r="H30" s="18" t="s">
        <v>74</v>
      </c>
      <c r="I30" s="15" t="s">
        <v>75</v>
      </c>
      <c r="J30" s="35"/>
      <c r="K30" s="15"/>
      <c r="L30" s="34"/>
      <c r="M30" s="107">
        <f>M31</f>
        <v>0</v>
      </c>
      <c r="N30" s="42"/>
    </row>
    <row r="31" spans="1:13" ht="22.5" customHeight="1">
      <c r="A31" s="19"/>
      <c r="B31" s="17"/>
      <c r="C31" s="14" t="s">
        <v>81</v>
      </c>
      <c r="D31" s="113" t="s">
        <v>82</v>
      </c>
      <c r="E31" s="114"/>
      <c r="F31" s="107">
        <v>649190000</v>
      </c>
      <c r="G31" s="42"/>
      <c r="H31" s="13"/>
      <c r="I31" s="14" t="s">
        <v>8</v>
      </c>
      <c r="J31" s="31" t="s">
        <v>75</v>
      </c>
      <c r="K31" s="31"/>
      <c r="L31" s="33"/>
      <c r="M31" s="107">
        <f>M32</f>
        <v>0</v>
      </c>
    </row>
    <row r="32" spans="1:13" ht="22.5" customHeight="1" thickBot="1">
      <c r="A32" s="11" t="s">
        <v>146</v>
      </c>
      <c r="B32" s="113" t="s">
        <v>102</v>
      </c>
      <c r="C32" s="120"/>
      <c r="D32" s="120"/>
      <c r="E32" s="114"/>
      <c r="F32" s="107">
        <f>SUM(F33)</f>
        <v>577880139</v>
      </c>
      <c r="G32" s="42"/>
      <c r="H32" s="13"/>
      <c r="I32" s="17"/>
      <c r="J32" s="14" t="s">
        <v>8</v>
      </c>
      <c r="K32" s="31" t="s">
        <v>75</v>
      </c>
      <c r="L32" s="36"/>
      <c r="M32" s="107">
        <v>0</v>
      </c>
    </row>
    <row r="33" spans="1:13" ht="22.5" customHeight="1" thickBot="1" thickTop="1">
      <c r="A33" s="13"/>
      <c r="B33" s="14" t="s">
        <v>23</v>
      </c>
      <c r="C33" s="113" t="s">
        <v>102</v>
      </c>
      <c r="D33" s="120"/>
      <c r="E33" s="114"/>
      <c r="F33" s="107">
        <f>F34</f>
        <v>577880139</v>
      </c>
      <c r="G33" s="42"/>
      <c r="H33" s="25"/>
      <c r="I33" s="26" t="s">
        <v>151</v>
      </c>
      <c r="J33" s="38"/>
      <c r="K33" s="26" t="s">
        <v>80</v>
      </c>
      <c r="L33" s="27"/>
      <c r="M33" s="43">
        <f>SUM(M6,M12,M18,M21,M24,M30,M27)</f>
        <v>15990261593</v>
      </c>
    </row>
    <row r="34" spans="1:13" ht="22.5" customHeight="1">
      <c r="A34" s="13"/>
      <c r="B34" s="23"/>
      <c r="C34" s="24" t="s">
        <v>86</v>
      </c>
      <c r="D34" s="113" t="s">
        <v>102</v>
      </c>
      <c r="E34" s="114"/>
      <c r="F34" s="107">
        <v>577880139</v>
      </c>
      <c r="G34" s="42"/>
      <c r="H34" s="39"/>
      <c r="I34" s="39"/>
      <c r="J34" s="40"/>
      <c r="K34" s="39"/>
      <c r="L34" s="41"/>
      <c r="M34" s="42"/>
    </row>
    <row r="35" spans="1:8" ht="22.5" customHeight="1" thickBot="1">
      <c r="A35" s="18" t="s">
        <v>83</v>
      </c>
      <c r="B35" s="113" t="s">
        <v>84</v>
      </c>
      <c r="C35" s="120"/>
      <c r="D35" s="120"/>
      <c r="E35" s="114"/>
      <c r="F35" s="107">
        <f>SUM(F36,F38)</f>
        <v>104651</v>
      </c>
      <c r="G35" s="42"/>
      <c r="H35" s="103" t="s">
        <v>152</v>
      </c>
    </row>
    <row r="36" spans="1:13" ht="22.5" customHeight="1" thickBot="1">
      <c r="A36" s="13"/>
      <c r="B36" s="14" t="s">
        <v>23</v>
      </c>
      <c r="C36" s="113" t="s">
        <v>85</v>
      </c>
      <c r="D36" s="120"/>
      <c r="E36" s="114"/>
      <c r="F36" s="107">
        <f>F37</f>
        <v>0</v>
      </c>
      <c r="G36" s="42"/>
      <c r="H36" s="108" t="s">
        <v>153</v>
      </c>
      <c r="I36" s="109"/>
      <c r="J36" s="109"/>
      <c r="K36" s="109"/>
      <c r="L36" s="109"/>
      <c r="M36" s="110">
        <v>188494009</v>
      </c>
    </row>
    <row r="37" spans="1:13" ht="22.5" customHeight="1">
      <c r="A37" s="13"/>
      <c r="B37" s="23"/>
      <c r="C37" s="24" t="s">
        <v>86</v>
      </c>
      <c r="D37" s="113" t="s">
        <v>87</v>
      </c>
      <c r="E37" s="114"/>
      <c r="F37" s="107">
        <v>0</v>
      </c>
      <c r="G37" s="42"/>
      <c r="H37" s="42"/>
      <c r="I37" s="42"/>
      <c r="J37" s="42"/>
      <c r="K37" s="42"/>
      <c r="L37" s="42"/>
      <c r="M37" s="42"/>
    </row>
    <row r="38" spans="1:13" ht="22.5" customHeight="1">
      <c r="A38" s="13"/>
      <c r="B38" s="14" t="s">
        <v>88</v>
      </c>
      <c r="C38" s="117" t="s">
        <v>89</v>
      </c>
      <c r="D38" s="118"/>
      <c r="E38" s="119"/>
      <c r="F38" s="107">
        <f>SUM(F39:F42)</f>
        <v>104651</v>
      </c>
      <c r="G38" s="42"/>
      <c r="H38" s="42"/>
      <c r="I38" s="39"/>
      <c r="J38" s="42"/>
      <c r="K38" s="42"/>
      <c r="L38" s="42"/>
      <c r="M38" s="42"/>
    </row>
    <row r="39" spans="1:7" ht="22.5" customHeight="1">
      <c r="A39" s="13"/>
      <c r="B39" s="17"/>
      <c r="C39" s="14" t="s">
        <v>90</v>
      </c>
      <c r="D39" s="113" t="s">
        <v>91</v>
      </c>
      <c r="E39" s="114"/>
      <c r="F39" s="107">
        <v>0</v>
      </c>
      <c r="G39" s="42"/>
    </row>
    <row r="40" spans="1:7" ht="22.5" customHeight="1">
      <c r="A40" s="13"/>
      <c r="B40" s="17"/>
      <c r="C40" s="24" t="s">
        <v>92</v>
      </c>
      <c r="D40" s="113" t="s">
        <v>93</v>
      </c>
      <c r="E40" s="114"/>
      <c r="F40" s="107">
        <v>0</v>
      </c>
      <c r="G40" s="42"/>
    </row>
    <row r="41" spans="1:6" ht="20.25" customHeight="1">
      <c r="A41" s="13"/>
      <c r="B41" s="17"/>
      <c r="C41" s="24" t="s">
        <v>94</v>
      </c>
      <c r="D41" s="113" t="s">
        <v>95</v>
      </c>
      <c r="E41" s="114"/>
      <c r="F41" s="107">
        <v>0</v>
      </c>
    </row>
    <row r="42" spans="1:6" ht="20.25" customHeight="1" thickBot="1">
      <c r="A42" s="13"/>
      <c r="B42" s="17"/>
      <c r="C42" s="14" t="s">
        <v>96</v>
      </c>
      <c r="D42" s="115" t="s">
        <v>97</v>
      </c>
      <c r="E42" s="116"/>
      <c r="F42" s="107">
        <v>104651</v>
      </c>
    </row>
    <row r="43" spans="1:6" ht="20.25" customHeight="1" thickBot="1" thickTop="1">
      <c r="A43" s="25"/>
      <c r="B43" s="26" t="s">
        <v>151</v>
      </c>
      <c r="C43" s="26"/>
      <c r="D43" s="26" t="s">
        <v>80</v>
      </c>
      <c r="E43" s="27"/>
      <c r="F43" s="43">
        <f>SUM(F35,F27,F24,F21,F18,F12,F9,F6,F32)</f>
        <v>16178755602</v>
      </c>
    </row>
    <row r="44" ht="20.25" customHeight="1">
      <c r="F44" s="2"/>
    </row>
    <row r="45" ht="20.25" customHeight="1">
      <c r="F45" s="2"/>
    </row>
    <row r="46" ht="22.5" customHeight="1">
      <c r="F46" s="2"/>
    </row>
    <row r="47" spans="3:6" ht="22.5" customHeight="1">
      <c r="C47" s="28"/>
      <c r="F47" s="2"/>
    </row>
    <row r="48" ht="22.5" customHeight="1">
      <c r="F48" s="2"/>
    </row>
    <row r="49" spans="2:6" ht="22.5" customHeight="1">
      <c r="B49" s="29"/>
      <c r="C49" s="29"/>
      <c r="D49" s="29"/>
      <c r="E49" s="29"/>
      <c r="F49" s="2"/>
    </row>
    <row r="50" ht="22.5" customHeight="1">
      <c r="F50" s="2"/>
    </row>
  </sheetData>
  <mergeCells count="38">
    <mergeCell ref="B6:E6"/>
    <mergeCell ref="C7:E7"/>
    <mergeCell ref="D8:E8"/>
    <mergeCell ref="B9:E9"/>
    <mergeCell ref="C10:E10"/>
    <mergeCell ref="D11:E11"/>
    <mergeCell ref="B12:E12"/>
    <mergeCell ref="C13:E13"/>
    <mergeCell ref="D14:E14"/>
    <mergeCell ref="C15:E15"/>
    <mergeCell ref="D16:E16"/>
    <mergeCell ref="D17:E17"/>
    <mergeCell ref="B18:E18"/>
    <mergeCell ref="C19:E19"/>
    <mergeCell ref="D20:E20"/>
    <mergeCell ref="B21:E21"/>
    <mergeCell ref="C22:E22"/>
    <mergeCell ref="D23:E23"/>
    <mergeCell ref="B24:E24"/>
    <mergeCell ref="C25:E25"/>
    <mergeCell ref="D26:E26"/>
    <mergeCell ref="B27:E27"/>
    <mergeCell ref="C28:E28"/>
    <mergeCell ref="D29:E29"/>
    <mergeCell ref="C36:E36"/>
    <mergeCell ref="B32:E32"/>
    <mergeCell ref="C33:E33"/>
    <mergeCell ref="D34:E34"/>
    <mergeCell ref="K29:L29"/>
    <mergeCell ref="D41:E41"/>
    <mergeCell ref="D42:E42"/>
    <mergeCell ref="D37:E37"/>
    <mergeCell ref="C38:E38"/>
    <mergeCell ref="D39:E39"/>
    <mergeCell ref="D40:E40"/>
    <mergeCell ref="C30:E30"/>
    <mergeCell ref="D31:E31"/>
    <mergeCell ref="B35:E35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76" r:id="rId1"/>
  <headerFooter alignWithMargins="0">
    <oddFooter>&amp;C33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workbookViewId="0" topLeftCell="A1">
      <selection activeCell="A2" sqref="A2"/>
    </sheetView>
  </sheetViews>
  <sheetFormatPr defaultColWidth="9.00390625" defaultRowHeight="13.5" customHeight="1"/>
  <cols>
    <col min="1" max="3" width="5.625" style="45" customWidth="1"/>
    <col min="4" max="4" width="5.375" style="45" customWidth="1"/>
    <col min="5" max="5" width="24.375" style="45" customWidth="1"/>
    <col min="6" max="6" width="12.125" style="45" customWidth="1"/>
    <col min="7" max="7" width="5.375" style="46" customWidth="1"/>
    <col min="8" max="8" width="5.625" style="48" customWidth="1"/>
    <col min="9" max="9" width="5.375" style="48" customWidth="1"/>
    <col min="10" max="10" width="5.625" style="49" customWidth="1"/>
    <col min="11" max="11" width="5.375" style="48" customWidth="1"/>
    <col min="12" max="12" width="25.875" style="50" customWidth="1"/>
    <col min="13" max="13" width="12.00390625" style="45" customWidth="1"/>
    <col min="14" max="14" width="7.50390625" style="45" customWidth="1"/>
    <col min="15" max="16384" width="9.00390625" style="45" customWidth="1"/>
  </cols>
  <sheetData>
    <row r="1" spans="1:13" ht="32.25" customHeight="1">
      <c r="A1" s="127" t="s">
        <v>156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52" customFormat="1" ht="26.25" customHeight="1" thickBot="1">
      <c r="A2" s="51" t="s">
        <v>0</v>
      </c>
      <c r="B2" s="51"/>
      <c r="C2" s="51"/>
      <c r="D2" s="51"/>
      <c r="E2" s="51"/>
      <c r="F2" s="51" t="s">
        <v>145</v>
      </c>
      <c r="G2" s="51"/>
      <c r="H2" s="51" t="s">
        <v>1</v>
      </c>
      <c r="I2" s="51"/>
      <c r="J2" s="51"/>
      <c r="K2" s="51"/>
      <c r="L2" s="51"/>
      <c r="M2" s="51" t="s">
        <v>145</v>
      </c>
    </row>
    <row r="3" spans="1:13" s="52" customFormat="1" ht="26.25" customHeight="1" thickBot="1">
      <c r="A3" s="53" t="s">
        <v>2</v>
      </c>
      <c r="B3" s="100" t="s">
        <v>3</v>
      </c>
      <c r="C3" s="54" t="s">
        <v>4</v>
      </c>
      <c r="D3" s="54"/>
      <c r="E3" s="55"/>
      <c r="F3" s="56" t="s">
        <v>141</v>
      </c>
      <c r="G3" s="57"/>
      <c r="H3" s="53" t="s">
        <v>2</v>
      </c>
      <c r="I3" s="100" t="s">
        <v>3</v>
      </c>
      <c r="J3" s="54" t="s">
        <v>4</v>
      </c>
      <c r="K3" s="54"/>
      <c r="L3" s="58"/>
      <c r="M3" s="56" t="s">
        <v>141</v>
      </c>
    </row>
    <row r="4" spans="1:13" s="67" customFormat="1" ht="26.25" customHeight="1">
      <c r="A4" s="59" t="s">
        <v>104</v>
      </c>
      <c r="B4" s="60" t="s">
        <v>7</v>
      </c>
      <c r="C4" s="60"/>
      <c r="D4" s="60"/>
      <c r="E4" s="61"/>
      <c r="F4" s="62">
        <f>SUM(F5)</f>
        <v>2825140</v>
      </c>
      <c r="G4" s="63"/>
      <c r="H4" s="59" t="s">
        <v>105</v>
      </c>
      <c r="I4" s="64" t="s">
        <v>9</v>
      </c>
      <c r="J4" s="65"/>
      <c r="K4" s="64"/>
      <c r="L4" s="66"/>
      <c r="M4" s="62">
        <f>SUM(M5)</f>
        <v>669157</v>
      </c>
    </row>
    <row r="5" spans="1:13" s="67" customFormat="1" ht="26.25" customHeight="1">
      <c r="A5" s="68"/>
      <c r="B5" s="69" t="s">
        <v>106</v>
      </c>
      <c r="C5" s="70" t="s">
        <v>7</v>
      </c>
      <c r="D5" s="70"/>
      <c r="E5" s="71"/>
      <c r="F5" s="72">
        <f>SUM(F6)</f>
        <v>2825140</v>
      </c>
      <c r="G5" s="63"/>
      <c r="H5" s="68"/>
      <c r="I5" s="69" t="s">
        <v>105</v>
      </c>
      <c r="J5" s="70" t="s">
        <v>11</v>
      </c>
      <c r="K5" s="70"/>
      <c r="L5" s="71"/>
      <c r="M5" s="72">
        <f>SUM(M6,M7,M8,M9)</f>
        <v>669157</v>
      </c>
    </row>
    <row r="6" spans="1:13" s="67" customFormat="1" ht="26.25" customHeight="1">
      <c r="A6" s="68"/>
      <c r="B6" s="73"/>
      <c r="C6" s="69" t="s">
        <v>106</v>
      </c>
      <c r="D6" s="70" t="s">
        <v>13</v>
      </c>
      <c r="E6" s="71"/>
      <c r="F6" s="72">
        <v>2825140</v>
      </c>
      <c r="G6" s="63"/>
      <c r="H6" s="68"/>
      <c r="I6" s="73"/>
      <c r="J6" s="69" t="s">
        <v>107</v>
      </c>
      <c r="K6" s="70" t="s">
        <v>14</v>
      </c>
      <c r="L6" s="71"/>
      <c r="M6" s="72">
        <v>405809</v>
      </c>
    </row>
    <row r="7" spans="1:13" s="67" customFormat="1" ht="26.25" customHeight="1">
      <c r="A7" s="74" t="s">
        <v>108</v>
      </c>
      <c r="B7" s="70" t="s">
        <v>16</v>
      </c>
      <c r="C7" s="70"/>
      <c r="D7" s="70"/>
      <c r="E7" s="71"/>
      <c r="F7" s="72">
        <f>SUM(F8)</f>
        <v>1</v>
      </c>
      <c r="G7" s="63"/>
      <c r="H7" s="68"/>
      <c r="I7" s="73"/>
      <c r="J7" s="75" t="s">
        <v>109</v>
      </c>
      <c r="K7" s="70" t="s">
        <v>18</v>
      </c>
      <c r="L7" s="71"/>
      <c r="M7" s="72">
        <v>5054</v>
      </c>
    </row>
    <row r="8" spans="1:13" s="67" customFormat="1" ht="26.25" customHeight="1">
      <c r="A8" s="68"/>
      <c r="B8" s="69" t="s">
        <v>110</v>
      </c>
      <c r="C8" s="70" t="s">
        <v>20</v>
      </c>
      <c r="D8" s="70"/>
      <c r="E8" s="71"/>
      <c r="F8" s="72">
        <f>SUM(F9)</f>
        <v>1</v>
      </c>
      <c r="G8" s="63"/>
      <c r="H8" s="68"/>
      <c r="I8" s="73"/>
      <c r="J8" s="69" t="s">
        <v>111</v>
      </c>
      <c r="K8" s="70" t="s">
        <v>22</v>
      </c>
      <c r="L8" s="71"/>
      <c r="M8" s="72">
        <v>33774</v>
      </c>
    </row>
    <row r="9" spans="1:13" s="67" customFormat="1" ht="26.25" customHeight="1">
      <c r="A9" s="68"/>
      <c r="B9" s="73"/>
      <c r="C9" s="69" t="s">
        <v>30</v>
      </c>
      <c r="D9" s="70" t="s">
        <v>20</v>
      </c>
      <c r="E9" s="71"/>
      <c r="F9" s="72">
        <v>1</v>
      </c>
      <c r="G9" s="63"/>
      <c r="H9" s="68"/>
      <c r="I9" s="73"/>
      <c r="J9" s="76" t="s">
        <v>112</v>
      </c>
      <c r="K9" s="70" t="s">
        <v>25</v>
      </c>
      <c r="L9" s="71"/>
      <c r="M9" s="72">
        <v>224520</v>
      </c>
    </row>
    <row r="10" spans="1:13" s="67" customFormat="1" ht="26.25" customHeight="1">
      <c r="A10" s="74" t="s">
        <v>113</v>
      </c>
      <c r="B10" s="70" t="s">
        <v>27</v>
      </c>
      <c r="C10" s="70"/>
      <c r="D10" s="70"/>
      <c r="E10" s="71"/>
      <c r="F10" s="72">
        <f>SUM(F11,F13)</f>
        <v>4277849</v>
      </c>
      <c r="G10" s="63"/>
      <c r="H10" s="74" t="s">
        <v>114</v>
      </c>
      <c r="I10" s="70" t="s">
        <v>29</v>
      </c>
      <c r="J10" s="77"/>
      <c r="K10" s="70"/>
      <c r="L10" s="71"/>
      <c r="M10" s="72">
        <f>SUM(M11,M14)</f>
        <v>17197921</v>
      </c>
    </row>
    <row r="11" spans="1:13" s="67" customFormat="1" ht="26.25" customHeight="1">
      <c r="A11" s="68"/>
      <c r="B11" s="69" t="s">
        <v>115</v>
      </c>
      <c r="C11" s="70" t="s">
        <v>31</v>
      </c>
      <c r="D11" s="70"/>
      <c r="E11" s="71"/>
      <c r="F11" s="72">
        <f>SUM(F12)</f>
        <v>3439585</v>
      </c>
      <c r="G11" s="63"/>
      <c r="H11" s="68"/>
      <c r="I11" s="69" t="s">
        <v>116</v>
      </c>
      <c r="J11" s="64" t="s">
        <v>33</v>
      </c>
      <c r="K11" s="64"/>
      <c r="L11" s="66"/>
      <c r="M11" s="72">
        <f>SUM(M12,M13)</f>
        <v>17068909</v>
      </c>
    </row>
    <row r="12" spans="1:13" s="67" customFormat="1" ht="26.25" customHeight="1">
      <c r="A12" s="68"/>
      <c r="B12" s="73"/>
      <c r="C12" s="69" t="s">
        <v>117</v>
      </c>
      <c r="D12" s="64" t="s">
        <v>35</v>
      </c>
      <c r="E12" s="66"/>
      <c r="F12" s="72">
        <v>3439585</v>
      </c>
      <c r="G12" s="63"/>
      <c r="H12" s="68"/>
      <c r="I12" s="73"/>
      <c r="J12" s="69" t="s">
        <v>105</v>
      </c>
      <c r="K12" s="64" t="s">
        <v>36</v>
      </c>
      <c r="L12" s="66"/>
      <c r="M12" s="72">
        <v>17036141</v>
      </c>
    </row>
    <row r="13" spans="1:13" s="67" customFormat="1" ht="26.25" customHeight="1">
      <c r="A13" s="68"/>
      <c r="B13" s="76" t="s">
        <v>117</v>
      </c>
      <c r="C13" s="70" t="s">
        <v>38</v>
      </c>
      <c r="D13" s="70"/>
      <c r="E13" s="71"/>
      <c r="F13" s="72">
        <f>SUM(F14,F15)</f>
        <v>838264</v>
      </c>
      <c r="G13" s="63"/>
      <c r="H13" s="68"/>
      <c r="I13" s="78"/>
      <c r="J13" s="75" t="s">
        <v>114</v>
      </c>
      <c r="K13" s="64" t="s">
        <v>40</v>
      </c>
      <c r="L13" s="66"/>
      <c r="M13" s="72">
        <v>32768</v>
      </c>
    </row>
    <row r="14" spans="1:13" s="67" customFormat="1" ht="26.25" customHeight="1">
      <c r="A14" s="68"/>
      <c r="B14" s="73"/>
      <c r="C14" s="69" t="s">
        <v>109</v>
      </c>
      <c r="D14" s="70" t="s">
        <v>42</v>
      </c>
      <c r="E14" s="66"/>
      <c r="F14" s="72">
        <v>711994</v>
      </c>
      <c r="G14" s="63"/>
      <c r="H14" s="68"/>
      <c r="I14" s="69" t="s">
        <v>118</v>
      </c>
      <c r="J14" s="64" t="s">
        <v>44</v>
      </c>
      <c r="K14" s="64"/>
      <c r="L14" s="79"/>
      <c r="M14" s="72">
        <f>SUM(M15)</f>
        <v>129012</v>
      </c>
    </row>
    <row r="15" spans="1:13" s="67" customFormat="1" ht="26.25" customHeight="1">
      <c r="A15" s="68"/>
      <c r="B15" s="73"/>
      <c r="C15" s="76" t="s">
        <v>119</v>
      </c>
      <c r="D15" s="64" t="s">
        <v>46</v>
      </c>
      <c r="E15" s="66"/>
      <c r="F15" s="72">
        <v>126270</v>
      </c>
      <c r="G15" s="63"/>
      <c r="H15" s="68"/>
      <c r="I15" s="73"/>
      <c r="J15" s="76" t="s">
        <v>59</v>
      </c>
      <c r="K15" s="64" t="s">
        <v>47</v>
      </c>
      <c r="L15" s="79"/>
      <c r="M15" s="72">
        <v>129012</v>
      </c>
    </row>
    <row r="16" spans="1:13" s="67" customFormat="1" ht="26.25" customHeight="1">
      <c r="A16" s="74" t="s">
        <v>120</v>
      </c>
      <c r="B16" s="70" t="s">
        <v>49</v>
      </c>
      <c r="C16" s="70"/>
      <c r="D16" s="70"/>
      <c r="E16" s="71"/>
      <c r="F16" s="72">
        <f>SUM(F17)</f>
        <v>5675314</v>
      </c>
      <c r="G16" s="63"/>
      <c r="H16" s="74" t="s">
        <v>121</v>
      </c>
      <c r="I16" s="70" t="s">
        <v>51</v>
      </c>
      <c r="J16" s="77"/>
      <c r="K16" s="70"/>
      <c r="L16" s="71"/>
      <c r="M16" s="72">
        <f>SUM(M17)</f>
        <v>70701</v>
      </c>
    </row>
    <row r="17" spans="1:13" s="67" customFormat="1" ht="26.25" customHeight="1">
      <c r="A17" s="68"/>
      <c r="B17" s="69" t="s">
        <v>122</v>
      </c>
      <c r="C17" s="64" t="s">
        <v>49</v>
      </c>
      <c r="D17" s="64"/>
      <c r="E17" s="66"/>
      <c r="F17" s="72">
        <f>SUM(F18)</f>
        <v>5675314</v>
      </c>
      <c r="G17" s="80"/>
      <c r="H17" s="68"/>
      <c r="I17" s="69" t="s">
        <v>123</v>
      </c>
      <c r="J17" s="70" t="s">
        <v>51</v>
      </c>
      <c r="K17" s="70"/>
      <c r="L17" s="71"/>
      <c r="M17" s="72">
        <f>SUM(M18)</f>
        <v>70701</v>
      </c>
    </row>
    <row r="18" spans="1:13" s="67" customFormat="1" ht="26.25" customHeight="1">
      <c r="A18" s="68"/>
      <c r="B18" s="73"/>
      <c r="C18" s="69" t="s">
        <v>122</v>
      </c>
      <c r="D18" s="64" t="s">
        <v>54</v>
      </c>
      <c r="E18" s="66"/>
      <c r="F18" s="72">
        <v>5675314</v>
      </c>
      <c r="G18" s="63"/>
      <c r="H18" s="68"/>
      <c r="I18" s="73"/>
      <c r="J18" s="69" t="s">
        <v>105</v>
      </c>
      <c r="K18" s="64" t="s">
        <v>51</v>
      </c>
      <c r="L18" s="66"/>
      <c r="M18" s="72">
        <v>70701</v>
      </c>
    </row>
    <row r="19" spans="1:13" s="67" customFormat="1" ht="26.25" customHeight="1">
      <c r="A19" s="74" t="s">
        <v>124</v>
      </c>
      <c r="B19" s="70" t="s">
        <v>56</v>
      </c>
      <c r="C19" s="70"/>
      <c r="D19" s="64"/>
      <c r="E19" s="66"/>
      <c r="F19" s="72">
        <f>SUM(F20)</f>
        <v>2149741</v>
      </c>
      <c r="G19" s="63"/>
      <c r="H19" s="74" t="s">
        <v>125</v>
      </c>
      <c r="I19" s="70" t="s">
        <v>58</v>
      </c>
      <c r="J19" s="77"/>
      <c r="K19" s="70"/>
      <c r="L19" s="71"/>
      <c r="M19" s="72">
        <f>SUM(M20)</f>
        <v>33090</v>
      </c>
    </row>
    <row r="20" spans="1:13" s="67" customFormat="1" ht="26.25" customHeight="1">
      <c r="A20" s="68"/>
      <c r="B20" s="69" t="s">
        <v>115</v>
      </c>
      <c r="C20" s="64" t="s">
        <v>60</v>
      </c>
      <c r="D20" s="64"/>
      <c r="E20" s="66"/>
      <c r="F20" s="72">
        <f>SUM(F21)</f>
        <v>2149741</v>
      </c>
      <c r="G20" s="63"/>
      <c r="H20" s="68"/>
      <c r="I20" s="69" t="s">
        <v>126</v>
      </c>
      <c r="J20" s="64" t="s">
        <v>58</v>
      </c>
      <c r="K20" s="64"/>
      <c r="L20" s="81"/>
      <c r="M20" s="72">
        <f>SUM(M21)</f>
        <v>33090</v>
      </c>
    </row>
    <row r="21" spans="1:13" s="67" customFormat="1" ht="26.25" customHeight="1">
      <c r="A21" s="68"/>
      <c r="B21" s="73"/>
      <c r="C21" s="69" t="s">
        <v>115</v>
      </c>
      <c r="D21" s="64" t="s">
        <v>35</v>
      </c>
      <c r="E21" s="66"/>
      <c r="F21" s="72">
        <v>2149741</v>
      </c>
      <c r="G21" s="63"/>
      <c r="H21" s="68"/>
      <c r="I21" s="73" t="s">
        <v>127</v>
      </c>
      <c r="J21" s="76" t="s">
        <v>105</v>
      </c>
      <c r="K21" s="64" t="s">
        <v>58</v>
      </c>
      <c r="L21" s="81"/>
      <c r="M21" s="72">
        <v>33090</v>
      </c>
    </row>
    <row r="22" spans="1:13" s="67" customFormat="1" ht="26.25" customHeight="1">
      <c r="A22" s="74" t="s">
        <v>128</v>
      </c>
      <c r="B22" s="70" t="s">
        <v>63</v>
      </c>
      <c r="C22" s="70"/>
      <c r="D22" s="64"/>
      <c r="E22" s="66"/>
      <c r="F22" s="82">
        <f>SUM(F23)</f>
        <v>2908</v>
      </c>
      <c r="G22" s="63"/>
      <c r="H22" s="74" t="s">
        <v>129</v>
      </c>
      <c r="I22" s="70" t="s">
        <v>65</v>
      </c>
      <c r="J22" s="77"/>
      <c r="K22" s="70"/>
      <c r="L22" s="71"/>
      <c r="M22" s="72">
        <f>SUM(M23)</f>
        <v>2908</v>
      </c>
    </row>
    <row r="23" spans="1:13" s="67" customFormat="1" ht="26.25" customHeight="1">
      <c r="A23" s="68"/>
      <c r="B23" s="69" t="s">
        <v>32</v>
      </c>
      <c r="C23" s="64" t="s">
        <v>66</v>
      </c>
      <c r="D23" s="64"/>
      <c r="E23" s="66"/>
      <c r="F23" s="72">
        <f>SUM(F24)</f>
        <v>2908</v>
      </c>
      <c r="G23" s="63"/>
      <c r="H23" s="68"/>
      <c r="I23" s="69" t="s">
        <v>122</v>
      </c>
      <c r="J23" s="64" t="s">
        <v>65</v>
      </c>
      <c r="K23" s="64"/>
      <c r="L23" s="81"/>
      <c r="M23" s="72">
        <f>SUM(M24)</f>
        <v>2908</v>
      </c>
    </row>
    <row r="24" spans="1:13" s="67" customFormat="1" ht="26.25" customHeight="1">
      <c r="A24" s="68"/>
      <c r="B24" s="73"/>
      <c r="C24" s="69" t="s">
        <v>39</v>
      </c>
      <c r="D24" s="64" t="s">
        <v>69</v>
      </c>
      <c r="E24" s="79"/>
      <c r="F24" s="72">
        <v>2908</v>
      </c>
      <c r="G24" s="63"/>
      <c r="H24" s="68"/>
      <c r="I24" s="73"/>
      <c r="J24" s="76" t="s">
        <v>8</v>
      </c>
      <c r="K24" s="64" t="s">
        <v>71</v>
      </c>
      <c r="L24" s="81"/>
      <c r="M24" s="72">
        <v>2908</v>
      </c>
    </row>
    <row r="25" spans="1:13" s="67" customFormat="1" ht="26.25" customHeight="1">
      <c r="A25" s="74" t="s">
        <v>130</v>
      </c>
      <c r="B25" s="70" t="s">
        <v>73</v>
      </c>
      <c r="C25" s="70"/>
      <c r="D25" s="70"/>
      <c r="E25" s="71"/>
      <c r="F25" s="72">
        <f>SUM(F26,F28)</f>
        <v>3058697</v>
      </c>
      <c r="G25" s="63"/>
      <c r="H25" s="74" t="s">
        <v>131</v>
      </c>
      <c r="I25" s="70" t="s">
        <v>99</v>
      </c>
      <c r="J25" s="77"/>
      <c r="K25" s="70"/>
      <c r="L25" s="71"/>
      <c r="M25" s="72">
        <f>SUM(M26)</f>
        <v>15037</v>
      </c>
    </row>
    <row r="26" spans="1:13" s="67" customFormat="1" ht="26.25" customHeight="1">
      <c r="A26" s="68"/>
      <c r="B26" s="69" t="s">
        <v>123</v>
      </c>
      <c r="C26" s="70" t="s">
        <v>77</v>
      </c>
      <c r="D26" s="70"/>
      <c r="E26" s="71"/>
      <c r="F26" s="72">
        <f>SUM(F27)</f>
        <v>2693466</v>
      </c>
      <c r="G26" s="63"/>
      <c r="H26" s="68"/>
      <c r="I26" s="69" t="s">
        <v>132</v>
      </c>
      <c r="J26" s="64" t="s">
        <v>100</v>
      </c>
      <c r="K26" s="64"/>
      <c r="L26" s="66"/>
      <c r="M26" s="72">
        <f>SUM(M27)</f>
        <v>15037</v>
      </c>
    </row>
    <row r="27" spans="1:13" s="67" customFormat="1" ht="26.25" customHeight="1">
      <c r="A27" s="68"/>
      <c r="B27" s="73"/>
      <c r="C27" s="69" t="s">
        <v>123</v>
      </c>
      <c r="D27" s="83" t="s">
        <v>77</v>
      </c>
      <c r="E27" s="84"/>
      <c r="F27" s="85">
        <v>2693466</v>
      </c>
      <c r="G27" s="63"/>
      <c r="H27" s="68"/>
      <c r="I27" s="73"/>
      <c r="J27" s="69" t="s">
        <v>132</v>
      </c>
      <c r="K27" s="31" t="s">
        <v>101</v>
      </c>
      <c r="L27" s="79"/>
      <c r="M27" s="72">
        <v>15037</v>
      </c>
    </row>
    <row r="28" spans="1:13" s="67" customFormat="1" ht="26.25" customHeight="1">
      <c r="A28" s="68"/>
      <c r="B28" s="76" t="s">
        <v>133</v>
      </c>
      <c r="C28" s="70" t="s">
        <v>79</v>
      </c>
      <c r="D28" s="70"/>
      <c r="E28" s="71"/>
      <c r="F28" s="72">
        <f>SUM(F29)</f>
        <v>365231</v>
      </c>
      <c r="G28" s="63"/>
      <c r="H28" s="74" t="s">
        <v>134</v>
      </c>
      <c r="I28" s="70" t="s">
        <v>75</v>
      </c>
      <c r="J28" s="77"/>
      <c r="K28" s="70"/>
      <c r="L28" s="71"/>
      <c r="M28" s="72">
        <f>SUM(M29)</f>
        <v>1000</v>
      </c>
    </row>
    <row r="29" spans="1:13" s="67" customFormat="1" ht="26.25" customHeight="1">
      <c r="A29" s="68"/>
      <c r="B29" s="73"/>
      <c r="C29" s="69" t="s">
        <v>150</v>
      </c>
      <c r="D29" s="70" t="s">
        <v>149</v>
      </c>
      <c r="E29" s="79"/>
      <c r="F29" s="72">
        <v>365231</v>
      </c>
      <c r="G29" s="63"/>
      <c r="H29" s="68"/>
      <c r="I29" s="69" t="s">
        <v>105</v>
      </c>
      <c r="J29" s="64" t="s">
        <v>75</v>
      </c>
      <c r="K29" s="64"/>
      <c r="L29" s="66"/>
      <c r="M29" s="72">
        <f>SUM(M30)</f>
        <v>1000</v>
      </c>
    </row>
    <row r="30" spans="1:13" s="67" customFormat="1" ht="26.25" customHeight="1" thickBot="1">
      <c r="A30" s="74" t="s">
        <v>135</v>
      </c>
      <c r="B30" s="70" t="s">
        <v>102</v>
      </c>
      <c r="C30" s="70"/>
      <c r="D30" s="70"/>
      <c r="E30" s="71"/>
      <c r="F30" s="72">
        <f>SUM(F31)</f>
        <v>1</v>
      </c>
      <c r="G30" s="80"/>
      <c r="H30" s="68"/>
      <c r="I30" s="73"/>
      <c r="J30" s="69" t="s">
        <v>136</v>
      </c>
      <c r="K30" s="64" t="s">
        <v>75</v>
      </c>
      <c r="L30" s="79"/>
      <c r="M30" s="72">
        <v>1000</v>
      </c>
    </row>
    <row r="31" spans="1:13" s="67" customFormat="1" ht="26.25" customHeight="1" thickBot="1" thickTop="1">
      <c r="A31" s="68"/>
      <c r="B31" s="69" t="s">
        <v>67</v>
      </c>
      <c r="C31" s="70" t="s">
        <v>102</v>
      </c>
      <c r="D31" s="70"/>
      <c r="E31" s="71"/>
      <c r="F31" s="72">
        <f>F32</f>
        <v>1</v>
      </c>
      <c r="G31" s="80"/>
      <c r="H31" s="86"/>
      <c r="I31" s="87" t="s">
        <v>154</v>
      </c>
      <c r="J31" s="88"/>
      <c r="K31" s="87" t="s">
        <v>80</v>
      </c>
      <c r="L31" s="89"/>
      <c r="M31" s="90">
        <f>SUM(M4,M10,M16,M19,M22,M25,M28)</f>
        <v>17989814</v>
      </c>
    </row>
    <row r="32" spans="1:13" s="67" customFormat="1" ht="26.25" customHeight="1">
      <c r="A32" s="68"/>
      <c r="B32" s="98"/>
      <c r="C32" s="77" t="s">
        <v>103</v>
      </c>
      <c r="D32" s="70" t="s">
        <v>102</v>
      </c>
      <c r="E32" s="71"/>
      <c r="F32" s="72">
        <v>1</v>
      </c>
      <c r="G32" s="80"/>
      <c r="H32" s="83"/>
      <c r="I32" s="83"/>
      <c r="J32" s="91"/>
      <c r="K32" s="83"/>
      <c r="L32" s="92"/>
      <c r="M32" s="63"/>
    </row>
    <row r="33" spans="1:13" s="67" customFormat="1" ht="26.25" customHeight="1">
      <c r="A33" s="74" t="s">
        <v>137</v>
      </c>
      <c r="B33" s="70" t="s">
        <v>84</v>
      </c>
      <c r="C33" s="70"/>
      <c r="D33" s="70"/>
      <c r="E33" s="71"/>
      <c r="F33" s="72">
        <f>SUM(F34,F36)</f>
        <v>163</v>
      </c>
      <c r="G33" s="80"/>
      <c r="H33" s="83"/>
      <c r="I33" s="83"/>
      <c r="J33" s="91"/>
      <c r="K33" s="83"/>
      <c r="L33" s="92"/>
      <c r="M33" s="63"/>
    </row>
    <row r="34" spans="1:12" s="67" customFormat="1" ht="26.25" customHeight="1">
      <c r="A34" s="68"/>
      <c r="B34" s="69" t="s">
        <v>123</v>
      </c>
      <c r="C34" s="64" t="s">
        <v>85</v>
      </c>
      <c r="D34" s="64"/>
      <c r="E34" s="81"/>
      <c r="F34" s="72">
        <f>SUM(F35)</f>
        <v>1</v>
      </c>
      <c r="G34" s="80"/>
      <c r="H34" s="93"/>
      <c r="I34" s="93"/>
      <c r="J34" s="94"/>
      <c r="K34" s="93"/>
      <c r="L34" s="51"/>
    </row>
    <row r="35" spans="1:13" s="67" customFormat="1" ht="26.25" customHeight="1">
      <c r="A35" s="68"/>
      <c r="B35" s="98"/>
      <c r="C35" s="77" t="s">
        <v>103</v>
      </c>
      <c r="D35" s="70" t="s">
        <v>142</v>
      </c>
      <c r="E35" s="71"/>
      <c r="F35" s="72">
        <v>1</v>
      </c>
      <c r="G35" s="80"/>
      <c r="H35" s="83"/>
      <c r="I35" s="83"/>
      <c r="J35" s="91"/>
      <c r="K35" s="83"/>
      <c r="L35" s="92"/>
      <c r="M35" s="63"/>
    </row>
    <row r="36" spans="1:12" s="67" customFormat="1" ht="26.25" customHeight="1">
      <c r="A36" s="68"/>
      <c r="B36" s="69" t="s">
        <v>138</v>
      </c>
      <c r="C36" s="64" t="s">
        <v>89</v>
      </c>
      <c r="D36" s="64"/>
      <c r="E36" s="66"/>
      <c r="F36" s="72">
        <f>SUM(F37,F38,F39,F40)</f>
        <v>162</v>
      </c>
      <c r="G36" s="80"/>
      <c r="H36" s="93"/>
      <c r="I36" s="93"/>
      <c r="J36" s="94"/>
      <c r="K36" s="93"/>
      <c r="L36" s="51"/>
    </row>
    <row r="37" spans="1:12" s="67" customFormat="1" ht="26.25" customHeight="1">
      <c r="A37" s="68"/>
      <c r="B37" s="73"/>
      <c r="C37" s="69" t="s">
        <v>122</v>
      </c>
      <c r="D37" s="64" t="s">
        <v>91</v>
      </c>
      <c r="E37" s="66"/>
      <c r="F37" s="72">
        <v>1</v>
      </c>
      <c r="G37" s="63"/>
      <c r="H37" s="93"/>
      <c r="I37" s="93"/>
      <c r="J37" s="94"/>
      <c r="K37" s="93"/>
      <c r="L37" s="51"/>
    </row>
    <row r="38" spans="1:12" s="67" customFormat="1" ht="26.25" customHeight="1">
      <c r="A38" s="68"/>
      <c r="B38" s="73"/>
      <c r="C38" s="75" t="s">
        <v>132</v>
      </c>
      <c r="D38" s="70" t="s">
        <v>93</v>
      </c>
      <c r="E38" s="71"/>
      <c r="F38" s="72">
        <v>1</v>
      </c>
      <c r="G38" s="63"/>
      <c r="H38" s="93"/>
      <c r="I38" s="93"/>
      <c r="J38" s="94"/>
      <c r="K38" s="93"/>
      <c r="L38" s="51"/>
    </row>
    <row r="39" spans="1:12" s="67" customFormat="1" ht="26.25" customHeight="1">
      <c r="A39" s="68"/>
      <c r="B39" s="73"/>
      <c r="C39" s="75" t="s">
        <v>139</v>
      </c>
      <c r="D39" s="70" t="s">
        <v>95</v>
      </c>
      <c r="E39" s="71"/>
      <c r="F39" s="72">
        <v>1</v>
      </c>
      <c r="G39" s="63"/>
      <c r="H39" s="93"/>
      <c r="I39" s="93"/>
      <c r="J39" s="94"/>
      <c r="K39" s="93"/>
      <c r="L39" s="51"/>
    </row>
    <row r="40" spans="1:12" s="67" customFormat="1" ht="26.25" customHeight="1" thickBot="1">
      <c r="A40" s="68"/>
      <c r="B40" s="73"/>
      <c r="C40" s="95" t="s">
        <v>140</v>
      </c>
      <c r="D40" s="96" t="s">
        <v>97</v>
      </c>
      <c r="E40" s="97"/>
      <c r="F40" s="72">
        <v>159</v>
      </c>
      <c r="G40" s="80"/>
      <c r="H40" s="93"/>
      <c r="I40" s="93"/>
      <c r="J40" s="94"/>
      <c r="K40" s="93"/>
      <c r="L40" s="51"/>
    </row>
    <row r="41" spans="1:12" s="67" customFormat="1" ht="26.25" customHeight="1" thickBot="1" thickTop="1">
      <c r="A41" s="86"/>
      <c r="B41" s="87" t="s">
        <v>154</v>
      </c>
      <c r="C41" s="87"/>
      <c r="D41" s="87" t="s">
        <v>80</v>
      </c>
      <c r="E41" s="89"/>
      <c r="F41" s="90">
        <f>SUM(F33,F30,F25,F22,F19,F16,F10,F7,F4)</f>
        <v>17989814</v>
      </c>
      <c r="G41" s="63"/>
      <c r="H41" s="93"/>
      <c r="I41" s="93"/>
      <c r="J41" s="94"/>
      <c r="K41" s="93"/>
      <c r="L41" s="51"/>
    </row>
    <row r="42" ht="20.25" customHeight="1"/>
    <row r="43" ht="20.25" customHeight="1"/>
    <row r="44" ht="20.25" customHeight="1"/>
    <row r="45" ht="20.25" customHeight="1"/>
    <row r="46" spans="2:5" ht="20.25" customHeight="1">
      <c r="B46" s="47"/>
      <c r="C46" s="47"/>
      <c r="D46" s="47"/>
      <c r="E46" s="47"/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</sheetData>
  <mergeCells count="1">
    <mergeCell ref="A1:M1"/>
  </mergeCells>
  <printOptions/>
  <pageMargins left="0.984251968503937" right="0.984251968503937" top="0.7874015748031497" bottom="0.5905511811023623" header="0.31496062992125984" footer="0.31496062992125984"/>
  <pageSetup orientation="portrait" paperSize="9" scale="60" r:id="rId2"/>
  <headerFooter alignWithMargins="0">
    <oddFooter>&amp;C34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2006-12-18T00:58:50Z</cp:lastPrinted>
  <dcterms:created xsi:type="dcterms:W3CDTF">2001-02-16T01:39:36Z</dcterms:created>
  <dcterms:modified xsi:type="dcterms:W3CDTF">2006-12-18T01:12:07Z</dcterms:modified>
  <cp:category/>
  <cp:version/>
  <cp:contentType/>
  <cp:contentStatus/>
</cp:coreProperties>
</file>