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955" activeTab="0"/>
  </bookViews>
  <sheets>
    <sheet name="16年度" sheetId="1" r:id="rId1"/>
  </sheets>
  <definedNames>
    <definedName name="_xlnm.Print_Area" localSheetId="0">'16年度'!$A$1:$AJ$292</definedName>
  </definedNames>
  <calcPr fullCalcOnLoad="1"/>
</workbook>
</file>

<file path=xl/sharedStrings.xml><?xml version="1.0" encoding="utf-8"?>
<sst xmlns="http://schemas.openxmlformats.org/spreadsheetml/2006/main" count="271" uniqueCount="108">
  <si>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</si>
  <si>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</si>
  <si>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</si>
  <si>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</si>
  <si>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</si>
  <si>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</si>
  <si>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</si>
  <si>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</si>
  <si>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</si>
  <si>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</si>
  <si>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</si>
  <si>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</si>
  <si>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</si>
  <si>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</si>
  <si>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</si>
  <si>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</si>
  <si>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</si>
  <si>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</si>
  <si>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</si>
  <si>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</si>
  <si>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介護認定審査会</t>
  </si>
  <si>
    <t>項　　　　目</t>
  </si>
  <si>
    <t>内　　　容</t>
  </si>
  <si>
    <t>合　議　体　数</t>
  </si>
  <si>
    <t>　18合議体</t>
  </si>
  <si>
    <t>委員数及び内訳</t>
  </si>
  <si>
    <t>　121人　　（医療　82人　・ 保健　18人　・ 福祉　21人）</t>
  </si>
  <si>
    <t>1回の審査件数</t>
  </si>
  <si>
    <t>　原則1回　50件</t>
  </si>
  <si>
    <t>開　催　日　時</t>
  </si>
  <si>
    <t>　月曜 1開催・火曜～金曜 2開催　　毎日午後1時～</t>
  </si>
  <si>
    <t>Ｈ１6年度審査会開催数</t>
  </si>
  <si>
    <t>　計　432回</t>
  </si>
  <si>
    <t>(H15年度429回）</t>
  </si>
  <si>
    <t>Ｈ１6年度審査件数</t>
  </si>
  <si>
    <t>　計 23,242件　（介護扶助にかかる審査判定件数260件を除く）</t>
  </si>
  <si>
    <t>（H１5年度21,311件）</t>
  </si>
  <si>
    <t>２　年度・月別要支援・要介護認定申請状況</t>
  </si>
  <si>
    <t>（単位：件）</t>
  </si>
  <si>
    <t>申請件数　　合計</t>
  </si>
  <si>
    <t>申請区分</t>
  </si>
  <si>
    <t>新規</t>
  </si>
  <si>
    <t>更新　　・　　特例更新</t>
  </si>
  <si>
    <t>区分変更</t>
  </si>
  <si>
    <t>サービス　　種類変更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</si>
  <si>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</si>
  <si>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</si>
  <si>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</si>
  <si>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</si>
  <si>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</si>
  <si>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</si>
  <si>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</si>
  <si>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</si>
  <si>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３　年度末・月別要介護度別認定者状況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</si>
  <si>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</si>
  <si>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</si>
  <si>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</si>
  <si>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</si>
  <si>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</si>
  <si>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</si>
  <si>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</si>
  <si>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</si>
  <si>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</si>
  <si>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被保険者数</t>
  </si>
  <si>
    <t>月　別</t>
  </si>
  <si>
    <t>認定者率</t>
  </si>
  <si>
    <t>１２年度末</t>
  </si>
  <si>
    <t>第1号</t>
  </si>
  <si>
    <t>　　65歳～74歳</t>
  </si>
  <si>
    <t>　　75歳以上</t>
  </si>
  <si>
    <t>第2号</t>
  </si>
  <si>
    <t>小   計</t>
  </si>
  <si>
    <t>１３年度末</t>
  </si>
  <si>
    <t>１４年度末</t>
  </si>
  <si>
    <t>A      15年度末</t>
  </si>
  <si>
    <t>4月</t>
  </si>
  <si>
    <t>B/A      15年度末比</t>
  </si>
  <si>
    <t>各月末時点における認定者数</t>
  </si>
  <si>
    <t>４　年度末・月別認定率</t>
  </si>
  <si>
    <t>第1号     　　　　被保険者数A</t>
  </si>
  <si>
    <t>第1号　　    　　認定者数</t>
  </si>
  <si>
    <t>第２号
認定者数</t>
  </si>
  <si>
    <t>認定者数計B</t>
  </si>
  <si>
    <t>認定率
B/A（％）</t>
  </si>
  <si>
    <t>12年度末</t>
  </si>
  <si>
    <t>13年度末</t>
  </si>
  <si>
    <t>14年度末</t>
  </si>
  <si>
    <t>15年度末</t>
  </si>
  <si>
    <t>各月末時点の数</t>
  </si>
  <si>
    <t>５　行政区別　要介護度別認定者状況（平成１7年３月３１日現在）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</si>
  <si>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</si>
  <si>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</si>
  <si>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</si>
  <si>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</si>
  <si>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</si>
  <si>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</si>
  <si>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</si>
  <si>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</si>
  <si>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</si>
  <si>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>（平成17年3月31日現在）</t>
  </si>
  <si>
    <t>　</t>
  </si>
  <si>
    <t xml:space="preserve"> ５月</t>
  </si>
  <si>
    <t xml:space="preserve"> ９月</t>
  </si>
  <si>
    <t xml:space="preserve"> </t>
  </si>
  <si>
    <t>B</t>
  </si>
  <si>
    <t>※</t>
  </si>
  <si>
    <t>※</t>
  </si>
  <si>
    <t>総 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</si>
</sst>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</numFmts>
  <fonts count="2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.25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5.75"/>
      <name val="ＭＳ Ｐゴシック"/>
      <family val="3"/>
    </font>
    <font>
      <sz val="7.7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55" fontId="5" fillId="0" borderId="17" xfId="0" applyNumberFormat="1" applyFont="1" applyFill="1" applyBorder="1" applyAlignment="1">
      <alignment horizontal="right" vertical="center" textRotation="255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textRotation="255"/>
    </xf>
    <xf numFmtId="0" fontId="5" fillId="0" borderId="22" xfId="0" applyFont="1" applyFill="1" applyBorder="1" applyAlignment="1">
      <alignment horizontal="right" vertical="center" textRotation="255"/>
    </xf>
    <xf numFmtId="0" fontId="5" fillId="0" borderId="7" xfId="0" applyFont="1" applyFill="1" applyBorder="1" applyAlignment="1">
      <alignment horizontal="right" vertical="center"/>
    </xf>
    <xf numFmtId="55" fontId="5" fillId="0" borderId="5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38" fontId="5" fillId="0" borderId="0" xfId="17" applyFont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5" fillId="0" borderId="25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0" fillId="0" borderId="1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2" xfId="17" applyFont="1" applyBorder="1" applyAlignment="1">
      <alignment vertical="center"/>
    </xf>
    <xf numFmtId="38" fontId="0" fillId="0" borderId="28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38" fontId="5" fillId="0" borderId="2" xfId="17" applyFont="1" applyFill="1" applyBorder="1" applyAlignment="1">
      <alignment horizontal="right" vertical="center"/>
    </xf>
    <xf numFmtId="38" fontId="5" fillId="0" borderId="34" xfId="17" applyFont="1" applyFill="1" applyBorder="1" applyAlignment="1">
      <alignment horizontal="right" vertical="center"/>
    </xf>
    <xf numFmtId="38" fontId="5" fillId="0" borderId="7" xfId="17" applyFont="1" applyBorder="1" applyAlignment="1">
      <alignment horizontal="center" vertical="center"/>
    </xf>
    <xf numFmtId="38" fontId="5" fillId="0" borderId="35" xfId="17" applyFont="1" applyFill="1" applyBorder="1" applyAlignment="1">
      <alignment horizontal="right" vertical="center"/>
    </xf>
    <xf numFmtId="38" fontId="5" fillId="0" borderId="23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5" fillId="0" borderId="39" xfId="17" applyFont="1" applyBorder="1" applyAlignment="1">
      <alignment horizontal="right" vertical="center"/>
    </xf>
    <xf numFmtId="38" fontId="5" fillId="0" borderId="37" xfId="17" applyFont="1" applyBorder="1" applyAlignment="1">
      <alignment horizontal="right" vertical="center"/>
    </xf>
    <xf numFmtId="38" fontId="5" fillId="0" borderId="38" xfId="17" applyFont="1" applyBorder="1" applyAlignment="1">
      <alignment horizontal="right" vertical="center"/>
    </xf>
    <xf numFmtId="38" fontId="5" fillId="0" borderId="40" xfId="17" applyFont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41" xfId="17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38" fontId="5" fillId="0" borderId="46" xfId="17" applyFont="1" applyBorder="1" applyAlignment="1">
      <alignment horizontal="right"/>
    </xf>
    <xf numFmtId="38" fontId="5" fillId="0" borderId="47" xfId="17" applyFont="1" applyBorder="1" applyAlignment="1">
      <alignment horizontal="right"/>
    </xf>
    <xf numFmtId="182" fontId="5" fillId="0" borderId="46" xfId="15" applyNumberFormat="1" applyFont="1" applyBorder="1" applyAlignment="1">
      <alignment horizontal="right"/>
    </xf>
    <xf numFmtId="182" fontId="5" fillId="0" borderId="47" xfId="15" applyNumberFormat="1" applyFont="1" applyBorder="1" applyAlignment="1">
      <alignment horizontal="right"/>
    </xf>
    <xf numFmtId="0" fontId="5" fillId="0" borderId="5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right"/>
    </xf>
    <xf numFmtId="178" fontId="5" fillId="0" borderId="47" xfId="0" applyNumberFormat="1" applyFont="1" applyBorder="1" applyAlignment="1">
      <alignment horizontal="right"/>
    </xf>
    <xf numFmtId="181" fontId="5" fillId="0" borderId="46" xfId="15" applyNumberFormat="1" applyFont="1" applyBorder="1" applyAlignment="1">
      <alignment horizontal="right"/>
    </xf>
    <xf numFmtId="181" fontId="5" fillId="0" borderId="47" xfId="15" applyNumberFormat="1" applyFont="1" applyBorder="1" applyAlignment="1">
      <alignment horizontal="right"/>
    </xf>
    <xf numFmtId="38" fontId="5" fillId="0" borderId="48" xfId="17" applyFont="1" applyBorder="1" applyAlignment="1">
      <alignment horizontal="right"/>
    </xf>
    <xf numFmtId="182" fontId="5" fillId="0" borderId="48" xfId="15" applyNumberFormat="1" applyFont="1" applyBorder="1" applyAlignment="1">
      <alignment horizontal="right"/>
    </xf>
    <xf numFmtId="181" fontId="5" fillId="0" borderId="48" xfId="15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8" fontId="5" fillId="0" borderId="49" xfId="17" applyFont="1" applyBorder="1" applyAlignment="1">
      <alignment horizontal="right"/>
    </xf>
    <xf numFmtId="38" fontId="5" fillId="0" borderId="50" xfId="17" applyFont="1" applyBorder="1" applyAlignment="1">
      <alignment horizontal="right"/>
    </xf>
    <xf numFmtId="182" fontId="5" fillId="0" borderId="49" xfId="15" applyNumberFormat="1" applyFont="1" applyBorder="1" applyAlignment="1">
      <alignment horizontal="right"/>
    </xf>
    <xf numFmtId="182" fontId="5" fillId="0" borderId="50" xfId="15" applyNumberFormat="1" applyFont="1" applyBorder="1" applyAlignment="1">
      <alignment horizontal="right"/>
    </xf>
    <xf numFmtId="38" fontId="5" fillId="0" borderId="19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48" xfId="0" applyNumberFormat="1" applyFont="1" applyBorder="1" applyAlignment="1">
      <alignment horizontal="right"/>
    </xf>
    <xf numFmtId="38" fontId="5" fillId="0" borderId="49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right"/>
    </xf>
    <xf numFmtId="178" fontId="5" fillId="0" borderId="50" xfId="0" applyNumberFormat="1" applyFont="1" applyBorder="1" applyAlignment="1">
      <alignment horizontal="right"/>
    </xf>
    <xf numFmtId="181" fontId="5" fillId="0" borderId="49" xfId="15" applyNumberFormat="1" applyFont="1" applyBorder="1" applyAlignment="1">
      <alignment horizontal="right"/>
    </xf>
    <xf numFmtId="181" fontId="5" fillId="0" borderId="50" xfId="15" applyNumberFormat="1" applyFont="1" applyBorder="1" applyAlignment="1">
      <alignment horizontal="right"/>
    </xf>
    <xf numFmtId="176" fontId="5" fillId="0" borderId="51" xfId="15" applyNumberFormat="1" applyFont="1" applyFill="1" applyBorder="1" applyAlignment="1">
      <alignment horizontal="right" vertical="center"/>
    </xf>
    <xf numFmtId="38" fontId="5" fillId="0" borderId="51" xfId="17" applyFont="1" applyBorder="1" applyAlignment="1">
      <alignment horizontal="center" vertical="center"/>
    </xf>
    <xf numFmtId="38" fontId="5" fillId="0" borderId="51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8" fontId="5" fillId="0" borderId="50" xfId="17" applyFont="1" applyBorder="1" applyAlignment="1">
      <alignment horizontal="center" vertical="center" wrapText="1"/>
    </xf>
    <xf numFmtId="176" fontId="5" fillId="0" borderId="53" xfId="15" applyNumberFormat="1" applyFont="1" applyFill="1" applyBorder="1" applyAlignment="1">
      <alignment horizontal="right" vertical="center"/>
    </xf>
    <xf numFmtId="176" fontId="5" fillId="0" borderId="46" xfId="15" applyNumberFormat="1" applyFont="1" applyFill="1" applyBorder="1" applyAlignment="1">
      <alignment horizontal="right" vertical="center"/>
    </xf>
    <xf numFmtId="10" fontId="0" fillId="0" borderId="35" xfId="17" applyNumberFormat="1" applyFont="1" applyFill="1" applyBorder="1" applyAlignment="1">
      <alignment horizontal="right" vertical="center"/>
    </xf>
    <xf numFmtId="10" fontId="0" fillId="0" borderId="2" xfId="17" applyNumberFormat="1" applyFont="1" applyFill="1" applyBorder="1" applyAlignment="1">
      <alignment horizontal="right" vertical="center"/>
    </xf>
    <xf numFmtId="10" fontId="0" fillId="0" borderId="34" xfId="17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5" fillId="0" borderId="54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4" xfId="15" applyNumberFormat="1" applyFont="1" applyFill="1" applyBorder="1" applyAlignment="1">
      <alignment horizontal="right" vertical="center"/>
    </xf>
    <xf numFmtId="176" fontId="5" fillId="0" borderId="23" xfId="15" applyNumberFormat="1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10" fontId="0" fillId="0" borderId="41" xfId="17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56" xfId="17" applyFont="1" applyFill="1" applyBorder="1" applyAlignment="1">
      <alignment horizontal="right" vertical="center"/>
    </xf>
    <xf numFmtId="38" fontId="5" fillId="0" borderId="57" xfId="17" applyFont="1" applyFill="1" applyBorder="1" applyAlignment="1">
      <alignment horizontal="right" vertical="center"/>
    </xf>
    <xf numFmtId="38" fontId="0" fillId="0" borderId="58" xfId="17" applyFont="1" applyFill="1" applyBorder="1" applyAlignment="1">
      <alignment horizontal="right" vertical="center"/>
    </xf>
    <xf numFmtId="38" fontId="0" fillId="0" borderId="59" xfId="17" applyFont="1" applyFill="1" applyBorder="1" applyAlignment="1">
      <alignment horizontal="right" vertical="center"/>
    </xf>
    <xf numFmtId="38" fontId="0" fillId="0" borderId="6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8" xfId="0" applyFont="1" applyBorder="1" applyAlignment="1">
      <alignment vertical="top" textRotation="255"/>
    </xf>
    <xf numFmtId="0" fontId="5" fillId="0" borderId="44" xfId="0" applyFont="1" applyBorder="1" applyAlignment="1">
      <alignment vertical="top" textRotation="255"/>
    </xf>
    <xf numFmtId="0" fontId="5" fillId="0" borderId="45" xfId="0" applyFont="1" applyBorder="1" applyAlignment="1">
      <alignment vertical="top" textRotation="255"/>
    </xf>
    <xf numFmtId="38" fontId="5" fillId="0" borderId="61" xfId="17" applyFont="1" applyBorder="1" applyAlignment="1">
      <alignment horizontal="right" vertical="center"/>
    </xf>
    <xf numFmtId="38" fontId="5" fillId="0" borderId="62" xfId="17" applyFont="1" applyBorder="1" applyAlignment="1">
      <alignment horizontal="right" vertical="center"/>
    </xf>
    <xf numFmtId="38" fontId="5" fillId="0" borderId="63" xfId="17" applyFont="1" applyBorder="1" applyAlignment="1">
      <alignment horizontal="right" vertical="center"/>
    </xf>
    <xf numFmtId="38" fontId="5" fillId="0" borderId="64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0" fillId="0" borderId="66" xfId="17" applyFont="1" applyBorder="1" applyAlignment="1">
      <alignment horizontal="center" vertical="center" textRotation="255"/>
    </xf>
    <xf numFmtId="38" fontId="0" fillId="0" borderId="67" xfId="17" applyFont="1" applyBorder="1" applyAlignment="1">
      <alignment horizontal="center" vertical="center" textRotation="255"/>
    </xf>
    <xf numFmtId="38" fontId="5" fillId="0" borderId="68" xfId="17" applyFont="1" applyFill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38" fontId="5" fillId="0" borderId="32" xfId="17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5" fillId="0" borderId="69" xfId="17" applyFont="1" applyBorder="1" applyAlignment="1">
      <alignment horizontal="center" vertical="center" wrapText="1"/>
    </xf>
    <xf numFmtId="38" fontId="5" fillId="0" borderId="33" xfId="17" applyFont="1" applyBorder="1" applyAlignment="1">
      <alignment horizontal="center" vertical="center" wrapText="1"/>
    </xf>
    <xf numFmtId="38" fontId="5" fillId="0" borderId="70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7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72" xfId="17" applyFont="1" applyBorder="1" applyAlignment="1">
      <alignment horizontal="center" vertical="center" wrapText="1"/>
    </xf>
    <xf numFmtId="38" fontId="5" fillId="0" borderId="73" xfId="17" applyFont="1" applyBorder="1" applyAlignment="1">
      <alignment horizontal="center" vertical="center" wrapText="1"/>
    </xf>
    <xf numFmtId="38" fontId="4" fillId="0" borderId="74" xfId="17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38" fontId="6" fillId="0" borderId="76" xfId="17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8" fontId="6" fillId="0" borderId="77" xfId="17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5" fillId="0" borderId="33" xfId="17" applyFont="1" applyBorder="1" applyAlignment="1">
      <alignment horizontal="center" vertical="center"/>
    </xf>
    <xf numFmtId="38" fontId="5" fillId="0" borderId="70" xfId="17" applyFont="1" applyBorder="1" applyAlignment="1">
      <alignment horizontal="center" vertical="center"/>
    </xf>
    <xf numFmtId="38" fontId="5" fillId="0" borderId="52" xfId="17" applyFont="1" applyBorder="1" applyAlignment="1">
      <alignment horizontal="center" vertical="center"/>
    </xf>
    <xf numFmtId="38" fontId="5" fillId="0" borderId="45" xfId="17" applyFont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 textRotation="255" wrapText="1"/>
    </xf>
    <xf numFmtId="0" fontId="4" fillId="0" borderId="60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center" vertical="center" textRotation="255" wrapText="1"/>
    </xf>
    <xf numFmtId="0" fontId="4" fillId="0" borderId="45" xfId="0" applyNumberFormat="1" applyFont="1" applyFill="1" applyBorder="1" applyAlignment="1">
      <alignment horizontal="center" vertical="center" textRotation="255" wrapText="1"/>
    </xf>
    <xf numFmtId="178" fontId="5" fillId="0" borderId="79" xfId="0" applyNumberFormat="1" applyFont="1" applyBorder="1" applyAlignment="1">
      <alignment horizontal="right"/>
    </xf>
    <xf numFmtId="178" fontId="5" fillId="0" borderId="80" xfId="0" applyNumberFormat="1" applyFont="1" applyBorder="1" applyAlignment="1">
      <alignment horizontal="right"/>
    </xf>
    <xf numFmtId="181" fontId="5" fillId="0" borderId="79" xfId="15" applyNumberFormat="1" applyFont="1" applyBorder="1" applyAlignment="1">
      <alignment horizontal="right"/>
    </xf>
    <xf numFmtId="181" fontId="5" fillId="0" borderId="80" xfId="15" applyNumberFormat="1" applyFont="1" applyBorder="1" applyAlignment="1">
      <alignment horizontal="right"/>
    </xf>
    <xf numFmtId="38" fontId="5" fillId="0" borderId="58" xfId="17" applyFont="1" applyBorder="1" applyAlignment="1">
      <alignment horizontal="right"/>
    </xf>
    <xf numFmtId="38" fontId="5" fillId="0" borderId="59" xfId="17" applyFont="1" applyBorder="1" applyAlignment="1">
      <alignment horizontal="right"/>
    </xf>
    <xf numFmtId="38" fontId="5" fillId="0" borderId="60" xfId="17" applyFont="1" applyBorder="1" applyAlignment="1">
      <alignment horizontal="right"/>
    </xf>
    <xf numFmtId="38" fontId="5" fillId="0" borderId="44" xfId="17" applyFont="1" applyBorder="1" applyAlignment="1">
      <alignment horizontal="right"/>
    </xf>
    <xf numFmtId="38" fontId="5" fillId="0" borderId="52" xfId="17" applyFont="1" applyBorder="1" applyAlignment="1">
      <alignment horizontal="right"/>
    </xf>
    <xf numFmtId="38" fontId="5" fillId="0" borderId="45" xfId="17" applyFont="1" applyBorder="1" applyAlignment="1">
      <alignment horizontal="right"/>
    </xf>
    <xf numFmtId="182" fontId="5" fillId="0" borderId="79" xfId="15" applyNumberFormat="1" applyFont="1" applyBorder="1" applyAlignment="1">
      <alignment horizontal="right"/>
    </xf>
    <xf numFmtId="182" fontId="5" fillId="0" borderId="80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月別要支援・要介護認定申請状況</a:t>
            </a:r>
          </a:p>
        </c:rich>
      </c:tx>
      <c:layout>
        <c:manualLayout>
          <c:xMode val="factor"/>
          <c:yMode val="factor"/>
          <c:x val="-0.05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75"/>
          <c:w val="0.95525"/>
          <c:h val="0.8112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'16年度'!$K$23:$K$34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'16年度'!$O$23:$O$34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v>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'16年度'!$S$23:$S$34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539334"/>
        <c:axId val="40854007"/>
      </c:barChart>
      <c:catAx>
        <c:axId val="453933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39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01125"/>
          <c:w val="0.25975"/>
          <c:h val="0.1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年度別要支援・要介護認定申請状況</a:t>
            </a:r>
          </a:p>
        </c:rich>
      </c:tx>
      <c:layout>
        <c:manualLayout>
          <c:xMode val="factor"/>
          <c:yMode val="factor"/>
          <c:x val="0.067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6"/>
          <c:w val="0.997"/>
          <c:h val="0.78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'16年度'!$K$18:$K$22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'16年度'!$L$18:$L$22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'16年度'!$M$18:$M$22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'16年度'!$N$18:$N$22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'16年度'!$O$18:$O$22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'16年度'!$P$18:$P$22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'16年度'!$Q$18:$Q$22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'16年度'!$R$18:$R$22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'16年度'!$S$18:$S$22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'16年度'!$T$18:$T$22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'16年度'!$U$18:$U$22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'16年度'!$V$18:$V$22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2141744"/>
        <c:axId val="20840241"/>
      </c:bar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41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月別　要介護度認定者状況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5675"/>
          <c:w val="0.868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('16年度'!$I$90,'16年度'!$I$95,'16年度'!$I$100,'16年度'!$I$105,'16年度'!$I$110,'16年度'!$I$115,'16年度'!$I$120,'16年度'!$I$127,'16年度'!$I$132,'16年度'!$I$137,'16年度'!$I$142,'16年度'!$I$147)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('16年度'!$L$90,'16年度'!$L$95,'16年度'!$L$100,'16年度'!$L$105,'16年度'!$L$110,'16年度'!$L$115,'16年度'!$L$120,'16年度'!$L$127,'16年度'!$L$132,'16年度'!$L$137,'16年度'!$L$142,'16年度'!$L$147)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('16年度'!$O$90,'16年度'!$O$95,'16年度'!$O$100,'16年度'!$O$105,'16年度'!$O$110,'16年度'!$O$115,'16年度'!$O$120,'16年度'!$O$127,'16年度'!$O$132,'16年度'!$O$137,'16年度'!$O$142,'16年度'!$O$147)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('16年度'!$R$90,'16年度'!$R$95,'16年度'!$R$100,'16年度'!$R$105,'16年度'!$R$110,'16年度'!$R$115,'16年度'!$R$120,'16年度'!$R$127,'16年度'!$R$132,'16年度'!$R$137,'16年度'!$R$142,'16年度'!$R$147)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('16年度'!$U$90,'16年度'!$U$95,'16年度'!$U$100,'16年度'!$U$105,'16年度'!$U$110,'16年度'!$U$115,'16年度'!$U$120,'16年度'!$U$127,'16年度'!$U$132,'16年度'!$U$137,'16年度'!$U$142,'16年度'!$U$147)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('16年度'!$X$90,'16年度'!$X$95,'16年度'!$X$100,'16年度'!$X$105,'16年度'!$X$110,'16年度'!$X$115,'16年度'!$X$120,'16年度'!$X$127,'16年度'!$X$132,'16年度'!$X$137,'16年度'!$X$142,'16年度'!$X$147)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00"/>
        <c:axId val="53344442"/>
        <c:axId val="10337931"/>
      </c:bar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88"/>
          <c:y val="0.755"/>
          <c:w val="0.2075"/>
          <c:h val="0.2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</a:t>
            </a:r>
          </a:p>
        </c:rich>
      </c:tx>
      <c:layout>
        <c:manualLayout>
          <c:xMode val="factor"/>
          <c:yMode val="factor"/>
          <c:x val="0.09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55"/>
          <c:w val="0.98575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('16年度'!$I$70,'16年度'!$I$75,'16年度'!$I$80,'16年度'!$I$85,'16年度'!$I$147)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('16年度'!$L$70,'16年度'!$L$75,'16年度'!$L$80,'16年度'!$L$85,'16年度'!$L$147)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('16年度'!$O$70,'16年度'!$O$75,'16年度'!$O$80,'16年度'!$O$85,'16年度'!$O$147)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('16年度'!$R$70,'16年度'!$R$75,'16年度'!$R$80,'16年度'!$R$85,'16年度'!$R$147)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('16年度'!$U$70,'16年度'!$U$75,'16年度'!$U$80,'16年度'!$U$85,'16年度'!$U$147)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('16年度'!$X$70,'16年度'!$X$75,'16年度'!$X$80,'16年度'!$X$85,'16年度'!$X$147)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25932516"/>
        <c:axId val="32066053"/>
      </c:barChart>
      <c:catAx>
        <c:axId val="25932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2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9"/>
          <c:h val="0.86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('16年度'!$Y$188:$Y$195,'16年度'!$Y$218:$Y$219)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('16年度'!$Z$188:$Z$195,'16年度'!$Z$218:$Z$219)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('16年度'!$AA$188:$AA$195,'16年度'!$AA$218:$AA$219)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('16年度'!$AB$188:$AB$195,'16年度'!$AB$218:$AB$219)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('16年度'!$AC$188:$AC$195,'16年度'!$AC$218:$AC$219)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20159022"/>
        <c:axId val="47213471"/>
      </c:bar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単位;(%)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5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78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'16年度'!$Y$186:$Y$187</c:f>
              <c:strCache>
                <c:ptCount val="1"/>
                <c:pt idx="0">
                  <c:v>認定率
B/A（％）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'16年度'!$Y$194:$Y$219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'16年度'!$Z$186:$Z$187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'16年度'!$Z$194:$Z$219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'16年度'!$AA$186:$AA$187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'16年度'!$AA$194:$AA$219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'16年度'!$AB$186:$AB$187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'16年度'!$AB$194:$AB$219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'16年度'!$AC$186:$AC$187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'16年度'!$AC$194:$AC$219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22268056"/>
        <c:axId val="66194777"/>
      </c:bar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6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65</xdr:row>
      <xdr:rowOff>0</xdr:rowOff>
    </xdr:from>
    <xdr:to>
      <xdr:col>7</xdr:col>
      <xdr:colOff>142875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11439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252</xdr:row>
      <xdr:rowOff>0</xdr:rowOff>
    </xdr:from>
    <xdr:to>
      <xdr:col>7</xdr:col>
      <xdr:colOff>142875</xdr:colOff>
      <xdr:row>252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3243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7</xdr:col>
      <xdr:colOff>142875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11439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252</xdr:row>
      <xdr:rowOff>0</xdr:rowOff>
    </xdr:from>
    <xdr:to>
      <xdr:col>7</xdr:col>
      <xdr:colOff>142875</xdr:colOff>
      <xdr:row>252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43243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250</xdr:row>
      <xdr:rowOff>9525</xdr:rowOff>
    </xdr:from>
    <xdr:to>
      <xdr:col>8</xdr:col>
      <xdr:colOff>0</xdr:colOff>
      <xdr:row>252</xdr:row>
      <xdr:rowOff>9525</xdr:rowOff>
    </xdr:to>
    <xdr:sp>
      <xdr:nvSpPr>
        <xdr:cNvPr id="5" name="Line 6"/>
        <xdr:cNvSpPr>
          <a:spLocks/>
        </xdr:cNvSpPr>
      </xdr:nvSpPr>
      <xdr:spPr>
        <a:xfrm>
          <a:off x="276225" y="42910125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9525</xdr:rowOff>
    </xdr:from>
    <xdr:to>
      <xdr:col>8</xdr:col>
      <xdr:colOff>0</xdr:colOff>
      <xdr:row>65</xdr:row>
      <xdr:rowOff>0</xdr:rowOff>
    </xdr:to>
    <xdr:sp>
      <xdr:nvSpPr>
        <xdr:cNvPr id="6" name="Line 7"/>
        <xdr:cNvSpPr>
          <a:spLocks/>
        </xdr:cNvSpPr>
      </xdr:nvSpPr>
      <xdr:spPr>
        <a:xfrm>
          <a:off x="276225" y="11106150"/>
          <a:ext cx="1390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18</xdr:col>
      <xdr:colOff>47625</xdr:colOff>
      <xdr:row>60</xdr:row>
      <xdr:rowOff>133350</xdr:rowOff>
    </xdr:to>
    <xdr:graphicFrame>
      <xdr:nvGraphicFramePr>
        <xdr:cNvPr id="7" name="Chart 9"/>
        <xdr:cNvGraphicFramePr/>
      </xdr:nvGraphicFramePr>
      <xdr:xfrm>
        <a:off x="0" y="6410325"/>
        <a:ext cx="3714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35</xdr:row>
      <xdr:rowOff>85725</xdr:rowOff>
    </xdr:from>
    <xdr:to>
      <xdr:col>34</xdr:col>
      <xdr:colOff>28575</xdr:colOff>
      <xdr:row>60</xdr:row>
      <xdr:rowOff>104775</xdr:rowOff>
    </xdr:to>
    <xdr:graphicFrame>
      <xdr:nvGraphicFramePr>
        <xdr:cNvPr id="8" name="Chart 10"/>
        <xdr:cNvGraphicFramePr/>
      </xdr:nvGraphicFramePr>
      <xdr:xfrm>
        <a:off x="3714750" y="6381750"/>
        <a:ext cx="31813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20</xdr:col>
      <xdr:colOff>104775</xdr:colOff>
      <xdr:row>181</xdr:row>
      <xdr:rowOff>152400</xdr:rowOff>
    </xdr:to>
    <xdr:graphicFrame>
      <xdr:nvGraphicFramePr>
        <xdr:cNvPr id="9" name="Chart 11"/>
        <xdr:cNvGraphicFramePr/>
      </xdr:nvGraphicFramePr>
      <xdr:xfrm>
        <a:off x="0" y="27108150"/>
        <a:ext cx="41719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152400</xdr:colOff>
      <xdr:row>156</xdr:row>
      <xdr:rowOff>0</xdr:rowOff>
    </xdr:from>
    <xdr:to>
      <xdr:col>35</xdr:col>
      <xdr:colOff>19050</xdr:colOff>
      <xdr:row>181</xdr:row>
      <xdr:rowOff>104775</xdr:rowOff>
    </xdr:to>
    <xdr:graphicFrame>
      <xdr:nvGraphicFramePr>
        <xdr:cNvPr id="10" name="Chart 12"/>
        <xdr:cNvGraphicFramePr/>
      </xdr:nvGraphicFramePr>
      <xdr:xfrm>
        <a:off x="4219575" y="27108150"/>
        <a:ext cx="28670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95250</xdr:colOff>
      <xdr:row>220</xdr:row>
      <xdr:rowOff>95250</xdr:rowOff>
    </xdr:from>
    <xdr:to>
      <xdr:col>35</xdr:col>
      <xdr:colOff>171450</xdr:colOff>
      <xdr:row>245</xdr:row>
      <xdr:rowOff>104775</xdr:rowOff>
    </xdr:to>
    <xdr:graphicFrame>
      <xdr:nvGraphicFramePr>
        <xdr:cNvPr id="11" name="Chart 13"/>
        <xdr:cNvGraphicFramePr/>
      </xdr:nvGraphicFramePr>
      <xdr:xfrm>
        <a:off x="4562475" y="37852350"/>
        <a:ext cx="26765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220</xdr:row>
      <xdr:rowOff>95250</xdr:rowOff>
    </xdr:from>
    <xdr:to>
      <xdr:col>22</xdr:col>
      <xdr:colOff>123825</xdr:colOff>
      <xdr:row>245</xdr:row>
      <xdr:rowOff>123825</xdr:rowOff>
    </xdr:to>
    <xdr:graphicFrame>
      <xdr:nvGraphicFramePr>
        <xdr:cNvPr id="12" name="Chart 14"/>
        <xdr:cNvGraphicFramePr/>
      </xdr:nvGraphicFramePr>
      <xdr:xfrm>
        <a:off x="66675" y="37852350"/>
        <a:ext cx="452437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120</xdr:row>
      <xdr:rowOff>9525</xdr:rowOff>
    </xdr:from>
    <xdr:to>
      <xdr:col>8</xdr:col>
      <xdr:colOff>0</xdr:colOff>
      <xdr:row>122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20955000"/>
          <a:ext cx="1390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6" width="2.625" style="57" customWidth="1"/>
    <col min="37" max="37" width="9.00390625" style="57" customWidth="1"/>
    <col min="38" max="41" width="3.625" style="57" customWidth="1"/>
    <col min="42" max="16384" width="9.00390625" style="57" customWidth="1"/>
  </cols>
  <sheetData>
    <row r="1" spans="1:35" s="12" customFormat="1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261" t="s">
        <v>21</v>
      </c>
      <c r="B3" s="262"/>
      <c r="C3" s="262"/>
      <c r="D3" s="262"/>
      <c r="E3" s="262"/>
      <c r="F3" s="263"/>
      <c r="G3" s="2"/>
      <c r="H3" s="3"/>
      <c r="I3" s="3"/>
      <c r="J3" s="3"/>
      <c r="K3" s="3"/>
      <c r="L3" s="3"/>
      <c r="M3" s="3"/>
      <c r="N3" s="3"/>
      <c r="O3" s="4" t="s">
        <v>22</v>
      </c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55"/>
      <c r="AB3" s="55"/>
      <c r="AC3" s="55"/>
      <c r="AD3" s="55"/>
      <c r="AE3" s="55"/>
      <c r="AF3" s="55"/>
      <c r="AG3" s="55"/>
      <c r="AH3" s="55"/>
      <c r="AI3" s="56"/>
    </row>
    <row r="4" spans="1:35" ht="15" customHeight="1">
      <c r="A4" s="264" t="s">
        <v>23</v>
      </c>
      <c r="B4" s="265"/>
      <c r="C4" s="265"/>
      <c r="D4" s="265"/>
      <c r="E4" s="265"/>
      <c r="F4" s="266"/>
      <c r="G4" s="5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58"/>
      <c r="AC4" s="58"/>
      <c r="AD4" s="58"/>
      <c r="AE4" s="58"/>
      <c r="AF4" s="58"/>
      <c r="AG4" s="58"/>
      <c r="AH4" s="58"/>
      <c r="AI4" s="59"/>
    </row>
    <row r="5" spans="1:35" ht="15" customHeight="1">
      <c r="A5" s="264" t="s">
        <v>25</v>
      </c>
      <c r="B5" s="265"/>
      <c r="C5" s="265"/>
      <c r="D5" s="265"/>
      <c r="E5" s="265"/>
      <c r="F5" s="266"/>
      <c r="G5" s="5" t="s">
        <v>26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/>
      <c r="X5" s="6" t="s">
        <v>99</v>
      </c>
      <c r="Y5" s="6"/>
      <c r="Z5" s="6"/>
      <c r="AA5" s="58"/>
      <c r="AB5" s="58"/>
      <c r="AC5" s="58"/>
      <c r="AD5" s="58"/>
      <c r="AE5" s="58"/>
      <c r="AF5" s="58"/>
      <c r="AG5" s="58"/>
      <c r="AH5" s="58"/>
      <c r="AI5" s="59"/>
    </row>
    <row r="6" spans="1:35" ht="15" customHeight="1">
      <c r="A6" s="264" t="s">
        <v>27</v>
      </c>
      <c r="B6" s="265"/>
      <c r="C6" s="265"/>
      <c r="D6" s="265"/>
      <c r="E6" s="265"/>
      <c r="F6" s="266"/>
      <c r="G6" s="5" t="s">
        <v>28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8"/>
      <c r="AB6" s="58"/>
      <c r="AC6" s="58"/>
      <c r="AD6" s="58"/>
      <c r="AE6" s="58"/>
      <c r="AF6" s="58"/>
      <c r="AG6" s="58"/>
      <c r="AH6" s="58"/>
      <c r="AI6" s="59"/>
    </row>
    <row r="7" spans="1:35" ht="15" customHeight="1">
      <c r="A7" s="264" t="s">
        <v>29</v>
      </c>
      <c r="B7" s="265"/>
      <c r="C7" s="265"/>
      <c r="D7" s="265"/>
      <c r="E7" s="265"/>
      <c r="F7" s="266"/>
      <c r="G7" s="5" t="s">
        <v>30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8"/>
      <c r="AB7" s="58"/>
      <c r="AC7" s="58"/>
      <c r="AD7" s="58"/>
      <c r="AE7" s="58"/>
      <c r="AF7" s="58"/>
      <c r="AG7" s="58"/>
      <c r="AH7" s="58"/>
      <c r="AI7" s="59"/>
    </row>
    <row r="8" spans="1:35" ht="15" customHeight="1">
      <c r="A8" s="264" t="s">
        <v>31</v>
      </c>
      <c r="B8" s="265"/>
      <c r="C8" s="265"/>
      <c r="D8" s="265"/>
      <c r="E8" s="265"/>
      <c r="F8" s="266"/>
      <c r="G8" s="5" t="s">
        <v>32</v>
      </c>
      <c r="H8" s="6"/>
      <c r="I8" s="6"/>
      <c r="J8" s="6"/>
      <c r="K8" s="6"/>
      <c r="L8" s="7" t="s">
        <v>33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8"/>
      <c r="AB8" s="58"/>
      <c r="AC8" s="58"/>
      <c r="AD8" s="58"/>
      <c r="AE8" s="58"/>
      <c r="AF8" s="58"/>
      <c r="AG8" s="58"/>
      <c r="AH8" s="58"/>
      <c r="AI8" s="59"/>
    </row>
    <row r="9" spans="1:35" ht="15" customHeight="1" thickBot="1">
      <c r="A9" s="267" t="s">
        <v>34</v>
      </c>
      <c r="B9" s="268"/>
      <c r="C9" s="268"/>
      <c r="D9" s="268"/>
      <c r="E9" s="268"/>
      <c r="F9" s="269"/>
      <c r="G9" s="60" t="s">
        <v>35</v>
      </c>
      <c r="H9" s="8"/>
      <c r="I9" s="8"/>
      <c r="J9" s="8"/>
      <c r="K9" s="8"/>
      <c r="L9" s="8"/>
      <c r="M9" s="8"/>
      <c r="N9" s="8"/>
      <c r="O9" s="8"/>
      <c r="P9" s="8"/>
      <c r="Q9" s="61"/>
      <c r="R9" s="8"/>
      <c r="S9" s="8"/>
      <c r="T9" s="8"/>
      <c r="U9" s="61"/>
      <c r="V9" s="8"/>
      <c r="W9" s="62" t="s">
        <v>36</v>
      </c>
      <c r="X9" s="61"/>
      <c r="Y9" s="61"/>
      <c r="Z9" s="8"/>
      <c r="AA9" s="61"/>
      <c r="AB9" s="61"/>
      <c r="AC9" s="61"/>
      <c r="AD9" s="61"/>
      <c r="AE9" s="61"/>
      <c r="AF9" s="61"/>
      <c r="AG9" s="61"/>
      <c r="AH9" s="61"/>
      <c r="AI9" s="63"/>
    </row>
    <row r="10" spans="1:35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3.5">
      <c r="A12" s="64" t="s">
        <v>37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4.2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9" t="s">
        <v>38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65"/>
      <c r="B14" s="270"/>
      <c r="C14" s="270"/>
      <c r="D14" s="270"/>
      <c r="E14" s="270"/>
      <c r="F14" s="271"/>
      <c r="G14" s="244" t="s">
        <v>39</v>
      </c>
      <c r="H14" s="245"/>
      <c r="I14" s="245"/>
      <c r="J14" s="246"/>
      <c r="K14" s="250" t="s">
        <v>40</v>
      </c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2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66"/>
      <c r="B15" s="254"/>
      <c r="C15" s="254"/>
      <c r="D15" s="254"/>
      <c r="E15" s="254"/>
      <c r="F15" s="255"/>
      <c r="G15" s="247"/>
      <c r="H15" s="248"/>
      <c r="I15" s="248"/>
      <c r="J15" s="249"/>
      <c r="K15" s="89" t="s">
        <v>41</v>
      </c>
      <c r="L15" s="90"/>
      <c r="M15" s="90"/>
      <c r="N15" s="83"/>
      <c r="O15" s="256" t="s">
        <v>42</v>
      </c>
      <c r="P15" s="257"/>
      <c r="Q15" s="257"/>
      <c r="R15" s="258"/>
      <c r="S15" s="256" t="s">
        <v>43</v>
      </c>
      <c r="T15" s="257"/>
      <c r="U15" s="257"/>
      <c r="V15" s="258"/>
      <c r="W15" s="256" t="s">
        <v>44</v>
      </c>
      <c r="X15" s="257"/>
      <c r="Y15" s="257"/>
      <c r="Z15" s="259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4.25" thickBot="1">
      <c r="A16" s="67"/>
      <c r="B16" s="272"/>
      <c r="C16" s="272"/>
      <c r="D16" s="272"/>
      <c r="E16" s="272"/>
      <c r="F16" s="273"/>
      <c r="G16" s="247"/>
      <c r="H16" s="248"/>
      <c r="I16" s="248"/>
      <c r="J16" s="249"/>
      <c r="K16" s="253"/>
      <c r="L16" s="254"/>
      <c r="M16" s="254"/>
      <c r="N16" s="255"/>
      <c r="O16" s="247"/>
      <c r="P16" s="248"/>
      <c r="Q16" s="248"/>
      <c r="R16" s="249"/>
      <c r="S16" s="247"/>
      <c r="T16" s="248"/>
      <c r="U16" s="248"/>
      <c r="V16" s="249"/>
      <c r="W16" s="247"/>
      <c r="X16" s="248"/>
      <c r="Y16" s="248"/>
      <c r="Z16" s="260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5" thickBot="1" thickTop="1">
      <c r="A17" s="241" t="s">
        <v>45</v>
      </c>
      <c r="B17" s="242"/>
      <c r="C17" s="242"/>
      <c r="D17" s="242"/>
      <c r="E17" s="242"/>
      <c r="F17" s="243"/>
      <c r="G17" s="94">
        <v>8250</v>
      </c>
      <c r="H17" s="238"/>
      <c r="I17" s="238"/>
      <c r="J17" s="239"/>
      <c r="K17" s="94">
        <v>8250</v>
      </c>
      <c r="L17" s="238"/>
      <c r="M17" s="238"/>
      <c r="N17" s="239"/>
      <c r="O17" s="94">
        <v>0</v>
      </c>
      <c r="P17" s="238"/>
      <c r="Q17" s="238"/>
      <c r="R17" s="239"/>
      <c r="S17" s="94">
        <v>0</v>
      </c>
      <c r="T17" s="238"/>
      <c r="U17" s="238"/>
      <c r="V17" s="239"/>
      <c r="W17" s="94">
        <v>0</v>
      </c>
      <c r="X17" s="238"/>
      <c r="Y17" s="238"/>
      <c r="Z17" s="240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 thickTop="1">
      <c r="A18" s="241" t="s">
        <v>46</v>
      </c>
      <c r="B18" s="242"/>
      <c r="C18" s="242"/>
      <c r="D18" s="242"/>
      <c r="E18" s="242"/>
      <c r="F18" s="243"/>
      <c r="G18" s="94">
        <v>17760</v>
      </c>
      <c r="H18" s="238"/>
      <c r="I18" s="238"/>
      <c r="J18" s="239"/>
      <c r="K18" s="94">
        <v>4558</v>
      </c>
      <c r="L18" s="238"/>
      <c r="M18" s="238"/>
      <c r="N18" s="239"/>
      <c r="O18" s="94">
        <v>12688</v>
      </c>
      <c r="P18" s="238"/>
      <c r="Q18" s="238"/>
      <c r="R18" s="239"/>
      <c r="S18" s="94">
        <v>514</v>
      </c>
      <c r="T18" s="238"/>
      <c r="U18" s="238"/>
      <c r="V18" s="239"/>
      <c r="W18" s="94">
        <v>0</v>
      </c>
      <c r="X18" s="238"/>
      <c r="Y18" s="238"/>
      <c r="Z18" s="240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5" thickBot="1" thickTop="1">
      <c r="A19" s="241" t="s">
        <v>47</v>
      </c>
      <c r="B19" s="242"/>
      <c r="C19" s="242"/>
      <c r="D19" s="242"/>
      <c r="E19" s="242"/>
      <c r="F19" s="243"/>
      <c r="G19" s="94">
        <v>16989</v>
      </c>
      <c r="H19" s="238"/>
      <c r="I19" s="238"/>
      <c r="J19" s="239"/>
      <c r="K19" s="94">
        <v>4641</v>
      </c>
      <c r="L19" s="238"/>
      <c r="M19" s="238"/>
      <c r="N19" s="239"/>
      <c r="O19" s="94">
        <v>11617</v>
      </c>
      <c r="P19" s="238"/>
      <c r="Q19" s="238"/>
      <c r="R19" s="239"/>
      <c r="S19" s="94">
        <v>731</v>
      </c>
      <c r="T19" s="238"/>
      <c r="U19" s="238"/>
      <c r="V19" s="239"/>
      <c r="W19" s="94">
        <v>0</v>
      </c>
      <c r="X19" s="238"/>
      <c r="Y19" s="238"/>
      <c r="Z19" s="240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5" thickBot="1" thickTop="1">
      <c r="A20" s="91" t="s">
        <v>48</v>
      </c>
      <c r="B20" s="92"/>
      <c r="C20" s="92"/>
      <c r="D20" s="92"/>
      <c r="E20" s="92"/>
      <c r="F20" s="93"/>
      <c r="G20" s="94">
        <v>19414</v>
      </c>
      <c r="H20" s="95"/>
      <c r="I20" s="95"/>
      <c r="J20" s="96"/>
      <c r="K20" s="94">
        <v>5202</v>
      </c>
      <c r="L20" s="95"/>
      <c r="M20" s="95"/>
      <c r="N20" s="96"/>
      <c r="O20" s="94">
        <v>13021</v>
      </c>
      <c r="P20" s="95"/>
      <c r="Q20" s="95"/>
      <c r="R20" s="96"/>
      <c r="S20" s="94">
        <v>1191</v>
      </c>
      <c r="T20" s="95"/>
      <c r="U20" s="95"/>
      <c r="V20" s="96"/>
      <c r="W20" s="94">
        <f>SUM(W23:Z34)</f>
        <v>0</v>
      </c>
      <c r="X20" s="95"/>
      <c r="Y20" s="95"/>
      <c r="Z20" s="97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5" thickBot="1" thickTop="1">
      <c r="A21" s="91" t="s">
        <v>49</v>
      </c>
      <c r="B21" s="92"/>
      <c r="C21" s="92"/>
      <c r="D21" s="92"/>
      <c r="E21" s="92"/>
      <c r="F21" s="93"/>
      <c r="G21" s="94">
        <v>22053</v>
      </c>
      <c r="H21" s="95"/>
      <c r="I21" s="95"/>
      <c r="J21" s="96"/>
      <c r="K21" s="94">
        <v>5516</v>
      </c>
      <c r="L21" s="95"/>
      <c r="M21" s="95"/>
      <c r="N21" s="96"/>
      <c r="O21" s="94">
        <v>15084</v>
      </c>
      <c r="P21" s="95"/>
      <c r="Q21" s="95"/>
      <c r="R21" s="96"/>
      <c r="S21" s="94">
        <v>1453</v>
      </c>
      <c r="T21" s="95"/>
      <c r="U21" s="95"/>
      <c r="V21" s="96"/>
      <c r="W21" s="94">
        <v>0</v>
      </c>
      <c r="X21" s="95"/>
      <c r="Y21" s="95"/>
      <c r="Z21" s="97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5" thickBot="1" thickTop="1">
      <c r="A22" s="91" t="s">
        <v>50</v>
      </c>
      <c r="B22" s="92"/>
      <c r="C22" s="92"/>
      <c r="D22" s="92"/>
      <c r="E22" s="92"/>
      <c r="F22" s="93"/>
      <c r="G22" s="94">
        <f>SUM(G23:J34)</f>
        <v>23642</v>
      </c>
      <c r="H22" s="95"/>
      <c r="I22" s="95"/>
      <c r="J22" s="96"/>
      <c r="K22" s="94">
        <f>SUM(K23:N34)</f>
        <v>5176</v>
      </c>
      <c r="L22" s="95"/>
      <c r="M22" s="95"/>
      <c r="N22" s="96"/>
      <c r="O22" s="94">
        <f>SUM(O23:R34)</f>
        <v>16796</v>
      </c>
      <c r="P22" s="95"/>
      <c r="Q22" s="95"/>
      <c r="R22" s="96"/>
      <c r="S22" s="94">
        <f>SUM(S23:V34)</f>
        <v>1670</v>
      </c>
      <c r="T22" s="95"/>
      <c r="U22" s="95"/>
      <c r="V22" s="96"/>
      <c r="W22" s="94">
        <v>0</v>
      </c>
      <c r="X22" s="95"/>
      <c r="Y22" s="95"/>
      <c r="Z22" s="97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4.25" thickTop="1">
      <c r="A23" s="235" t="s">
        <v>51</v>
      </c>
      <c r="B23" s="232" t="s">
        <v>52</v>
      </c>
      <c r="C23" s="233"/>
      <c r="D23" s="233"/>
      <c r="E23" s="233"/>
      <c r="F23" s="234"/>
      <c r="G23" s="232">
        <f aca="true" t="shared" si="0" ref="G23:G33">SUM(K23:S23)</f>
        <v>1909</v>
      </c>
      <c r="H23" s="233"/>
      <c r="I23" s="233"/>
      <c r="J23" s="234"/>
      <c r="K23" s="98">
        <v>465</v>
      </c>
      <c r="L23" s="99"/>
      <c r="M23" s="99"/>
      <c r="N23" s="100"/>
      <c r="O23" s="98">
        <v>1329</v>
      </c>
      <c r="P23" s="99"/>
      <c r="Q23" s="99"/>
      <c r="R23" s="100"/>
      <c r="S23" s="98">
        <v>115</v>
      </c>
      <c r="T23" s="99"/>
      <c r="U23" s="99"/>
      <c r="V23" s="100"/>
      <c r="W23" s="98" t="s">
        <v>100</v>
      </c>
      <c r="X23" s="99"/>
      <c r="Y23" s="99"/>
      <c r="Z23" s="237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3.5">
      <c r="A24" s="235"/>
      <c r="B24" s="228" t="s">
        <v>101</v>
      </c>
      <c r="C24" s="229"/>
      <c r="D24" s="229"/>
      <c r="E24" s="229"/>
      <c r="F24" s="230"/>
      <c r="G24" s="232">
        <f t="shared" si="0"/>
        <v>1652</v>
      </c>
      <c r="H24" s="233"/>
      <c r="I24" s="233"/>
      <c r="J24" s="234"/>
      <c r="K24" s="228">
        <v>384</v>
      </c>
      <c r="L24" s="229"/>
      <c r="M24" s="229"/>
      <c r="N24" s="230"/>
      <c r="O24" s="228">
        <v>1159</v>
      </c>
      <c r="P24" s="229"/>
      <c r="Q24" s="229"/>
      <c r="R24" s="230"/>
      <c r="S24" s="228">
        <v>109</v>
      </c>
      <c r="T24" s="229"/>
      <c r="U24" s="229"/>
      <c r="V24" s="230"/>
      <c r="W24" s="228" t="s">
        <v>100</v>
      </c>
      <c r="X24" s="229"/>
      <c r="Y24" s="229"/>
      <c r="Z24" s="231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3.5">
      <c r="A25" s="235"/>
      <c r="B25" s="228" t="s">
        <v>0</v>
      </c>
      <c r="C25" s="229"/>
      <c r="D25" s="229"/>
      <c r="E25" s="229"/>
      <c r="F25" s="230"/>
      <c r="G25" s="232">
        <f t="shared" si="0"/>
        <v>1923</v>
      </c>
      <c r="H25" s="233"/>
      <c r="I25" s="233"/>
      <c r="J25" s="234"/>
      <c r="K25" s="228">
        <v>503</v>
      </c>
      <c r="L25" s="229"/>
      <c r="M25" s="229"/>
      <c r="N25" s="230"/>
      <c r="O25" s="228">
        <v>1301</v>
      </c>
      <c r="P25" s="229"/>
      <c r="Q25" s="229"/>
      <c r="R25" s="230"/>
      <c r="S25" s="228">
        <v>119</v>
      </c>
      <c r="T25" s="229"/>
      <c r="U25" s="229"/>
      <c r="V25" s="230"/>
      <c r="W25" s="228" t="s">
        <v>100</v>
      </c>
      <c r="X25" s="229"/>
      <c r="Y25" s="229"/>
      <c r="Z25" s="231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3.5">
      <c r="A26" s="235"/>
      <c r="B26" s="228" t="s">
        <v>1</v>
      </c>
      <c r="C26" s="229"/>
      <c r="D26" s="229"/>
      <c r="E26" s="229"/>
      <c r="F26" s="230"/>
      <c r="G26" s="232">
        <f t="shared" si="0"/>
        <v>2071</v>
      </c>
      <c r="H26" s="233"/>
      <c r="I26" s="233"/>
      <c r="J26" s="234"/>
      <c r="K26" s="228">
        <v>436</v>
      </c>
      <c r="L26" s="229"/>
      <c r="M26" s="229"/>
      <c r="N26" s="230"/>
      <c r="O26" s="228">
        <v>1485</v>
      </c>
      <c r="P26" s="229"/>
      <c r="Q26" s="229"/>
      <c r="R26" s="230"/>
      <c r="S26" s="228">
        <v>150</v>
      </c>
      <c r="T26" s="229"/>
      <c r="U26" s="229"/>
      <c r="V26" s="230"/>
      <c r="W26" s="228" t="s">
        <v>100</v>
      </c>
      <c r="X26" s="229"/>
      <c r="Y26" s="229"/>
      <c r="Z26" s="231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3.5">
      <c r="A27" s="235"/>
      <c r="B27" s="228" t="s">
        <v>2</v>
      </c>
      <c r="C27" s="229"/>
      <c r="D27" s="229"/>
      <c r="E27" s="229"/>
      <c r="F27" s="230"/>
      <c r="G27" s="232">
        <f t="shared" si="0"/>
        <v>2065</v>
      </c>
      <c r="H27" s="233"/>
      <c r="I27" s="233"/>
      <c r="J27" s="234"/>
      <c r="K27" s="228">
        <v>436</v>
      </c>
      <c r="L27" s="229"/>
      <c r="M27" s="229"/>
      <c r="N27" s="230"/>
      <c r="O27" s="228">
        <v>1493</v>
      </c>
      <c r="P27" s="229"/>
      <c r="Q27" s="229"/>
      <c r="R27" s="230"/>
      <c r="S27" s="228">
        <v>136</v>
      </c>
      <c r="T27" s="229"/>
      <c r="U27" s="229"/>
      <c r="V27" s="230"/>
      <c r="W27" s="228" t="s">
        <v>100</v>
      </c>
      <c r="X27" s="229"/>
      <c r="Y27" s="229"/>
      <c r="Z27" s="231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3.5">
      <c r="A28" s="235"/>
      <c r="B28" s="228" t="s">
        <v>102</v>
      </c>
      <c r="C28" s="229"/>
      <c r="D28" s="229"/>
      <c r="E28" s="229"/>
      <c r="F28" s="230"/>
      <c r="G28" s="232">
        <f t="shared" si="0"/>
        <v>1977</v>
      </c>
      <c r="H28" s="233"/>
      <c r="I28" s="233"/>
      <c r="J28" s="234"/>
      <c r="K28" s="228">
        <v>374</v>
      </c>
      <c r="L28" s="229"/>
      <c r="M28" s="229"/>
      <c r="N28" s="230"/>
      <c r="O28" s="228">
        <v>1457</v>
      </c>
      <c r="P28" s="229"/>
      <c r="Q28" s="229"/>
      <c r="R28" s="230"/>
      <c r="S28" s="228">
        <v>146</v>
      </c>
      <c r="T28" s="229"/>
      <c r="U28" s="229"/>
      <c r="V28" s="230"/>
      <c r="W28" s="228" t="s">
        <v>100</v>
      </c>
      <c r="X28" s="229"/>
      <c r="Y28" s="229"/>
      <c r="Z28" s="231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3.5">
      <c r="A29" s="235"/>
      <c r="B29" s="228" t="s">
        <v>3</v>
      </c>
      <c r="C29" s="229"/>
      <c r="D29" s="229"/>
      <c r="E29" s="229"/>
      <c r="F29" s="230"/>
      <c r="G29" s="232">
        <f t="shared" si="0"/>
        <v>2001</v>
      </c>
      <c r="H29" s="233"/>
      <c r="I29" s="233"/>
      <c r="J29" s="234"/>
      <c r="K29" s="228">
        <v>398</v>
      </c>
      <c r="L29" s="229"/>
      <c r="M29" s="229"/>
      <c r="N29" s="230"/>
      <c r="O29" s="228">
        <v>1492</v>
      </c>
      <c r="P29" s="229"/>
      <c r="Q29" s="229"/>
      <c r="R29" s="230"/>
      <c r="S29" s="228">
        <v>111</v>
      </c>
      <c r="T29" s="229"/>
      <c r="U29" s="229"/>
      <c r="V29" s="230"/>
      <c r="W29" s="228" t="s">
        <v>100</v>
      </c>
      <c r="X29" s="229"/>
      <c r="Y29" s="229"/>
      <c r="Z29" s="231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3.5">
      <c r="A30" s="235"/>
      <c r="B30" s="228" t="s">
        <v>4</v>
      </c>
      <c r="C30" s="229"/>
      <c r="D30" s="229"/>
      <c r="E30" s="229"/>
      <c r="F30" s="230"/>
      <c r="G30" s="232">
        <f t="shared" si="0"/>
        <v>2119</v>
      </c>
      <c r="H30" s="233"/>
      <c r="I30" s="233"/>
      <c r="J30" s="234"/>
      <c r="K30" s="228">
        <v>404</v>
      </c>
      <c r="L30" s="229"/>
      <c r="M30" s="229"/>
      <c r="N30" s="230"/>
      <c r="O30" s="228">
        <v>1565</v>
      </c>
      <c r="P30" s="229"/>
      <c r="Q30" s="229"/>
      <c r="R30" s="230"/>
      <c r="S30" s="228">
        <v>150</v>
      </c>
      <c r="T30" s="229"/>
      <c r="U30" s="229"/>
      <c r="V30" s="230"/>
      <c r="W30" s="228" t="s">
        <v>100</v>
      </c>
      <c r="X30" s="229"/>
      <c r="Y30" s="229"/>
      <c r="Z30" s="231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3.5">
      <c r="A31" s="235"/>
      <c r="B31" s="228" t="s">
        <v>5</v>
      </c>
      <c r="C31" s="229"/>
      <c r="D31" s="229"/>
      <c r="E31" s="229"/>
      <c r="F31" s="230"/>
      <c r="G31" s="232">
        <f t="shared" si="0"/>
        <v>1850</v>
      </c>
      <c r="H31" s="233"/>
      <c r="I31" s="233"/>
      <c r="J31" s="234"/>
      <c r="K31" s="228">
        <v>355</v>
      </c>
      <c r="L31" s="229"/>
      <c r="M31" s="229"/>
      <c r="N31" s="230"/>
      <c r="O31" s="228">
        <v>1359</v>
      </c>
      <c r="P31" s="229"/>
      <c r="Q31" s="229"/>
      <c r="R31" s="230"/>
      <c r="S31" s="228">
        <v>136</v>
      </c>
      <c r="T31" s="229"/>
      <c r="U31" s="229"/>
      <c r="V31" s="230"/>
      <c r="W31" s="228" t="s">
        <v>100</v>
      </c>
      <c r="X31" s="229"/>
      <c r="Y31" s="229"/>
      <c r="Z31" s="231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3.5">
      <c r="A32" s="235"/>
      <c r="B32" s="228" t="s">
        <v>6</v>
      </c>
      <c r="C32" s="229"/>
      <c r="D32" s="229"/>
      <c r="E32" s="229"/>
      <c r="F32" s="230"/>
      <c r="G32" s="232">
        <f t="shared" si="0"/>
        <v>1992</v>
      </c>
      <c r="H32" s="233"/>
      <c r="I32" s="233"/>
      <c r="J32" s="234"/>
      <c r="K32" s="228">
        <v>459</v>
      </c>
      <c r="L32" s="229"/>
      <c r="M32" s="229"/>
      <c r="N32" s="230"/>
      <c r="O32" s="228">
        <v>1392</v>
      </c>
      <c r="P32" s="229"/>
      <c r="Q32" s="229"/>
      <c r="R32" s="230"/>
      <c r="S32" s="228">
        <v>141</v>
      </c>
      <c r="T32" s="229"/>
      <c r="U32" s="229"/>
      <c r="V32" s="230"/>
      <c r="W32" s="228" t="s">
        <v>100</v>
      </c>
      <c r="X32" s="229"/>
      <c r="Y32" s="229"/>
      <c r="Z32" s="231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3.5">
      <c r="A33" s="235"/>
      <c r="B33" s="228" t="s">
        <v>7</v>
      </c>
      <c r="C33" s="229"/>
      <c r="D33" s="229"/>
      <c r="E33" s="229"/>
      <c r="F33" s="230"/>
      <c r="G33" s="232">
        <f t="shared" si="0"/>
        <v>1930</v>
      </c>
      <c r="H33" s="233"/>
      <c r="I33" s="233"/>
      <c r="J33" s="234"/>
      <c r="K33" s="228">
        <v>445</v>
      </c>
      <c r="L33" s="229"/>
      <c r="M33" s="229"/>
      <c r="N33" s="230"/>
      <c r="O33" s="228">
        <v>1319</v>
      </c>
      <c r="P33" s="229"/>
      <c r="Q33" s="229"/>
      <c r="R33" s="230"/>
      <c r="S33" s="228">
        <v>166</v>
      </c>
      <c r="T33" s="229"/>
      <c r="U33" s="229"/>
      <c r="V33" s="230"/>
      <c r="W33" s="228" t="s">
        <v>100</v>
      </c>
      <c r="X33" s="229"/>
      <c r="Y33" s="229"/>
      <c r="Z33" s="231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4.25" thickBot="1">
      <c r="A34" s="236"/>
      <c r="B34" s="224" t="s">
        <v>8</v>
      </c>
      <c r="C34" s="225"/>
      <c r="D34" s="225"/>
      <c r="E34" s="225"/>
      <c r="F34" s="226"/>
      <c r="G34" s="224">
        <f>SUM(K34:V34)</f>
        <v>2153</v>
      </c>
      <c r="H34" s="225"/>
      <c r="I34" s="225"/>
      <c r="J34" s="226"/>
      <c r="K34" s="224">
        <v>517</v>
      </c>
      <c r="L34" s="225"/>
      <c r="M34" s="225"/>
      <c r="N34" s="226"/>
      <c r="O34" s="224">
        <v>1445</v>
      </c>
      <c r="P34" s="225"/>
      <c r="Q34" s="225"/>
      <c r="R34" s="226"/>
      <c r="S34" s="224">
        <v>191</v>
      </c>
      <c r="T34" s="225"/>
      <c r="U34" s="225"/>
      <c r="V34" s="226"/>
      <c r="W34" s="224" t="s">
        <v>100</v>
      </c>
      <c r="X34" s="225"/>
      <c r="Y34" s="225"/>
      <c r="Z34" s="227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3.5">
      <c r="A35" s="64"/>
      <c r="B35" s="64"/>
      <c r="C35" s="64"/>
      <c r="D35" s="64"/>
      <c r="E35" s="64"/>
      <c r="F35" s="64"/>
      <c r="G35" s="68" t="s">
        <v>103</v>
      </c>
      <c r="H35" s="68"/>
      <c r="I35" s="68"/>
      <c r="J35" s="68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3.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48" spans="33:35" ht="13.5">
      <c r="AG48" s="69"/>
      <c r="AH48" s="69"/>
      <c r="AI48" s="69"/>
    </row>
    <row r="62" spans="1:35" ht="13.5">
      <c r="A62" s="64" t="s">
        <v>53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ht="13.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9" t="s">
        <v>54</v>
      </c>
      <c r="AE63" s="64"/>
      <c r="AF63" s="64"/>
      <c r="AG63" s="64"/>
      <c r="AH63" s="64"/>
      <c r="AI63" s="64"/>
    </row>
    <row r="64" spans="1:41" ht="13.5">
      <c r="A64" s="64"/>
      <c r="B64" s="13"/>
      <c r="C64" s="14"/>
      <c r="D64" s="11"/>
      <c r="E64" s="90" t="s">
        <v>55</v>
      </c>
      <c r="F64" s="90"/>
      <c r="G64" s="90"/>
      <c r="H64" s="83"/>
      <c r="I64" s="89" t="s">
        <v>56</v>
      </c>
      <c r="J64" s="90"/>
      <c r="K64" s="83"/>
      <c r="L64" s="89" t="s">
        <v>57</v>
      </c>
      <c r="M64" s="90"/>
      <c r="N64" s="83"/>
      <c r="O64" s="89" t="s">
        <v>58</v>
      </c>
      <c r="P64" s="90"/>
      <c r="Q64" s="83"/>
      <c r="R64" s="89" t="s">
        <v>59</v>
      </c>
      <c r="S64" s="90"/>
      <c r="T64" s="83"/>
      <c r="U64" s="89" t="s">
        <v>60</v>
      </c>
      <c r="V64" s="90"/>
      <c r="W64" s="83"/>
      <c r="X64" s="89" t="s">
        <v>61</v>
      </c>
      <c r="Y64" s="90"/>
      <c r="Z64" s="83"/>
      <c r="AA64" s="89" t="s">
        <v>62</v>
      </c>
      <c r="AB64" s="90"/>
      <c r="AC64" s="90"/>
      <c r="AD64" s="83"/>
      <c r="AI64" s="64"/>
      <c r="AL64" s="84" t="s">
        <v>63</v>
      </c>
      <c r="AM64" s="85"/>
      <c r="AN64" s="85"/>
      <c r="AO64" s="86"/>
    </row>
    <row r="65" spans="1:41" ht="13.5">
      <c r="A65" s="64"/>
      <c r="B65" s="87" t="s">
        <v>64</v>
      </c>
      <c r="C65" s="88"/>
      <c r="D65" s="88"/>
      <c r="E65" s="88"/>
      <c r="F65" s="15"/>
      <c r="G65" s="15"/>
      <c r="H65" s="16"/>
      <c r="I65" s="87"/>
      <c r="J65" s="88"/>
      <c r="K65" s="81"/>
      <c r="L65" s="87"/>
      <c r="M65" s="88"/>
      <c r="N65" s="81"/>
      <c r="O65" s="87"/>
      <c r="P65" s="88"/>
      <c r="Q65" s="81"/>
      <c r="R65" s="87"/>
      <c r="S65" s="88"/>
      <c r="T65" s="81"/>
      <c r="U65" s="87"/>
      <c r="V65" s="88"/>
      <c r="W65" s="81"/>
      <c r="X65" s="87"/>
      <c r="Y65" s="88"/>
      <c r="Z65" s="81"/>
      <c r="AA65" s="87"/>
      <c r="AB65" s="88"/>
      <c r="AC65" s="88"/>
      <c r="AD65" s="81"/>
      <c r="AI65" s="64"/>
      <c r="AL65" s="84" t="s">
        <v>65</v>
      </c>
      <c r="AM65" s="85"/>
      <c r="AN65" s="85"/>
      <c r="AO65" s="86"/>
    </row>
    <row r="66" spans="1:41" ht="13.5">
      <c r="A66" s="64"/>
      <c r="B66" s="218" t="s">
        <v>66</v>
      </c>
      <c r="C66" s="219"/>
      <c r="D66" s="17" t="s">
        <v>67</v>
      </c>
      <c r="E66" s="18"/>
      <c r="F66" s="19"/>
      <c r="G66" s="19"/>
      <c r="H66" s="20"/>
      <c r="I66" s="120">
        <v>788</v>
      </c>
      <c r="J66" s="121"/>
      <c r="K66" s="122"/>
      <c r="L66" s="120">
        <v>2498</v>
      </c>
      <c r="M66" s="121"/>
      <c r="N66" s="122"/>
      <c r="O66" s="120">
        <v>1974</v>
      </c>
      <c r="P66" s="121"/>
      <c r="Q66" s="122"/>
      <c r="R66" s="120">
        <v>1380</v>
      </c>
      <c r="S66" s="121"/>
      <c r="T66" s="122"/>
      <c r="U66" s="120">
        <v>1398</v>
      </c>
      <c r="V66" s="121"/>
      <c r="W66" s="122"/>
      <c r="X66" s="120">
        <v>1056</v>
      </c>
      <c r="Y66" s="121"/>
      <c r="Z66" s="122"/>
      <c r="AA66" s="120">
        <f aca="true" t="shared" si="1" ref="AA66:AA85">SUM(I66:X66)</f>
        <v>9094</v>
      </c>
      <c r="AB66" s="121"/>
      <c r="AC66" s="121"/>
      <c r="AD66" s="122"/>
      <c r="AI66" s="64"/>
      <c r="AL66" s="206">
        <v>79456</v>
      </c>
      <c r="AM66" s="207"/>
      <c r="AN66" s="207"/>
      <c r="AO66" s="208"/>
    </row>
    <row r="67" spans="1:41" ht="13.5">
      <c r="A67" s="64"/>
      <c r="B67" s="220"/>
      <c r="C67" s="221"/>
      <c r="D67" s="21" t="s">
        <v>68</v>
      </c>
      <c r="E67" s="22"/>
      <c r="F67" s="23"/>
      <c r="G67" s="23"/>
      <c r="H67" s="24"/>
      <c r="I67" s="107">
        <v>191</v>
      </c>
      <c r="J67" s="108"/>
      <c r="K67" s="109"/>
      <c r="L67" s="107">
        <v>577</v>
      </c>
      <c r="M67" s="108"/>
      <c r="N67" s="109"/>
      <c r="O67" s="107">
        <v>427</v>
      </c>
      <c r="P67" s="108"/>
      <c r="Q67" s="109"/>
      <c r="R67" s="107">
        <v>263</v>
      </c>
      <c r="S67" s="108"/>
      <c r="T67" s="109"/>
      <c r="U67" s="107">
        <v>254</v>
      </c>
      <c r="V67" s="108"/>
      <c r="W67" s="109"/>
      <c r="X67" s="107">
        <v>231</v>
      </c>
      <c r="Y67" s="108"/>
      <c r="Z67" s="109"/>
      <c r="AA67" s="107">
        <f t="shared" si="1"/>
        <v>1943</v>
      </c>
      <c r="AB67" s="108"/>
      <c r="AC67" s="108"/>
      <c r="AD67" s="109"/>
      <c r="AI67" s="64"/>
      <c r="AL67" s="70"/>
      <c r="AM67" s="71"/>
      <c r="AN67" s="71"/>
      <c r="AO67" s="72"/>
    </row>
    <row r="68" spans="1:41" ht="13.5">
      <c r="A68" s="64"/>
      <c r="B68" s="220"/>
      <c r="C68" s="221"/>
      <c r="D68" s="21" t="s">
        <v>69</v>
      </c>
      <c r="E68" s="22"/>
      <c r="F68" s="23"/>
      <c r="G68" s="23"/>
      <c r="H68" s="24"/>
      <c r="I68" s="107">
        <v>597</v>
      </c>
      <c r="J68" s="108"/>
      <c r="K68" s="109"/>
      <c r="L68" s="107">
        <v>1921</v>
      </c>
      <c r="M68" s="108"/>
      <c r="N68" s="109"/>
      <c r="O68" s="107">
        <v>1547</v>
      </c>
      <c r="P68" s="108"/>
      <c r="Q68" s="109"/>
      <c r="R68" s="107">
        <v>1117</v>
      </c>
      <c r="S68" s="108"/>
      <c r="T68" s="109"/>
      <c r="U68" s="107">
        <v>1144</v>
      </c>
      <c r="V68" s="108"/>
      <c r="W68" s="109"/>
      <c r="X68" s="107">
        <v>825</v>
      </c>
      <c r="Y68" s="108"/>
      <c r="Z68" s="109"/>
      <c r="AA68" s="107">
        <f t="shared" si="1"/>
        <v>7151</v>
      </c>
      <c r="AB68" s="108"/>
      <c r="AC68" s="108"/>
      <c r="AD68" s="109"/>
      <c r="AI68" s="64"/>
      <c r="AL68" s="70"/>
      <c r="AM68" s="71"/>
      <c r="AN68" s="71"/>
      <c r="AO68" s="72"/>
    </row>
    <row r="69" spans="1:41" ht="13.5">
      <c r="A69" s="64"/>
      <c r="B69" s="220"/>
      <c r="C69" s="221"/>
      <c r="D69" s="25" t="s">
        <v>70</v>
      </c>
      <c r="E69" s="26"/>
      <c r="F69" s="27"/>
      <c r="G69" s="27"/>
      <c r="H69" s="28"/>
      <c r="I69" s="101">
        <v>7</v>
      </c>
      <c r="J69" s="102"/>
      <c r="K69" s="103"/>
      <c r="L69" s="101">
        <v>83</v>
      </c>
      <c r="M69" s="102"/>
      <c r="N69" s="103"/>
      <c r="O69" s="101">
        <v>97</v>
      </c>
      <c r="P69" s="102"/>
      <c r="Q69" s="103"/>
      <c r="R69" s="101">
        <v>70</v>
      </c>
      <c r="S69" s="102"/>
      <c r="T69" s="103"/>
      <c r="U69" s="101">
        <v>64</v>
      </c>
      <c r="V69" s="102"/>
      <c r="W69" s="103"/>
      <c r="X69" s="101">
        <v>66</v>
      </c>
      <c r="Y69" s="102"/>
      <c r="Z69" s="103"/>
      <c r="AA69" s="101">
        <f t="shared" si="1"/>
        <v>387</v>
      </c>
      <c r="AB69" s="102"/>
      <c r="AC69" s="102"/>
      <c r="AD69" s="103"/>
      <c r="AI69" s="64"/>
      <c r="AL69" s="73"/>
      <c r="AM69" s="74"/>
      <c r="AN69" s="74"/>
      <c r="AO69" s="75"/>
    </row>
    <row r="70" spans="1:41" ht="14.25" thickBot="1">
      <c r="A70" s="64"/>
      <c r="B70" s="222"/>
      <c r="C70" s="223"/>
      <c r="D70" s="117" t="s">
        <v>71</v>
      </c>
      <c r="E70" s="118"/>
      <c r="F70" s="118"/>
      <c r="G70" s="118"/>
      <c r="H70" s="119"/>
      <c r="I70" s="110">
        <f>I66+I69</f>
        <v>795</v>
      </c>
      <c r="J70" s="111"/>
      <c r="K70" s="112"/>
      <c r="L70" s="110">
        <f>L66+L69</f>
        <v>2581</v>
      </c>
      <c r="M70" s="111"/>
      <c r="N70" s="112"/>
      <c r="O70" s="110">
        <f>O66+O69</f>
        <v>2071</v>
      </c>
      <c r="P70" s="111"/>
      <c r="Q70" s="112"/>
      <c r="R70" s="110">
        <f>R66+R69</f>
        <v>1450</v>
      </c>
      <c r="S70" s="111"/>
      <c r="T70" s="112"/>
      <c r="U70" s="110">
        <f>U66+U69</f>
        <v>1462</v>
      </c>
      <c r="V70" s="111"/>
      <c r="W70" s="112"/>
      <c r="X70" s="110">
        <f>X66+X69</f>
        <v>1122</v>
      </c>
      <c r="Y70" s="111"/>
      <c r="Z70" s="112"/>
      <c r="AA70" s="110">
        <f t="shared" si="1"/>
        <v>9481</v>
      </c>
      <c r="AB70" s="111"/>
      <c r="AC70" s="111"/>
      <c r="AD70" s="112"/>
      <c r="AI70" s="64"/>
      <c r="AL70" s="209">
        <f>AA66/AL66</f>
        <v>0.11445328231977446</v>
      </c>
      <c r="AM70" s="210"/>
      <c r="AN70" s="210"/>
      <c r="AO70" s="211"/>
    </row>
    <row r="71" spans="1:41" ht="14.25" thickTop="1">
      <c r="A71" s="64"/>
      <c r="B71" s="218" t="s">
        <v>72</v>
      </c>
      <c r="C71" s="219"/>
      <c r="D71" s="17" t="s">
        <v>67</v>
      </c>
      <c r="E71" s="18"/>
      <c r="F71" s="19"/>
      <c r="G71" s="19"/>
      <c r="H71" s="20"/>
      <c r="I71" s="120">
        <v>919</v>
      </c>
      <c r="J71" s="121"/>
      <c r="K71" s="122"/>
      <c r="L71" s="120">
        <f>L72+L73</f>
        <v>3303</v>
      </c>
      <c r="M71" s="121"/>
      <c r="N71" s="122"/>
      <c r="O71" s="120">
        <f>O72+O73</f>
        <v>2497</v>
      </c>
      <c r="P71" s="121"/>
      <c r="Q71" s="122"/>
      <c r="R71" s="120">
        <f>R72+R73</f>
        <v>1584</v>
      </c>
      <c r="S71" s="121"/>
      <c r="T71" s="122"/>
      <c r="U71" s="120">
        <f>U72+U73</f>
        <v>1503</v>
      </c>
      <c r="V71" s="121"/>
      <c r="W71" s="122"/>
      <c r="X71" s="120">
        <f>X72+X73</f>
        <v>1180</v>
      </c>
      <c r="Y71" s="121"/>
      <c r="Z71" s="122"/>
      <c r="AA71" s="120">
        <f t="shared" si="1"/>
        <v>10986</v>
      </c>
      <c r="AB71" s="121"/>
      <c r="AC71" s="121"/>
      <c r="AD71" s="122"/>
      <c r="AI71" s="64"/>
      <c r="AL71" s="206">
        <v>82314</v>
      </c>
      <c r="AM71" s="207"/>
      <c r="AN71" s="207"/>
      <c r="AO71" s="208"/>
    </row>
    <row r="72" spans="1:41" ht="13.5">
      <c r="A72" s="64"/>
      <c r="B72" s="220"/>
      <c r="C72" s="221"/>
      <c r="D72" s="21" t="s">
        <v>68</v>
      </c>
      <c r="E72" s="22"/>
      <c r="F72" s="23"/>
      <c r="G72" s="23"/>
      <c r="H72" s="24"/>
      <c r="I72" s="107">
        <v>234</v>
      </c>
      <c r="J72" s="108"/>
      <c r="K72" s="109"/>
      <c r="L72" s="107">
        <v>762</v>
      </c>
      <c r="M72" s="108"/>
      <c r="N72" s="109"/>
      <c r="O72" s="107">
        <v>558</v>
      </c>
      <c r="P72" s="108"/>
      <c r="Q72" s="109"/>
      <c r="R72" s="107">
        <v>320</v>
      </c>
      <c r="S72" s="108"/>
      <c r="T72" s="109"/>
      <c r="U72" s="107">
        <v>286</v>
      </c>
      <c r="V72" s="108"/>
      <c r="W72" s="109"/>
      <c r="X72" s="107">
        <v>230</v>
      </c>
      <c r="Y72" s="108"/>
      <c r="Z72" s="109"/>
      <c r="AA72" s="107">
        <f t="shared" si="1"/>
        <v>2390</v>
      </c>
      <c r="AB72" s="108"/>
      <c r="AC72" s="108"/>
      <c r="AD72" s="109"/>
      <c r="AI72" s="64"/>
      <c r="AL72" s="70"/>
      <c r="AM72" s="71"/>
      <c r="AN72" s="71"/>
      <c r="AO72" s="72"/>
    </row>
    <row r="73" spans="1:41" ht="13.5">
      <c r="A73" s="64"/>
      <c r="B73" s="220"/>
      <c r="C73" s="221"/>
      <c r="D73" s="21" t="s">
        <v>69</v>
      </c>
      <c r="E73" s="22"/>
      <c r="F73" s="23"/>
      <c r="G73" s="23"/>
      <c r="H73" s="24"/>
      <c r="I73" s="107">
        <v>685</v>
      </c>
      <c r="J73" s="108"/>
      <c r="K73" s="109"/>
      <c r="L73" s="107">
        <v>2541</v>
      </c>
      <c r="M73" s="108"/>
      <c r="N73" s="109"/>
      <c r="O73" s="107">
        <v>1939</v>
      </c>
      <c r="P73" s="108"/>
      <c r="Q73" s="109"/>
      <c r="R73" s="107">
        <v>1264</v>
      </c>
      <c r="S73" s="108"/>
      <c r="T73" s="109"/>
      <c r="U73" s="107">
        <v>1217</v>
      </c>
      <c r="V73" s="108"/>
      <c r="W73" s="109"/>
      <c r="X73" s="107">
        <v>950</v>
      </c>
      <c r="Y73" s="108"/>
      <c r="Z73" s="109"/>
      <c r="AA73" s="107">
        <f t="shared" si="1"/>
        <v>8596</v>
      </c>
      <c r="AB73" s="108"/>
      <c r="AC73" s="108"/>
      <c r="AD73" s="109"/>
      <c r="AI73" s="64"/>
      <c r="AL73" s="70"/>
      <c r="AM73" s="71"/>
      <c r="AN73" s="71"/>
      <c r="AO73" s="72"/>
    </row>
    <row r="74" spans="1:41" ht="13.5">
      <c r="A74" s="64"/>
      <c r="B74" s="220"/>
      <c r="C74" s="221"/>
      <c r="D74" s="25" t="s">
        <v>70</v>
      </c>
      <c r="E74" s="26"/>
      <c r="F74" s="27"/>
      <c r="G74" s="27"/>
      <c r="H74" s="28"/>
      <c r="I74" s="101">
        <v>5</v>
      </c>
      <c r="J74" s="102"/>
      <c r="K74" s="103"/>
      <c r="L74" s="101">
        <v>86</v>
      </c>
      <c r="M74" s="102"/>
      <c r="N74" s="103"/>
      <c r="O74" s="101">
        <v>140</v>
      </c>
      <c r="P74" s="102"/>
      <c r="Q74" s="103"/>
      <c r="R74" s="101">
        <v>83</v>
      </c>
      <c r="S74" s="102"/>
      <c r="T74" s="103"/>
      <c r="U74" s="101">
        <v>75</v>
      </c>
      <c r="V74" s="102"/>
      <c r="W74" s="103"/>
      <c r="X74" s="101">
        <v>67</v>
      </c>
      <c r="Y74" s="102"/>
      <c r="Z74" s="103"/>
      <c r="AA74" s="101">
        <f t="shared" si="1"/>
        <v>456</v>
      </c>
      <c r="AB74" s="102"/>
      <c r="AC74" s="102"/>
      <c r="AD74" s="103"/>
      <c r="AI74" s="64"/>
      <c r="AL74" s="73"/>
      <c r="AM74" s="74"/>
      <c r="AN74" s="74"/>
      <c r="AO74" s="75"/>
    </row>
    <row r="75" spans="1:41" ht="14.25" thickBot="1">
      <c r="A75" s="64"/>
      <c r="B75" s="222"/>
      <c r="C75" s="223"/>
      <c r="D75" s="117" t="s">
        <v>71</v>
      </c>
      <c r="E75" s="118"/>
      <c r="F75" s="118"/>
      <c r="G75" s="118"/>
      <c r="H75" s="119"/>
      <c r="I75" s="110">
        <f>I71+I74</f>
        <v>924</v>
      </c>
      <c r="J75" s="111"/>
      <c r="K75" s="112"/>
      <c r="L75" s="110">
        <f>L71+L74</f>
        <v>3389</v>
      </c>
      <c r="M75" s="111"/>
      <c r="N75" s="112"/>
      <c r="O75" s="110">
        <f>O71+O74</f>
        <v>2637</v>
      </c>
      <c r="P75" s="111"/>
      <c r="Q75" s="112"/>
      <c r="R75" s="110">
        <f>R71+R74</f>
        <v>1667</v>
      </c>
      <c r="S75" s="111"/>
      <c r="T75" s="112"/>
      <c r="U75" s="110">
        <f>U71+U74</f>
        <v>1578</v>
      </c>
      <c r="V75" s="111"/>
      <c r="W75" s="112"/>
      <c r="X75" s="110">
        <f>X71+X74</f>
        <v>1247</v>
      </c>
      <c r="Y75" s="111"/>
      <c r="Z75" s="112"/>
      <c r="AA75" s="110">
        <f t="shared" si="1"/>
        <v>11442</v>
      </c>
      <c r="AB75" s="111"/>
      <c r="AC75" s="111"/>
      <c r="AD75" s="112"/>
      <c r="AI75" s="64"/>
      <c r="AL75" s="209">
        <f>AA71/AL71</f>
        <v>0.13346453823164953</v>
      </c>
      <c r="AM75" s="210"/>
      <c r="AN75" s="210"/>
      <c r="AO75" s="211"/>
    </row>
    <row r="76" spans="1:41" ht="14.25" thickTop="1">
      <c r="A76" s="64"/>
      <c r="B76" s="218" t="s">
        <v>73</v>
      </c>
      <c r="C76" s="219"/>
      <c r="D76" s="17" t="s">
        <v>67</v>
      </c>
      <c r="E76" s="18"/>
      <c r="F76" s="19"/>
      <c r="G76" s="19"/>
      <c r="H76" s="20"/>
      <c r="I76" s="212">
        <f>I77+I78</f>
        <v>1465</v>
      </c>
      <c r="J76" s="213"/>
      <c r="K76" s="214"/>
      <c r="L76" s="212">
        <f>L77+L78</f>
        <v>4320</v>
      </c>
      <c r="M76" s="213"/>
      <c r="N76" s="214"/>
      <c r="O76" s="212">
        <f>O77+O78</f>
        <v>2759</v>
      </c>
      <c r="P76" s="213"/>
      <c r="Q76" s="214"/>
      <c r="R76" s="212">
        <f>R77+R78</f>
        <v>1630</v>
      </c>
      <c r="S76" s="213"/>
      <c r="T76" s="214"/>
      <c r="U76" s="212">
        <f>U77+U78</f>
        <v>1620</v>
      </c>
      <c r="V76" s="213"/>
      <c r="W76" s="214"/>
      <c r="X76" s="212">
        <f>X77+X78</f>
        <v>1322</v>
      </c>
      <c r="Y76" s="213"/>
      <c r="Z76" s="214"/>
      <c r="AA76" s="212">
        <f t="shared" si="1"/>
        <v>13116</v>
      </c>
      <c r="AB76" s="213"/>
      <c r="AC76" s="213"/>
      <c r="AD76" s="214"/>
      <c r="AI76" s="64"/>
      <c r="AL76" s="215">
        <v>85422</v>
      </c>
      <c r="AM76" s="216"/>
      <c r="AN76" s="216"/>
      <c r="AO76" s="217"/>
    </row>
    <row r="77" spans="1:41" ht="13.5">
      <c r="A77" s="64"/>
      <c r="B77" s="220"/>
      <c r="C77" s="221"/>
      <c r="D77" s="21" t="s">
        <v>68</v>
      </c>
      <c r="E77" s="22"/>
      <c r="F77" s="23"/>
      <c r="G77" s="23"/>
      <c r="H77" s="24"/>
      <c r="I77" s="107">
        <v>381</v>
      </c>
      <c r="J77" s="108"/>
      <c r="K77" s="109"/>
      <c r="L77" s="107">
        <v>1007</v>
      </c>
      <c r="M77" s="108"/>
      <c r="N77" s="109"/>
      <c r="O77" s="107">
        <v>611</v>
      </c>
      <c r="P77" s="108"/>
      <c r="Q77" s="109"/>
      <c r="R77" s="107">
        <v>317</v>
      </c>
      <c r="S77" s="108"/>
      <c r="T77" s="109"/>
      <c r="U77" s="107">
        <v>303</v>
      </c>
      <c r="V77" s="108"/>
      <c r="W77" s="109"/>
      <c r="X77" s="107">
        <v>271</v>
      </c>
      <c r="Y77" s="108"/>
      <c r="Z77" s="109"/>
      <c r="AA77" s="107">
        <f t="shared" si="1"/>
        <v>2890</v>
      </c>
      <c r="AB77" s="108"/>
      <c r="AC77" s="108"/>
      <c r="AD77" s="109"/>
      <c r="AI77" s="64"/>
      <c r="AL77" s="70"/>
      <c r="AM77" s="71"/>
      <c r="AN77" s="71"/>
      <c r="AO77" s="72"/>
    </row>
    <row r="78" spans="1:41" ht="13.5">
      <c r="A78" s="64"/>
      <c r="B78" s="220"/>
      <c r="C78" s="221"/>
      <c r="D78" s="21" t="s">
        <v>69</v>
      </c>
      <c r="E78" s="22"/>
      <c r="F78" s="23"/>
      <c r="G78" s="23"/>
      <c r="H78" s="24"/>
      <c r="I78" s="107">
        <v>1084</v>
      </c>
      <c r="J78" s="108"/>
      <c r="K78" s="109"/>
      <c r="L78" s="107">
        <v>3313</v>
      </c>
      <c r="M78" s="108"/>
      <c r="N78" s="109"/>
      <c r="O78" s="107">
        <v>2148</v>
      </c>
      <c r="P78" s="108"/>
      <c r="Q78" s="109"/>
      <c r="R78" s="107">
        <v>1313</v>
      </c>
      <c r="S78" s="108"/>
      <c r="T78" s="109"/>
      <c r="U78" s="107">
        <v>1317</v>
      </c>
      <c r="V78" s="108"/>
      <c r="W78" s="109"/>
      <c r="X78" s="107">
        <v>1051</v>
      </c>
      <c r="Y78" s="108"/>
      <c r="Z78" s="109"/>
      <c r="AA78" s="107">
        <f t="shared" si="1"/>
        <v>10226</v>
      </c>
      <c r="AB78" s="108"/>
      <c r="AC78" s="108"/>
      <c r="AD78" s="109"/>
      <c r="AI78" s="64"/>
      <c r="AL78" s="70"/>
      <c r="AM78" s="71"/>
      <c r="AN78" s="71"/>
      <c r="AO78" s="72"/>
    </row>
    <row r="79" spans="1:41" ht="13.5">
      <c r="A79" s="64"/>
      <c r="B79" s="220"/>
      <c r="C79" s="221"/>
      <c r="D79" s="25" t="s">
        <v>70</v>
      </c>
      <c r="E79" s="26"/>
      <c r="F79" s="27"/>
      <c r="G79" s="27"/>
      <c r="H79" s="28"/>
      <c r="I79" s="101">
        <v>18</v>
      </c>
      <c r="J79" s="102"/>
      <c r="K79" s="103"/>
      <c r="L79" s="101">
        <v>122</v>
      </c>
      <c r="M79" s="102"/>
      <c r="N79" s="103"/>
      <c r="O79" s="101">
        <v>141</v>
      </c>
      <c r="P79" s="102"/>
      <c r="Q79" s="103"/>
      <c r="R79" s="101">
        <v>85</v>
      </c>
      <c r="S79" s="102"/>
      <c r="T79" s="103"/>
      <c r="U79" s="101">
        <v>76</v>
      </c>
      <c r="V79" s="102"/>
      <c r="W79" s="103"/>
      <c r="X79" s="101">
        <v>77</v>
      </c>
      <c r="Y79" s="102"/>
      <c r="Z79" s="103"/>
      <c r="AA79" s="101">
        <f t="shared" si="1"/>
        <v>519</v>
      </c>
      <c r="AB79" s="102"/>
      <c r="AC79" s="102"/>
      <c r="AD79" s="103"/>
      <c r="AI79" s="64"/>
      <c r="AL79" s="73"/>
      <c r="AM79" s="74"/>
      <c r="AN79" s="74"/>
      <c r="AO79" s="75"/>
    </row>
    <row r="80" spans="1:41" ht="14.25" thickBot="1">
      <c r="A80" s="64"/>
      <c r="B80" s="222"/>
      <c r="C80" s="223"/>
      <c r="D80" s="117" t="s">
        <v>71</v>
      </c>
      <c r="E80" s="118"/>
      <c r="F80" s="118"/>
      <c r="G80" s="118"/>
      <c r="H80" s="119"/>
      <c r="I80" s="110">
        <f>I76+I79</f>
        <v>1483</v>
      </c>
      <c r="J80" s="111"/>
      <c r="K80" s="112"/>
      <c r="L80" s="110">
        <f>L76+L79</f>
        <v>4442</v>
      </c>
      <c r="M80" s="111"/>
      <c r="N80" s="112"/>
      <c r="O80" s="110">
        <f>O76+O79</f>
        <v>2900</v>
      </c>
      <c r="P80" s="111"/>
      <c r="Q80" s="112"/>
      <c r="R80" s="110">
        <f>R76+R79</f>
        <v>1715</v>
      </c>
      <c r="S80" s="111"/>
      <c r="T80" s="112"/>
      <c r="U80" s="110">
        <f>U76+U79</f>
        <v>1696</v>
      </c>
      <c r="V80" s="111"/>
      <c r="W80" s="112"/>
      <c r="X80" s="110">
        <f>X76+X79</f>
        <v>1399</v>
      </c>
      <c r="Y80" s="111"/>
      <c r="Z80" s="112"/>
      <c r="AA80" s="110">
        <f t="shared" si="1"/>
        <v>13635</v>
      </c>
      <c r="AB80" s="111"/>
      <c r="AC80" s="111"/>
      <c r="AD80" s="112"/>
      <c r="AI80" s="64"/>
      <c r="AL80" s="209">
        <f>AA76/AL76</f>
        <v>0.1535435836201447</v>
      </c>
      <c r="AM80" s="210"/>
      <c r="AN80" s="210"/>
      <c r="AO80" s="211"/>
    </row>
    <row r="81" spans="1:41" ht="14.25" thickTop="1">
      <c r="A81" s="64"/>
      <c r="B81" s="274" t="s">
        <v>74</v>
      </c>
      <c r="C81" s="275"/>
      <c r="D81" s="17" t="s">
        <v>67</v>
      </c>
      <c r="E81" s="18"/>
      <c r="F81" s="19"/>
      <c r="G81" s="19"/>
      <c r="H81" s="20"/>
      <c r="I81" s="212">
        <f>I82+I83</f>
        <v>2031</v>
      </c>
      <c r="J81" s="213"/>
      <c r="K81" s="214"/>
      <c r="L81" s="212">
        <f>L82+L83</f>
        <v>5312</v>
      </c>
      <c r="M81" s="213"/>
      <c r="N81" s="214"/>
      <c r="O81" s="212">
        <f>O82+O83</f>
        <v>2527</v>
      </c>
      <c r="P81" s="213"/>
      <c r="Q81" s="214"/>
      <c r="R81" s="212">
        <f>R82+R83</f>
        <v>1992</v>
      </c>
      <c r="S81" s="213"/>
      <c r="T81" s="214"/>
      <c r="U81" s="212">
        <f>U82+U83</f>
        <v>1776</v>
      </c>
      <c r="V81" s="213"/>
      <c r="W81" s="214"/>
      <c r="X81" s="212">
        <f>X82+X83</f>
        <v>1576</v>
      </c>
      <c r="Y81" s="213"/>
      <c r="Z81" s="214"/>
      <c r="AA81" s="212">
        <f t="shared" si="1"/>
        <v>15214</v>
      </c>
      <c r="AB81" s="213"/>
      <c r="AC81" s="213"/>
      <c r="AD81" s="214"/>
      <c r="AI81" s="64"/>
      <c r="AL81" s="215">
        <v>87660</v>
      </c>
      <c r="AM81" s="216"/>
      <c r="AN81" s="216"/>
      <c r="AO81" s="217"/>
    </row>
    <row r="82" spans="1:41" ht="13.5">
      <c r="A82" s="64"/>
      <c r="B82" s="276"/>
      <c r="C82" s="277"/>
      <c r="D82" s="21" t="s">
        <v>68</v>
      </c>
      <c r="E82" s="22"/>
      <c r="F82" s="23"/>
      <c r="G82" s="23"/>
      <c r="H82" s="24"/>
      <c r="I82" s="107">
        <v>553</v>
      </c>
      <c r="J82" s="108"/>
      <c r="K82" s="109"/>
      <c r="L82" s="107">
        <v>1232</v>
      </c>
      <c r="M82" s="108"/>
      <c r="N82" s="109"/>
      <c r="O82" s="107">
        <v>581</v>
      </c>
      <c r="P82" s="108"/>
      <c r="Q82" s="109"/>
      <c r="R82" s="107">
        <v>377</v>
      </c>
      <c r="S82" s="108"/>
      <c r="T82" s="109"/>
      <c r="U82" s="107">
        <v>361</v>
      </c>
      <c r="V82" s="108"/>
      <c r="W82" s="109"/>
      <c r="X82" s="107">
        <v>299</v>
      </c>
      <c r="Y82" s="108"/>
      <c r="Z82" s="109"/>
      <c r="AA82" s="107">
        <f t="shared" si="1"/>
        <v>3403</v>
      </c>
      <c r="AB82" s="108"/>
      <c r="AC82" s="108"/>
      <c r="AD82" s="109"/>
      <c r="AI82" s="64"/>
      <c r="AL82" s="70"/>
      <c r="AM82" s="71"/>
      <c r="AN82" s="71"/>
      <c r="AO82" s="72"/>
    </row>
    <row r="83" spans="1:41" ht="13.5">
      <c r="A83" s="64"/>
      <c r="B83" s="276"/>
      <c r="C83" s="277"/>
      <c r="D83" s="21" t="s">
        <v>69</v>
      </c>
      <c r="E83" s="22"/>
      <c r="F83" s="23"/>
      <c r="G83" s="23"/>
      <c r="H83" s="24"/>
      <c r="I83" s="107">
        <v>1478</v>
      </c>
      <c r="J83" s="108"/>
      <c r="K83" s="109"/>
      <c r="L83" s="107">
        <v>4080</v>
      </c>
      <c r="M83" s="108"/>
      <c r="N83" s="109"/>
      <c r="O83" s="107">
        <v>1946</v>
      </c>
      <c r="P83" s="108"/>
      <c r="Q83" s="109"/>
      <c r="R83" s="107">
        <v>1615</v>
      </c>
      <c r="S83" s="108"/>
      <c r="T83" s="109"/>
      <c r="U83" s="107">
        <v>1415</v>
      </c>
      <c r="V83" s="108"/>
      <c r="W83" s="109"/>
      <c r="X83" s="107">
        <v>1277</v>
      </c>
      <c r="Y83" s="108"/>
      <c r="Z83" s="109"/>
      <c r="AA83" s="107">
        <f t="shared" si="1"/>
        <v>11811</v>
      </c>
      <c r="AB83" s="108"/>
      <c r="AC83" s="108"/>
      <c r="AD83" s="109"/>
      <c r="AI83" s="64"/>
      <c r="AL83" s="70"/>
      <c r="AM83" s="71"/>
      <c r="AN83" s="71"/>
      <c r="AO83" s="72"/>
    </row>
    <row r="84" spans="1:41" ht="13.5">
      <c r="A84" s="64"/>
      <c r="B84" s="276"/>
      <c r="C84" s="277"/>
      <c r="D84" s="25" t="s">
        <v>70</v>
      </c>
      <c r="E84" s="26"/>
      <c r="F84" s="27"/>
      <c r="G84" s="27"/>
      <c r="H84" s="28"/>
      <c r="I84" s="101">
        <v>33</v>
      </c>
      <c r="J84" s="102"/>
      <c r="K84" s="103"/>
      <c r="L84" s="101">
        <v>167</v>
      </c>
      <c r="M84" s="102"/>
      <c r="N84" s="103"/>
      <c r="O84" s="101">
        <v>120</v>
      </c>
      <c r="P84" s="102"/>
      <c r="Q84" s="103"/>
      <c r="R84" s="101">
        <v>107</v>
      </c>
      <c r="S84" s="102"/>
      <c r="T84" s="103"/>
      <c r="U84" s="101">
        <v>84</v>
      </c>
      <c r="V84" s="102"/>
      <c r="W84" s="103"/>
      <c r="X84" s="101">
        <v>85</v>
      </c>
      <c r="Y84" s="102"/>
      <c r="Z84" s="103"/>
      <c r="AA84" s="101">
        <f t="shared" si="1"/>
        <v>596</v>
      </c>
      <c r="AB84" s="102"/>
      <c r="AC84" s="102"/>
      <c r="AD84" s="103"/>
      <c r="AI84" s="64"/>
      <c r="AL84" s="73"/>
      <c r="AM84" s="74"/>
      <c r="AN84" s="74"/>
      <c r="AO84" s="75"/>
    </row>
    <row r="85" spans="1:41" ht="14.25" thickBot="1">
      <c r="A85" s="64"/>
      <c r="B85" s="278"/>
      <c r="C85" s="279"/>
      <c r="D85" s="117" t="s">
        <v>71</v>
      </c>
      <c r="E85" s="118"/>
      <c r="F85" s="118"/>
      <c r="G85" s="118"/>
      <c r="H85" s="119"/>
      <c r="I85" s="110">
        <f>I81+I84</f>
        <v>2064</v>
      </c>
      <c r="J85" s="111"/>
      <c r="K85" s="112"/>
      <c r="L85" s="110">
        <f>L81+L84</f>
        <v>5479</v>
      </c>
      <c r="M85" s="111"/>
      <c r="N85" s="112"/>
      <c r="O85" s="110">
        <f>O81+O84</f>
        <v>2647</v>
      </c>
      <c r="P85" s="111"/>
      <c r="Q85" s="112"/>
      <c r="R85" s="110">
        <f>R81+R84</f>
        <v>2099</v>
      </c>
      <c r="S85" s="111"/>
      <c r="T85" s="112"/>
      <c r="U85" s="110">
        <f>U81+U84</f>
        <v>1860</v>
      </c>
      <c r="V85" s="111"/>
      <c r="W85" s="112"/>
      <c r="X85" s="110">
        <f>X81+X84</f>
        <v>1661</v>
      </c>
      <c r="Y85" s="111"/>
      <c r="Z85" s="112"/>
      <c r="AA85" s="110">
        <f t="shared" si="1"/>
        <v>15810</v>
      </c>
      <c r="AB85" s="111"/>
      <c r="AC85" s="111"/>
      <c r="AD85" s="112"/>
      <c r="AI85" s="64"/>
      <c r="AL85" s="209">
        <f>AA81/AL81</f>
        <v>0.17355692448094912</v>
      </c>
      <c r="AM85" s="210"/>
      <c r="AN85" s="210"/>
      <c r="AO85" s="211"/>
    </row>
    <row r="86" spans="1:41" ht="14.25" thickTop="1">
      <c r="A86" s="76"/>
      <c r="B86" s="29"/>
      <c r="C86" s="30"/>
      <c r="D86" s="31" t="s">
        <v>67</v>
      </c>
      <c r="E86" s="32"/>
      <c r="F86" s="33"/>
      <c r="G86" s="33"/>
      <c r="H86" s="34"/>
      <c r="I86" s="212">
        <f>I87+I88</f>
        <v>2097</v>
      </c>
      <c r="J86" s="213"/>
      <c r="K86" s="214"/>
      <c r="L86" s="212">
        <f>L87+L88</f>
        <v>5357</v>
      </c>
      <c r="M86" s="213"/>
      <c r="N86" s="214"/>
      <c r="O86" s="212">
        <f>O87+O88</f>
        <v>2507</v>
      </c>
      <c r="P86" s="213"/>
      <c r="Q86" s="214"/>
      <c r="R86" s="212">
        <f>R87+R88</f>
        <v>2014</v>
      </c>
      <c r="S86" s="213"/>
      <c r="T86" s="214"/>
      <c r="U86" s="212">
        <f>U87+U88</f>
        <v>1812</v>
      </c>
      <c r="V86" s="213"/>
      <c r="W86" s="214"/>
      <c r="X86" s="212">
        <f>X87+X88</f>
        <v>1616</v>
      </c>
      <c r="Y86" s="213"/>
      <c r="Z86" s="214"/>
      <c r="AA86" s="212">
        <f>SUM(D86:Z86)</f>
        <v>15403</v>
      </c>
      <c r="AB86" s="213"/>
      <c r="AC86" s="213"/>
      <c r="AD86" s="214"/>
      <c r="AI86" s="76"/>
      <c r="AL86" s="215">
        <v>87805</v>
      </c>
      <c r="AM86" s="216"/>
      <c r="AN86" s="216"/>
      <c r="AO86" s="217"/>
    </row>
    <row r="87" spans="1:41" ht="13.5">
      <c r="A87" s="76"/>
      <c r="B87" s="35"/>
      <c r="C87" s="30"/>
      <c r="D87" s="21" t="s">
        <v>68</v>
      </c>
      <c r="E87" s="22"/>
      <c r="F87" s="23"/>
      <c r="G87" s="23"/>
      <c r="H87" s="24"/>
      <c r="I87" s="107">
        <v>578</v>
      </c>
      <c r="J87" s="108"/>
      <c r="K87" s="109"/>
      <c r="L87" s="107">
        <v>1225</v>
      </c>
      <c r="M87" s="108"/>
      <c r="N87" s="109"/>
      <c r="O87" s="107">
        <v>582</v>
      </c>
      <c r="P87" s="108"/>
      <c r="Q87" s="109"/>
      <c r="R87" s="107">
        <v>377</v>
      </c>
      <c r="S87" s="108"/>
      <c r="T87" s="109"/>
      <c r="U87" s="107">
        <v>371</v>
      </c>
      <c r="V87" s="108"/>
      <c r="W87" s="109"/>
      <c r="X87" s="107">
        <v>303</v>
      </c>
      <c r="Y87" s="108"/>
      <c r="Z87" s="109"/>
      <c r="AA87" s="107">
        <f>SUM(D87:Z87)</f>
        <v>3436</v>
      </c>
      <c r="AB87" s="108"/>
      <c r="AC87" s="108"/>
      <c r="AD87" s="109"/>
      <c r="AI87" s="76"/>
      <c r="AL87" s="70"/>
      <c r="AM87" s="71"/>
      <c r="AN87" s="71"/>
      <c r="AO87" s="72"/>
    </row>
    <row r="88" spans="1:41" ht="13.5" customHeight="1">
      <c r="A88" s="76"/>
      <c r="B88" s="204" t="s">
        <v>75</v>
      </c>
      <c r="C88" s="205"/>
      <c r="D88" s="21" t="s">
        <v>69</v>
      </c>
      <c r="E88" s="22"/>
      <c r="F88" s="23"/>
      <c r="G88" s="23"/>
      <c r="H88" s="24"/>
      <c r="I88" s="107">
        <v>1519</v>
      </c>
      <c r="J88" s="108"/>
      <c r="K88" s="109"/>
      <c r="L88" s="107">
        <v>4132</v>
      </c>
      <c r="M88" s="108"/>
      <c r="N88" s="109"/>
      <c r="O88" s="107">
        <v>1925</v>
      </c>
      <c r="P88" s="108"/>
      <c r="Q88" s="109"/>
      <c r="R88" s="107">
        <v>1637</v>
      </c>
      <c r="S88" s="108"/>
      <c r="T88" s="109"/>
      <c r="U88" s="107">
        <v>1441</v>
      </c>
      <c r="V88" s="108"/>
      <c r="W88" s="109"/>
      <c r="X88" s="107">
        <v>1313</v>
      </c>
      <c r="Y88" s="108"/>
      <c r="Z88" s="109"/>
      <c r="AA88" s="107">
        <f>SUM(D88:Z88)</f>
        <v>11967</v>
      </c>
      <c r="AB88" s="108"/>
      <c r="AC88" s="108"/>
      <c r="AD88" s="109"/>
      <c r="AI88" s="76"/>
      <c r="AL88" s="70"/>
      <c r="AM88" s="71"/>
      <c r="AN88" s="71"/>
      <c r="AO88" s="72"/>
    </row>
    <row r="89" spans="1:41" ht="13.5">
      <c r="A89" s="76"/>
      <c r="B89" s="35"/>
      <c r="C89" s="30"/>
      <c r="D89" s="25" t="s">
        <v>70</v>
      </c>
      <c r="E89" s="26"/>
      <c r="F89" s="27"/>
      <c r="G89" s="27"/>
      <c r="H89" s="28"/>
      <c r="I89" s="101">
        <v>35</v>
      </c>
      <c r="J89" s="102"/>
      <c r="K89" s="103"/>
      <c r="L89" s="101">
        <v>170</v>
      </c>
      <c r="M89" s="102"/>
      <c r="N89" s="103"/>
      <c r="O89" s="101">
        <v>120</v>
      </c>
      <c r="P89" s="102"/>
      <c r="Q89" s="103"/>
      <c r="R89" s="101">
        <v>110</v>
      </c>
      <c r="S89" s="102"/>
      <c r="T89" s="103"/>
      <c r="U89" s="101">
        <v>87</v>
      </c>
      <c r="V89" s="102"/>
      <c r="W89" s="103"/>
      <c r="X89" s="101">
        <v>84</v>
      </c>
      <c r="Y89" s="102"/>
      <c r="Z89" s="103"/>
      <c r="AA89" s="101">
        <f>SUM(D89:Z89)</f>
        <v>606</v>
      </c>
      <c r="AB89" s="102"/>
      <c r="AC89" s="102"/>
      <c r="AD89" s="103"/>
      <c r="AI89" s="76"/>
      <c r="AL89" s="73"/>
      <c r="AM89" s="74"/>
      <c r="AN89" s="74"/>
      <c r="AO89" s="75"/>
    </row>
    <row r="90" spans="1:41" ht="13.5">
      <c r="A90" s="76"/>
      <c r="B90" s="36"/>
      <c r="C90" s="37"/>
      <c r="D90" s="104" t="s">
        <v>71</v>
      </c>
      <c r="E90" s="105"/>
      <c r="F90" s="105"/>
      <c r="G90" s="105"/>
      <c r="H90" s="106"/>
      <c r="I90" s="82">
        <f>I86+I89</f>
        <v>2132</v>
      </c>
      <c r="J90" s="79"/>
      <c r="K90" s="80"/>
      <c r="L90" s="82">
        <f>L86+L89</f>
        <v>5527</v>
      </c>
      <c r="M90" s="79"/>
      <c r="N90" s="80"/>
      <c r="O90" s="82">
        <f>O86+O89</f>
        <v>2627</v>
      </c>
      <c r="P90" s="79"/>
      <c r="Q90" s="80"/>
      <c r="R90" s="82">
        <f>R86+R89</f>
        <v>2124</v>
      </c>
      <c r="S90" s="79"/>
      <c r="T90" s="80"/>
      <c r="U90" s="82">
        <f>U86+U89</f>
        <v>1899</v>
      </c>
      <c r="V90" s="79"/>
      <c r="W90" s="80"/>
      <c r="X90" s="82">
        <f>X86+X89</f>
        <v>1700</v>
      </c>
      <c r="Y90" s="79"/>
      <c r="Z90" s="80"/>
      <c r="AA90" s="82">
        <f>SUM(D90:X90)</f>
        <v>16009</v>
      </c>
      <c r="AB90" s="79"/>
      <c r="AC90" s="79"/>
      <c r="AD90" s="80"/>
      <c r="AI90" s="76"/>
      <c r="AL90" s="185">
        <f>AA86/AL86</f>
        <v>0.17542281191276124</v>
      </c>
      <c r="AM90" s="186"/>
      <c r="AN90" s="186"/>
      <c r="AO90" s="187"/>
    </row>
    <row r="91" spans="1:41" ht="13.5">
      <c r="A91" s="76"/>
      <c r="B91" s="29"/>
      <c r="C91" s="30"/>
      <c r="D91" s="31" t="s">
        <v>67</v>
      </c>
      <c r="E91" s="32"/>
      <c r="F91" s="33"/>
      <c r="G91" s="33"/>
      <c r="H91" s="34"/>
      <c r="I91" s="120">
        <f>I92+I93</f>
        <v>2133</v>
      </c>
      <c r="J91" s="121"/>
      <c r="K91" s="122"/>
      <c r="L91" s="120">
        <f>L92+L93</f>
        <v>5404</v>
      </c>
      <c r="M91" s="121"/>
      <c r="N91" s="122"/>
      <c r="O91" s="120">
        <f>O92+O93</f>
        <v>2500</v>
      </c>
      <c r="P91" s="121"/>
      <c r="Q91" s="122"/>
      <c r="R91" s="120">
        <f>R92+R93</f>
        <v>2025</v>
      </c>
      <c r="S91" s="121"/>
      <c r="T91" s="122"/>
      <c r="U91" s="120">
        <f>U92+U93</f>
        <v>1823</v>
      </c>
      <c r="V91" s="121"/>
      <c r="W91" s="122"/>
      <c r="X91" s="120">
        <f>X92+X93</f>
        <v>1658</v>
      </c>
      <c r="Y91" s="121"/>
      <c r="Z91" s="122"/>
      <c r="AA91" s="98">
        <f>SUM(D91:Z91)</f>
        <v>15543</v>
      </c>
      <c r="AB91" s="99"/>
      <c r="AC91" s="99"/>
      <c r="AD91" s="100"/>
      <c r="AI91" s="76"/>
      <c r="AL91" s="206">
        <v>87925</v>
      </c>
      <c r="AM91" s="207"/>
      <c r="AN91" s="207"/>
      <c r="AO91" s="208"/>
    </row>
    <row r="92" spans="1:41" ht="13.5">
      <c r="A92" s="76"/>
      <c r="B92" s="35"/>
      <c r="C92" s="30"/>
      <c r="D92" s="21" t="s">
        <v>68</v>
      </c>
      <c r="E92" s="22"/>
      <c r="F92" s="23"/>
      <c r="G92" s="23"/>
      <c r="H92" s="24"/>
      <c r="I92" s="107">
        <v>599</v>
      </c>
      <c r="J92" s="108"/>
      <c r="K92" s="109"/>
      <c r="L92" s="107">
        <v>1216</v>
      </c>
      <c r="M92" s="108"/>
      <c r="N92" s="109"/>
      <c r="O92" s="107">
        <v>577</v>
      </c>
      <c r="P92" s="108"/>
      <c r="Q92" s="109"/>
      <c r="R92" s="107">
        <v>377</v>
      </c>
      <c r="S92" s="108"/>
      <c r="T92" s="109"/>
      <c r="U92" s="107">
        <v>377</v>
      </c>
      <c r="V92" s="108"/>
      <c r="W92" s="109"/>
      <c r="X92" s="107">
        <v>312</v>
      </c>
      <c r="Y92" s="108"/>
      <c r="Z92" s="109"/>
      <c r="AA92" s="107">
        <f>SUM(D92:Z92)</f>
        <v>3458</v>
      </c>
      <c r="AB92" s="108"/>
      <c r="AC92" s="108"/>
      <c r="AD92" s="109"/>
      <c r="AI92" s="76"/>
      <c r="AL92" s="70"/>
      <c r="AM92" s="71"/>
      <c r="AN92" s="71"/>
      <c r="AO92" s="72"/>
    </row>
    <row r="93" spans="1:41" ht="13.5">
      <c r="A93" s="76"/>
      <c r="B93" s="204" t="s">
        <v>9</v>
      </c>
      <c r="C93" s="205"/>
      <c r="D93" s="21" t="s">
        <v>69</v>
      </c>
      <c r="E93" s="22"/>
      <c r="F93" s="23"/>
      <c r="G93" s="23"/>
      <c r="H93" s="24"/>
      <c r="I93" s="107">
        <v>1534</v>
      </c>
      <c r="J93" s="108"/>
      <c r="K93" s="109"/>
      <c r="L93" s="107">
        <v>4188</v>
      </c>
      <c r="M93" s="108"/>
      <c r="N93" s="109"/>
      <c r="O93" s="107">
        <v>1923</v>
      </c>
      <c r="P93" s="108"/>
      <c r="Q93" s="109"/>
      <c r="R93" s="107">
        <v>1648</v>
      </c>
      <c r="S93" s="108"/>
      <c r="T93" s="109"/>
      <c r="U93" s="107">
        <v>1446</v>
      </c>
      <c r="V93" s="108"/>
      <c r="W93" s="109"/>
      <c r="X93" s="107">
        <v>1346</v>
      </c>
      <c r="Y93" s="108"/>
      <c r="Z93" s="109"/>
      <c r="AA93" s="107">
        <f>SUM(D93:Z93)</f>
        <v>12085</v>
      </c>
      <c r="AB93" s="108"/>
      <c r="AC93" s="108"/>
      <c r="AD93" s="109"/>
      <c r="AI93" s="76"/>
      <c r="AL93" s="70"/>
      <c r="AM93" s="71"/>
      <c r="AN93" s="71"/>
      <c r="AO93" s="72"/>
    </row>
    <row r="94" spans="1:41" ht="13.5">
      <c r="A94" s="76"/>
      <c r="B94" s="35"/>
      <c r="C94" s="30"/>
      <c r="D94" s="25" t="s">
        <v>70</v>
      </c>
      <c r="E94" s="26"/>
      <c r="F94" s="27"/>
      <c r="G94" s="27"/>
      <c r="H94" s="28"/>
      <c r="I94" s="101">
        <v>34</v>
      </c>
      <c r="J94" s="102"/>
      <c r="K94" s="103"/>
      <c r="L94" s="101">
        <v>175</v>
      </c>
      <c r="M94" s="102"/>
      <c r="N94" s="103"/>
      <c r="O94" s="101">
        <v>122</v>
      </c>
      <c r="P94" s="102"/>
      <c r="Q94" s="103"/>
      <c r="R94" s="101">
        <v>111</v>
      </c>
      <c r="S94" s="102"/>
      <c r="T94" s="103"/>
      <c r="U94" s="101">
        <v>80</v>
      </c>
      <c r="V94" s="102"/>
      <c r="W94" s="103"/>
      <c r="X94" s="101">
        <v>85</v>
      </c>
      <c r="Y94" s="102"/>
      <c r="Z94" s="103"/>
      <c r="AA94" s="201">
        <f>SUM(D94:Z94)</f>
        <v>607</v>
      </c>
      <c r="AB94" s="202"/>
      <c r="AC94" s="202"/>
      <c r="AD94" s="203"/>
      <c r="AI94" s="76"/>
      <c r="AL94" s="73"/>
      <c r="AM94" s="74"/>
      <c r="AN94" s="74"/>
      <c r="AO94" s="75"/>
    </row>
    <row r="95" spans="1:41" ht="13.5">
      <c r="A95" s="76"/>
      <c r="B95" s="36"/>
      <c r="C95" s="37"/>
      <c r="D95" s="104" t="s">
        <v>71</v>
      </c>
      <c r="E95" s="105"/>
      <c r="F95" s="105"/>
      <c r="G95" s="105"/>
      <c r="H95" s="106"/>
      <c r="I95" s="82">
        <f>I91+I94</f>
        <v>2167</v>
      </c>
      <c r="J95" s="79"/>
      <c r="K95" s="80"/>
      <c r="L95" s="82">
        <f>L91+L94</f>
        <v>5579</v>
      </c>
      <c r="M95" s="79"/>
      <c r="N95" s="80"/>
      <c r="O95" s="82">
        <f>O91+O94</f>
        <v>2622</v>
      </c>
      <c r="P95" s="79"/>
      <c r="Q95" s="80"/>
      <c r="R95" s="82">
        <f>R91+R94</f>
        <v>2136</v>
      </c>
      <c r="S95" s="79"/>
      <c r="T95" s="80"/>
      <c r="U95" s="82">
        <f>U91+U94</f>
        <v>1903</v>
      </c>
      <c r="V95" s="79"/>
      <c r="W95" s="80"/>
      <c r="X95" s="82">
        <f>X91+X94</f>
        <v>1743</v>
      </c>
      <c r="Y95" s="79"/>
      <c r="Z95" s="80"/>
      <c r="AA95" s="82">
        <f>SUM(D95:X95)</f>
        <v>16150</v>
      </c>
      <c r="AB95" s="79"/>
      <c r="AC95" s="79"/>
      <c r="AD95" s="80"/>
      <c r="AI95" s="76"/>
      <c r="AL95" s="185">
        <f>AA91/AL91</f>
        <v>0.17677566107477966</v>
      </c>
      <c r="AM95" s="186"/>
      <c r="AN95" s="186"/>
      <c r="AO95" s="187"/>
    </row>
    <row r="96" spans="1:41" ht="13.5">
      <c r="A96" s="76"/>
      <c r="B96" s="29"/>
      <c r="C96" s="30"/>
      <c r="D96" s="31" t="s">
        <v>67</v>
      </c>
      <c r="E96" s="32"/>
      <c r="F96" s="33"/>
      <c r="G96" s="33"/>
      <c r="H96" s="34"/>
      <c r="I96" s="120">
        <f>I97+I98</f>
        <v>2236</v>
      </c>
      <c r="J96" s="121"/>
      <c r="K96" s="122"/>
      <c r="L96" s="120">
        <f>L97+L98</f>
        <v>5451</v>
      </c>
      <c r="M96" s="121"/>
      <c r="N96" s="122"/>
      <c r="O96" s="120">
        <f>O97+O98</f>
        <v>2525</v>
      </c>
      <c r="P96" s="121"/>
      <c r="Q96" s="122"/>
      <c r="R96" s="120">
        <f>R97+R98</f>
        <v>2030</v>
      </c>
      <c r="S96" s="121"/>
      <c r="T96" s="122"/>
      <c r="U96" s="120">
        <f>U97+U98</f>
        <v>1866</v>
      </c>
      <c r="V96" s="121"/>
      <c r="W96" s="122"/>
      <c r="X96" s="120">
        <f>X97+X98</f>
        <v>1667</v>
      </c>
      <c r="Y96" s="121"/>
      <c r="Z96" s="122"/>
      <c r="AA96" s="98">
        <f>SUM(D96:Z96)</f>
        <v>15775</v>
      </c>
      <c r="AB96" s="99"/>
      <c r="AC96" s="99"/>
      <c r="AD96" s="100"/>
      <c r="AI96" s="76"/>
      <c r="AL96" s="206">
        <v>88006</v>
      </c>
      <c r="AM96" s="207"/>
      <c r="AN96" s="207"/>
      <c r="AO96" s="208"/>
    </row>
    <row r="97" spans="1:41" ht="13.5">
      <c r="A97" s="76"/>
      <c r="B97" s="35"/>
      <c r="C97" s="30"/>
      <c r="D97" s="21" t="s">
        <v>68</v>
      </c>
      <c r="E97" s="22"/>
      <c r="F97" s="23"/>
      <c r="G97" s="23"/>
      <c r="H97" s="24"/>
      <c r="I97" s="107">
        <v>620</v>
      </c>
      <c r="J97" s="108"/>
      <c r="K97" s="109"/>
      <c r="L97" s="107">
        <v>1239</v>
      </c>
      <c r="M97" s="108"/>
      <c r="N97" s="109"/>
      <c r="O97" s="107">
        <v>587</v>
      </c>
      <c r="P97" s="108"/>
      <c r="Q97" s="109"/>
      <c r="R97" s="107">
        <v>380</v>
      </c>
      <c r="S97" s="108"/>
      <c r="T97" s="109"/>
      <c r="U97" s="107">
        <v>377</v>
      </c>
      <c r="V97" s="108"/>
      <c r="W97" s="109"/>
      <c r="X97" s="107">
        <v>316</v>
      </c>
      <c r="Y97" s="108"/>
      <c r="Z97" s="109"/>
      <c r="AA97" s="107">
        <f>SUM(D97:Z97)</f>
        <v>3519</v>
      </c>
      <c r="AB97" s="108"/>
      <c r="AC97" s="108"/>
      <c r="AD97" s="109"/>
      <c r="AI97" s="76"/>
      <c r="AL97" s="70"/>
      <c r="AM97" s="71"/>
      <c r="AN97" s="71"/>
      <c r="AO97" s="72"/>
    </row>
    <row r="98" spans="1:41" ht="13.5">
      <c r="A98" s="76"/>
      <c r="B98" s="204" t="s">
        <v>10</v>
      </c>
      <c r="C98" s="205"/>
      <c r="D98" s="21" t="s">
        <v>69</v>
      </c>
      <c r="E98" s="22"/>
      <c r="F98" s="23"/>
      <c r="G98" s="23"/>
      <c r="H98" s="24"/>
      <c r="I98" s="107">
        <v>1616</v>
      </c>
      <c r="J98" s="108"/>
      <c r="K98" s="109"/>
      <c r="L98" s="107">
        <v>4212</v>
      </c>
      <c r="M98" s="108"/>
      <c r="N98" s="109"/>
      <c r="O98" s="107">
        <v>1938</v>
      </c>
      <c r="P98" s="108"/>
      <c r="Q98" s="109"/>
      <c r="R98" s="107">
        <v>1650</v>
      </c>
      <c r="S98" s="108"/>
      <c r="T98" s="109"/>
      <c r="U98" s="107">
        <v>1489</v>
      </c>
      <c r="V98" s="108"/>
      <c r="W98" s="109"/>
      <c r="X98" s="107">
        <v>1351</v>
      </c>
      <c r="Y98" s="108"/>
      <c r="Z98" s="109"/>
      <c r="AA98" s="107">
        <f>SUM(D98:Z98)</f>
        <v>12256</v>
      </c>
      <c r="AB98" s="108"/>
      <c r="AC98" s="108"/>
      <c r="AD98" s="109"/>
      <c r="AI98" s="76"/>
      <c r="AL98" s="70"/>
      <c r="AM98" s="71"/>
      <c r="AN98" s="71"/>
      <c r="AO98" s="72"/>
    </row>
    <row r="99" spans="1:41" ht="13.5">
      <c r="A99" s="76"/>
      <c r="B99" s="35"/>
      <c r="C99" s="30"/>
      <c r="D99" s="25" t="s">
        <v>70</v>
      </c>
      <c r="E99" s="26"/>
      <c r="F99" s="27"/>
      <c r="G99" s="27"/>
      <c r="H99" s="28"/>
      <c r="I99" s="101">
        <v>38</v>
      </c>
      <c r="J99" s="102"/>
      <c r="K99" s="103"/>
      <c r="L99" s="101">
        <v>178</v>
      </c>
      <c r="M99" s="102"/>
      <c r="N99" s="103"/>
      <c r="O99" s="101">
        <v>126</v>
      </c>
      <c r="P99" s="102"/>
      <c r="Q99" s="103"/>
      <c r="R99" s="101">
        <v>106</v>
      </c>
      <c r="S99" s="102"/>
      <c r="T99" s="103"/>
      <c r="U99" s="101">
        <v>85</v>
      </c>
      <c r="V99" s="102"/>
      <c r="W99" s="103"/>
      <c r="X99" s="101">
        <v>89</v>
      </c>
      <c r="Y99" s="102"/>
      <c r="Z99" s="103"/>
      <c r="AA99" s="201">
        <f>SUM(D99:Z99)</f>
        <v>622</v>
      </c>
      <c r="AB99" s="202"/>
      <c r="AC99" s="202"/>
      <c r="AD99" s="203"/>
      <c r="AI99" s="76"/>
      <c r="AL99" s="73"/>
      <c r="AM99" s="74"/>
      <c r="AN99" s="74"/>
      <c r="AO99" s="75"/>
    </row>
    <row r="100" spans="1:41" ht="13.5">
      <c r="A100" s="76"/>
      <c r="B100" s="36"/>
      <c r="C100" s="37"/>
      <c r="D100" s="104" t="s">
        <v>71</v>
      </c>
      <c r="E100" s="105"/>
      <c r="F100" s="105"/>
      <c r="G100" s="105"/>
      <c r="H100" s="106"/>
      <c r="I100" s="82">
        <f>I96+I99</f>
        <v>2274</v>
      </c>
      <c r="J100" s="79"/>
      <c r="K100" s="80"/>
      <c r="L100" s="82">
        <f>L96+L99</f>
        <v>5629</v>
      </c>
      <c r="M100" s="79"/>
      <c r="N100" s="80"/>
      <c r="O100" s="82">
        <f>O96+O99</f>
        <v>2651</v>
      </c>
      <c r="P100" s="79"/>
      <c r="Q100" s="80"/>
      <c r="R100" s="82">
        <f>R96+R99</f>
        <v>2136</v>
      </c>
      <c r="S100" s="79"/>
      <c r="T100" s="80"/>
      <c r="U100" s="82">
        <f>U96+U99</f>
        <v>1951</v>
      </c>
      <c r="V100" s="79"/>
      <c r="W100" s="80"/>
      <c r="X100" s="82">
        <f>X96+X99</f>
        <v>1756</v>
      </c>
      <c r="Y100" s="79"/>
      <c r="Z100" s="80"/>
      <c r="AA100" s="82">
        <f>SUM(D100:X100)</f>
        <v>16397</v>
      </c>
      <c r="AB100" s="79"/>
      <c r="AC100" s="79"/>
      <c r="AD100" s="80"/>
      <c r="AI100" s="76"/>
      <c r="AL100" s="185">
        <f>AA96/AL96</f>
        <v>0.17924914210394746</v>
      </c>
      <c r="AM100" s="186"/>
      <c r="AN100" s="186"/>
      <c r="AO100" s="187"/>
    </row>
    <row r="101" spans="1:41" ht="13.5">
      <c r="A101" s="76"/>
      <c r="B101" s="29"/>
      <c r="C101" s="30"/>
      <c r="D101" s="31" t="s">
        <v>67</v>
      </c>
      <c r="E101" s="32"/>
      <c r="F101" s="33"/>
      <c r="G101" s="33"/>
      <c r="H101" s="34"/>
      <c r="I101" s="120">
        <f>I102+I103</f>
        <v>2355</v>
      </c>
      <c r="J101" s="121"/>
      <c r="K101" s="122"/>
      <c r="L101" s="120">
        <f>L102+L103</f>
        <v>5440</v>
      </c>
      <c r="M101" s="121"/>
      <c r="N101" s="122"/>
      <c r="O101" s="120">
        <f>O102+O103</f>
        <v>2572</v>
      </c>
      <c r="P101" s="121"/>
      <c r="Q101" s="122"/>
      <c r="R101" s="120">
        <f>R102+R103</f>
        <v>2053</v>
      </c>
      <c r="S101" s="121"/>
      <c r="T101" s="122"/>
      <c r="U101" s="120">
        <f>U102+U103</f>
        <v>1885</v>
      </c>
      <c r="V101" s="121"/>
      <c r="W101" s="122"/>
      <c r="X101" s="120">
        <f>X102+X103</f>
        <v>1671</v>
      </c>
      <c r="Y101" s="121"/>
      <c r="Z101" s="122"/>
      <c r="AA101" s="98">
        <f>SUM(D101:Z101)</f>
        <v>15976</v>
      </c>
      <c r="AB101" s="99"/>
      <c r="AC101" s="99"/>
      <c r="AD101" s="100"/>
      <c r="AI101" s="76"/>
      <c r="AL101" s="206">
        <v>88177</v>
      </c>
      <c r="AM101" s="207"/>
      <c r="AN101" s="207"/>
      <c r="AO101" s="208"/>
    </row>
    <row r="102" spans="1:41" ht="13.5">
      <c r="A102" s="76"/>
      <c r="B102" s="35"/>
      <c r="C102" s="30"/>
      <c r="D102" s="21" t="s">
        <v>68</v>
      </c>
      <c r="E102" s="22"/>
      <c r="F102" s="23"/>
      <c r="G102" s="23"/>
      <c r="H102" s="24"/>
      <c r="I102" s="107">
        <v>661</v>
      </c>
      <c r="J102" s="108"/>
      <c r="K102" s="109"/>
      <c r="L102" s="107">
        <v>1229</v>
      </c>
      <c r="M102" s="108"/>
      <c r="N102" s="109"/>
      <c r="O102" s="107">
        <v>591</v>
      </c>
      <c r="P102" s="108"/>
      <c r="Q102" s="109"/>
      <c r="R102" s="107">
        <v>390</v>
      </c>
      <c r="S102" s="108"/>
      <c r="T102" s="109"/>
      <c r="U102" s="107">
        <v>378</v>
      </c>
      <c r="V102" s="108"/>
      <c r="W102" s="109"/>
      <c r="X102" s="107">
        <v>319</v>
      </c>
      <c r="Y102" s="108"/>
      <c r="Z102" s="109"/>
      <c r="AA102" s="107">
        <f>SUM(D102:Z102)</f>
        <v>3568</v>
      </c>
      <c r="AB102" s="108"/>
      <c r="AC102" s="108"/>
      <c r="AD102" s="109"/>
      <c r="AI102" s="76"/>
      <c r="AL102" s="70"/>
      <c r="AM102" s="71"/>
      <c r="AN102" s="71"/>
      <c r="AO102" s="72"/>
    </row>
    <row r="103" spans="1:41" ht="13.5">
      <c r="A103" s="76"/>
      <c r="B103" s="204" t="s">
        <v>11</v>
      </c>
      <c r="C103" s="205"/>
      <c r="D103" s="21" t="s">
        <v>69</v>
      </c>
      <c r="E103" s="22"/>
      <c r="F103" s="23"/>
      <c r="G103" s="23"/>
      <c r="H103" s="24"/>
      <c r="I103" s="107">
        <v>1694</v>
      </c>
      <c r="J103" s="108"/>
      <c r="K103" s="109"/>
      <c r="L103" s="107">
        <v>4211</v>
      </c>
      <c r="M103" s="108"/>
      <c r="N103" s="109"/>
      <c r="O103" s="107">
        <v>1981</v>
      </c>
      <c r="P103" s="108"/>
      <c r="Q103" s="109"/>
      <c r="R103" s="107">
        <v>1663</v>
      </c>
      <c r="S103" s="108"/>
      <c r="T103" s="109"/>
      <c r="U103" s="107">
        <v>1507</v>
      </c>
      <c r="V103" s="108"/>
      <c r="W103" s="109"/>
      <c r="X103" s="107">
        <v>1352</v>
      </c>
      <c r="Y103" s="108"/>
      <c r="Z103" s="109"/>
      <c r="AA103" s="107">
        <f>SUM(D103:Z103)</f>
        <v>12408</v>
      </c>
      <c r="AB103" s="108"/>
      <c r="AC103" s="108"/>
      <c r="AD103" s="109"/>
      <c r="AI103" s="76"/>
      <c r="AL103" s="70"/>
      <c r="AM103" s="71"/>
      <c r="AN103" s="71"/>
      <c r="AO103" s="72"/>
    </row>
    <row r="104" spans="1:41" ht="13.5">
      <c r="A104" s="76"/>
      <c r="B104" s="35"/>
      <c r="C104" s="30"/>
      <c r="D104" s="25" t="s">
        <v>70</v>
      </c>
      <c r="E104" s="26"/>
      <c r="F104" s="27"/>
      <c r="G104" s="27"/>
      <c r="H104" s="28"/>
      <c r="I104" s="101">
        <v>41</v>
      </c>
      <c r="J104" s="102"/>
      <c r="K104" s="103"/>
      <c r="L104" s="101">
        <v>181</v>
      </c>
      <c r="M104" s="102"/>
      <c r="N104" s="103"/>
      <c r="O104" s="101">
        <v>128</v>
      </c>
      <c r="P104" s="102"/>
      <c r="Q104" s="103"/>
      <c r="R104" s="101">
        <v>102</v>
      </c>
      <c r="S104" s="102"/>
      <c r="T104" s="103"/>
      <c r="U104" s="101">
        <v>87</v>
      </c>
      <c r="V104" s="102"/>
      <c r="W104" s="103"/>
      <c r="X104" s="101">
        <v>88</v>
      </c>
      <c r="Y104" s="102"/>
      <c r="Z104" s="103"/>
      <c r="AA104" s="201">
        <f>SUM(D104:Z104)</f>
        <v>627</v>
      </c>
      <c r="AB104" s="202"/>
      <c r="AC104" s="202"/>
      <c r="AD104" s="203"/>
      <c r="AI104" s="76"/>
      <c r="AL104" s="73"/>
      <c r="AM104" s="74"/>
      <c r="AN104" s="74"/>
      <c r="AO104" s="75"/>
    </row>
    <row r="105" spans="1:41" ht="13.5">
      <c r="A105" s="76"/>
      <c r="B105" s="36"/>
      <c r="C105" s="37"/>
      <c r="D105" s="104" t="s">
        <v>71</v>
      </c>
      <c r="E105" s="105"/>
      <c r="F105" s="105"/>
      <c r="G105" s="105"/>
      <c r="H105" s="106"/>
      <c r="I105" s="82">
        <f>I101+I104</f>
        <v>2396</v>
      </c>
      <c r="J105" s="79"/>
      <c r="K105" s="80"/>
      <c r="L105" s="82">
        <f>L101+L104</f>
        <v>5621</v>
      </c>
      <c r="M105" s="79"/>
      <c r="N105" s="80"/>
      <c r="O105" s="82">
        <f>O101+O104</f>
        <v>2700</v>
      </c>
      <c r="P105" s="79"/>
      <c r="Q105" s="80"/>
      <c r="R105" s="82">
        <f>R101+R104</f>
        <v>2155</v>
      </c>
      <c r="S105" s="79"/>
      <c r="T105" s="80"/>
      <c r="U105" s="82">
        <f>U101+U104</f>
        <v>1972</v>
      </c>
      <c r="V105" s="79"/>
      <c r="W105" s="80"/>
      <c r="X105" s="82">
        <f>X101+X104</f>
        <v>1759</v>
      </c>
      <c r="Y105" s="79"/>
      <c r="Z105" s="80"/>
      <c r="AA105" s="82">
        <f>SUM(D105:X105)</f>
        <v>16603</v>
      </c>
      <c r="AB105" s="79"/>
      <c r="AC105" s="79"/>
      <c r="AD105" s="80"/>
      <c r="AI105" s="76"/>
      <c r="AL105" s="185">
        <f>AA101/AL101</f>
        <v>0.18118103360286697</v>
      </c>
      <c r="AM105" s="186"/>
      <c r="AN105" s="186"/>
      <c r="AO105" s="187"/>
    </row>
    <row r="106" spans="1:41" ht="13.5">
      <c r="A106" s="76"/>
      <c r="B106" s="29"/>
      <c r="C106" s="30"/>
      <c r="D106" s="31" t="s">
        <v>67</v>
      </c>
      <c r="E106" s="32"/>
      <c r="F106" s="33"/>
      <c r="G106" s="33"/>
      <c r="H106" s="34"/>
      <c r="I106" s="120">
        <f>I107+I108</f>
        <v>2451</v>
      </c>
      <c r="J106" s="121"/>
      <c r="K106" s="122"/>
      <c r="L106" s="120">
        <f>L107+L108</f>
        <v>5467</v>
      </c>
      <c r="M106" s="121"/>
      <c r="N106" s="122"/>
      <c r="O106" s="120">
        <f>O107+O108</f>
        <v>2567</v>
      </c>
      <c r="P106" s="121"/>
      <c r="Q106" s="122"/>
      <c r="R106" s="120">
        <f>R107+R108</f>
        <v>2062</v>
      </c>
      <c r="S106" s="121"/>
      <c r="T106" s="122"/>
      <c r="U106" s="120">
        <f>U107+U108</f>
        <v>1893</v>
      </c>
      <c r="V106" s="121"/>
      <c r="W106" s="122"/>
      <c r="X106" s="120">
        <f>X107+X108</f>
        <v>1691</v>
      </c>
      <c r="Y106" s="121"/>
      <c r="Z106" s="122"/>
      <c r="AA106" s="98">
        <f>SUM(D106:Z106)</f>
        <v>16131</v>
      </c>
      <c r="AB106" s="99"/>
      <c r="AC106" s="99"/>
      <c r="AD106" s="100"/>
      <c r="AI106" s="76"/>
      <c r="AL106" s="206">
        <v>88334</v>
      </c>
      <c r="AM106" s="207"/>
      <c r="AN106" s="207"/>
      <c r="AO106" s="208"/>
    </row>
    <row r="107" spans="1:41" ht="13.5">
      <c r="A107" s="76"/>
      <c r="B107" s="35"/>
      <c r="C107" s="30"/>
      <c r="D107" s="21" t="s">
        <v>68</v>
      </c>
      <c r="E107" s="22"/>
      <c r="F107" s="23"/>
      <c r="G107" s="23"/>
      <c r="H107" s="24"/>
      <c r="I107" s="107">
        <v>691</v>
      </c>
      <c r="J107" s="108"/>
      <c r="K107" s="109"/>
      <c r="L107" s="107">
        <v>1234</v>
      </c>
      <c r="M107" s="108"/>
      <c r="N107" s="109"/>
      <c r="O107" s="107">
        <v>584</v>
      </c>
      <c r="P107" s="108"/>
      <c r="Q107" s="109"/>
      <c r="R107" s="107">
        <v>386</v>
      </c>
      <c r="S107" s="108"/>
      <c r="T107" s="109"/>
      <c r="U107" s="107">
        <v>369</v>
      </c>
      <c r="V107" s="108"/>
      <c r="W107" s="109"/>
      <c r="X107" s="107">
        <v>326</v>
      </c>
      <c r="Y107" s="108"/>
      <c r="Z107" s="109"/>
      <c r="AA107" s="107">
        <f>SUM(D107:Z107)</f>
        <v>3590</v>
      </c>
      <c r="AB107" s="108"/>
      <c r="AC107" s="108"/>
      <c r="AD107" s="109"/>
      <c r="AI107" s="76"/>
      <c r="AL107" s="70"/>
      <c r="AM107" s="71"/>
      <c r="AN107" s="71"/>
      <c r="AO107" s="72"/>
    </row>
    <row r="108" spans="1:41" ht="13.5">
      <c r="A108" s="76"/>
      <c r="B108" s="204" t="s">
        <v>12</v>
      </c>
      <c r="C108" s="205"/>
      <c r="D108" s="21" t="s">
        <v>69</v>
      </c>
      <c r="E108" s="22"/>
      <c r="F108" s="23"/>
      <c r="G108" s="23"/>
      <c r="H108" s="24"/>
      <c r="I108" s="107">
        <v>1760</v>
      </c>
      <c r="J108" s="108"/>
      <c r="K108" s="109"/>
      <c r="L108" s="107">
        <v>4233</v>
      </c>
      <c r="M108" s="108"/>
      <c r="N108" s="109"/>
      <c r="O108" s="107">
        <v>1983</v>
      </c>
      <c r="P108" s="108"/>
      <c r="Q108" s="109"/>
      <c r="R108" s="107">
        <v>1676</v>
      </c>
      <c r="S108" s="108"/>
      <c r="T108" s="109"/>
      <c r="U108" s="107">
        <v>1524</v>
      </c>
      <c r="V108" s="108"/>
      <c r="W108" s="109"/>
      <c r="X108" s="107">
        <v>1365</v>
      </c>
      <c r="Y108" s="108"/>
      <c r="Z108" s="109"/>
      <c r="AA108" s="107">
        <f>SUM(D108:Z108)</f>
        <v>12541</v>
      </c>
      <c r="AB108" s="108"/>
      <c r="AC108" s="108"/>
      <c r="AD108" s="109"/>
      <c r="AI108" s="76"/>
      <c r="AL108" s="70"/>
      <c r="AM108" s="71"/>
      <c r="AN108" s="71"/>
      <c r="AO108" s="72"/>
    </row>
    <row r="109" spans="1:41" ht="13.5">
      <c r="A109" s="76"/>
      <c r="B109" s="35"/>
      <c r="C109" s="30"/>
      <c r="D109" s="25" t="s">
        <v>70</v>
      </c>
      <c r="E109" s="26"/>
      <c r="F109" s="27"/>
      <c r="G109" s="27"/>
      <c r="H109" s="28"/>
      <c r="I109" s="101">
        <v>45</v>
      </c>
      <c r="J109" s="102"/>
      <c r="K109" s="103"/>
      <c r="L109" s="101">
        <v>183</v>
      </c>
      <c r="M109" s="102"/>
      <c r="N109" s="103"/>
      <c r="O109" s="101">
        <v>127</v>
      </c>
      <c r="P109" s="102"/>
      <c r="Q109" s="103"/>
      <c r="R109" s="101">
        <v>104</v>
      </c>
      <c r="S109" s="102"/>
      <c r="T109" s="103"/>
      <c r="U109" s="101">
        <v>92</v>
      </c>
      <c r="V109" s="102"/>
      <c r="W109" s="103"/>
      <c r="X109" s="101">
        <v>88</v>
      </c>
      <c r="Y109" s="102"/>
      <c r="Z109" s="103"/>
      <c r="AA109" s="201">
        <f>SUM(D109:Z109)</f>
        <v>639</v>
      </c>
      <c r="AB109" s="202"/>
      <c r="AC109" s="202"/>
      <c r="AD109" s="203"/>
      <c r="AI109" s="76"/>
      <c r="AL109" s="73"/>
      <c r="AM109" s="74"/>
      <c r="AN109" s="74"/>
      <c r="AO109" s="75"/>
    </row>
    <row r="110" spans="1:41" ht="13.5">
      <c r="A110" s="76"/>
      <c r="B110" s="36"/>
      <c r="C110" s="37"/>
      <c r="D110" s="104" t="s">
        <v>71</v>
      </c>
      <c r="E110" s="105"/>
      <c r="F110" s="105"/>
      <c r="G110" s="105"/>
      <c r="H110" s="106"/>
      <c r="I110" s="82">
        <f>I106+I109</f>
        <v>2496</v>
      </c>
      <c r="J110" s="79"/>
      <c r="K110" s="80"/>
      <c r="L110" s="82">
        <f>L106+L109</f>
        <v>5650</v>
      </c>
      <c r="M110" s="79"/>
      <c r="N110" s="80"/>
      <c r="O110" s="82">
        <f>O106+O109</f>
        <v>2694</v>
      </c>
      <c r="P110" s="79"/>
      <c r="Q110" s="80"/>
      <c r="R110" s="82">
        <f>R106+R109</f>
        <v>2166</v>
      </c>
      <c r="S110" s="79"/>
      <c r="T110" s="80"/>
      <c r="U110" s="82">
        <f>U106+U109</f>
        <v>1985</v>
      </c>
      <c r="V110" s="79"/>
      <c r="W110" s="80"/>
      <c r="X110" s="82">
        <f>X106+X109</f>
        <v>1779</v>
      </c>
      <c r="Y110" s="79"/>
      <c r="Z110" s="80"/>
      <c r="AA110" s="82">
        <f>SUM(D110:X110)</f>
        <v>16770</v>
      </c>
      <c r="AB110" s="79"/>
      <c r="AC110" s="79"/>
      <c r="AD110" s="80"/>
      <c r="AI110" s="76"/>
      <c r="AL110" s="185">
        <f>AA106/AL106</f>
        <v>0.18261371612289717</v>
      </c>
      <c r="AM110" s="186"/>
      <c r="AN110" s="186"/>
      <c r="AO110" s="187"/>
    </row>
    <row r="111" spans="1:41" ht="13.5">
      <c r="A111" s="76"/>
      <c r="B111" s="29"/>
      <c r="C111" s="30"/>
      <c r="D111" s="31" t="s">
        <v>67</v>
      </c>
      <c r="E111" s="32"/>
      <c r="F111" s="33"/>
      <c r="G111" s="33"/>
      <c r="H111" s="34"/>
      <c r="I111" s="120">
        <f>I112+I113</f>
        <v>2514</v>
      </c>
      <c r="J111" s="121"/>
      <c r="K111" s="122"/>
      <c r="L111" s="120">
        <f>L112+L113</f>
        <v>5474</v>
      </c>
      <c r="M111" s="121"/>
      <c r="N111" s="122"/>
      <c r="O111" s="120">
        <f>O112+O113</f>
        <v>2573</v>
      </c>
      <c r="P111" s="121"/>
      <c r="Q111" s="122"/>
      <c r="R111" s="120">
        <f>R112+R113</f>
        <v>2077</v>
      </c>
      <c r="S111" s="121"/>
      <c r="T111" s="122"/>
      <c r="U111" s="120">
        <f>U112+U113</f>
        <v>1909</v>
      </c>
      <c r="V111" s="121"/>
      <c r="W111" s="122"/>
      <c r="X111" s="120">
        <f>X112+X113</f>
        <v>1692</v>
      </c>
      <c r="Y111" s="121"/>
      <c r="Z111" s="122"/>
      <c r="AA111" s="98">
        <f>SUM(D111:Z111)</f>
        <v>16239</v>
      </c>
      <c r="AB111" s="99"/>
      <c r="AC111" s="99"/>
      <c r="AD111" s="100"/>
      <c r="AI111" s="76"/>
      <c r="AL111" s="206">
        <v>88579</v>
      </c>
      <c r="AM111" s="207"/>
      <c r="AN111" s="207"/>
      <c r="AO111" s="208"/>
    </row>
    <row r="112" spans="1:41" ht="13.5">
      <c r="A112" s="76"/>
      <c r="B112" s="35"/>
      <c r="C112" s="30"/>
      <c r="D112" s="21" t="s">
        <v>68</v>
      </c>
      <c r="E112" s="22"/>
      <c r="F112" s="23"/>
      <c r="G112" s="23"/>
      <c r="H112" s="24"/>
      <c r="I112" s="107">
        <v>695</v>
      </c>
      <c r="J112" s="108"/>
      <c r="K112" s="109"/>
      <c r="L112" s="107">
        <v>1248</v>
      </c>
      <c r="M112" s="108"/>
      <c r="N112" s="109"/>
      <c r="O112" s="107">
        <v>580</v>
      </c>
      <c r="P112" s="108"/>
      <c r="Q112" s="109"/>
      <c r="R112" s="107">
        <v>381</v>
      </c>
      <c r="S112" s="108"/>
      <c r="T112" s="109"/>
      <c r="U112" s="107">
        <v>382</v>
      </c>
      <c r="V112" s="108"/>
      <c r="W112" s="109"/>
      <c r="X112" s="107">
        <v>326</v>
      </c>
      <c r="Y112" s="108"/>
      <c r="Z112" s="109"/>
      <c r="AA112" s="107">
        <f>SUM(D112:Z112)</f>
        <v>3612</v>
      </c>
      <c r="AB112" s="108"/>
      <c r="AC112" s="108"/>
      <c r="AD112" s="109"/>
      <c r="AI112" s="76"/>
      <c r="AL112" s="70"/>
      <c r="AM112" s="71"/>
      <c r="AN112" s="71"/>
      <c r="AO112" s="72"/>
    </row>
    <row r="113" spans="1:41" ht="13.5">
      <c r="A113" s="76"/>
      <c r="B113" s="204" t="s">
        <v>13</v>
      </c>
      <c r="C113" s="205"/>
      <c r="D113" s="21" t="s">
        <v>69</v>
      </c>
      <c r="E113" s="22"/>
      <c r="F113" s="23"/>
      <c r="G113" s="23"/>
      <c r="H113" s="24"/>
      <c r="I113" s="107">
        <v>1819</v>
      </c>
      <c r="J113" s="108"/>
      <c r="K113" s="109"/>
      <c r="L113" s="107">
        <v>4226</v>
      </c>
      <c r="M113" s="108"/>
      <c r="N113" s="109"/>
      <c r="O113" s="107">
        <v>1993</v>
      </c>
      <c r="P113" s="108"/>
      <c r="Q113" s="109"/>
      <c r="R113" s="107">
        <v>1696</v>
      </c>
      <c r="S113" s="108"/>
      <c r="T113" s="109"/>
      <c r="U113" s="107">
        <v>1527</v>
      </c>
      <c r="V113" s="108"/>
      <c r="W113" s="109"/>
      <c r="X113" s="107">
        <v>1366</v>
      </c>
      <c r="Y113" s="108"/>
      <c r="Z113" s="109"/>
      <c r="AA113" s="107">
        <f>SUM(D113:Z113)</f>
        <v>12627</v>
      </c>
      <c r="AB113" s="108"/>
      <c r="AC113" s="108"/>
      <c r="AD113" s="109"/>
      <c r="AI113" s="76"/>
      <c r="AL113" s="70"/>
      <c r="AM113" s="71"/>
      <c r="AN113" s="71"/>
      <c r="AO113" s="72"/>
    </row>
    <row r="114" spans="1:41" ht="13.5">
      <c r="A114" s="76"/>
      <c r="B114" s="35"/>
      <c r="C114" s="30"/>
      <c r="D114" s="25" t="s">
        <v>70</v>
      </c>
      <c r="E114" s="26"/>
      <c r="F114" s="27"/>
      <c r="G114" s="27"/>
      <c r="H114" s="28"/>
      <c r="I114" s="101">
        <v>45</v>
      </c>
      <c r="J114" s="102"/>
      <c r="K114" s="103"/>
      <c r="L114" s="101">
        <v>184</v>
      </c>
      <c r="M114" s="102"/>
      <c r="N114" s="103"/>
      <c r="O114" s="101">
        <v>130</v>
      </c>
      <c r="P114" s="102"/>
      <c r="Q114" s="103"/>
      <c r="R114" s="101">
        <v>105</v>
      </c>
      <c r="S114" s="102"/>
      <c r="T114" s="103"/>
      <c r="U114" s="101">
        <v>92</v>
      </c>
      <c r="V114" s="102"/>
      <c r="W114" s="103"/>
      <c r="X114" s="101">
        <v>88</v>
      </c>
      <c r="Y114" s="102"/>
      <c r="Z114" s="103"/>
      <c r="AA114" s="201">
        <f>SUM(D114:Z114)</f>
        <v>644</v>
      </c>
      <c r="AB114" s="202"/>
      <c r="AC114" s="202"/>
      <c r="AD114" s="203"/>
      <c r="AI114" s="76"/>
      <c r="AL114" s="73"/>
      <c r="AM114" s="74"/>
      <c r="AN114" s="74"/>
      <c r="AO114" s="75"/>
    </row>
    <row r="115" spans="1:41" ht="13.5">
      <c r="A115" s="76"/>
      <c r="B115" s="36"/>
      <c r="C115" s="37"/>
      <c r="D115" s="104" t="s">
        <v>71</v>
      </c>
      <c r="E115" s="105"/>
      <c r="F115" s="105"/>
      <c r="G115" s="105"/>
      <c r="H115" s="106"/>
      <c r="I115" s="82">
        <f>I111+I114</f>
        <v>2559</v>
      </c>
      <c r="J115" s="79"/>
      <c r="K115" s="80"/>
      <c r="L115" s="82">
        <f>L111+L114</f>
        <v>5658</v>
      </c>
      <c r="M115" s="79"/>
      <c r="N115" s="80"/>
      <c r="O115" s="82">
        <f>O111+O114</f>
        <v>2703</v>
      </c>
      <c r="P115" s="79"/>
      <c r="Q115" s="80"/>
      <c r="R115" s="82">
        <f>R111+R114</f>
        <v>2182</v>
      </c>
      <c r="S115" s="79"/>
      <c r="T115" s="80"/>
      <c r="U115" s="82">
        <f>U111+U114</f>
        <v>2001</v>
      </c>
      <c r="V115" s="79"/>
      <c r="W115" s="80"/>
      <c r="X115" s="82">
        <f>X111+X114</f>
        <v>1780</v>
      </c>
      <c r="Y115" s="79"/>
      <c r="Z115" s="80"/>
      <c r="AA115" s="82">
        <f>SUM(D115:X115)</f>
        <v>16883</v>
      </c>
      <c r="AB115" s="79"/>
      <c r="AC115" s="79"/>
      <c r="AD115" s="80"/>
      <c r="AI115" s="76"/>
      <c r="AL115" s="185">
        <f>AA111/AL111</f>
        <v>0.1833278768105307</v>
      </c>
      <c r="AM115" s="186"/>
      <c r="AN115" s="186"/>
      <c r="AO115" s="187"/>
    </row>
    <row r="116" spans="1:41" ht="13.5">
      <c r="A116" s="76"/>
      <c r="B116" s="29"/>
      <c r="C116" s="30"/>
      <c r="D116" s="31" t="s">
        <v>67</v>
      </c>
      <c r="E116" s="32"/>
      <c r="F116" s="33"/>
      <c r="G116" s="33"/>
      <c r="H116" s="34"/>
      <c r="I116" s="120">
        <f>I117+I118</f>
        <v>2540</v>
      </c>
      <c r="J116" s="121"/>
      <c r="K116" s="122"/>
      <c r="L116" s="120">
        <f>L117+L118</f>
        <v>5505</v>
      </c>
      <c r="M116" s="121"/>
      <c r="N116" s="122"/>
      <c r="O116" s="120">
        <f>O117+O118</f>
        <v>2586</v>
      </c>
      <c r="P116" s="121"/>
      <c r="Q116" s="122"/>
      <c r="R116" s="120">
        <f>R117+R118</f>
        <v>2061</v>
      </c>
      <c r="S116" s="121"/>
      <c r="T116" s="122"/>
      <c r="U116" s="120">
        <f>U117+U118</f>
        <v>1914</v>
      </c>
      <c r="V116" s="121"/>
      <c r="W116" s="122"/>
      <c r="X116" s="120">
        <f>X117+X118</f>
        <v>1681</v>
      </c>
      <c r="Y116" s="121"/>
      <c r="Z116" s="122"/>
      <c r="AA116" s="98">
        <f>SUM(D116:Z116)</f>
        <v>16287</v>
      </c>
      <c r="AB116" s="99"/>
      <c r="AC116" s="99"/>
      <c r="AD116" s="100"/>
      <c r="AI116" s="76"/>
      <c r="AL116" s="206">
        <v>88770</v>
      </c>
      <c r="AM116" s="207"/>
      <c r="AN116" s="207"/>
      <c r="AO116" s="208"/>
    </row>
    <row r="117" spans="1:41" ht="13.5">
      <c r="A117" s="76"/>
      <c r="B117" s="35"/>
      <c r="C117" s="30"/>
      <c r="D117" s="21" t="s">
        <v>68</v>
      </c>
      <c r="E117" s="22"/>
      <c r="F117" s="23"/>
      <c r="G117" s="23"/>
      <c r="H117" s="24"/>
      <c r="I117" s="107">
        <v>694</v>
      </c>
      <c r="J117" s="108"/>
      <c r="K117" s="109"/>
      <c r="L117" s="107">
        <v>1260</v>
      </c>
      <c r="M117" s="108"/>
      <c r="N117" s="109"/>
      <c r="O117" s="107">
        <v>579</v>
      </c>
      <c r="P117" s="108"/>
      <c r="Q117" s="109"/>
      <c r="R117" s="107">
        <v>378</v>
      </c>
      <c r="S117" s="108"/>
      <c r="T117" s="109"/>
      <c r="U117" s="107">
        <v>382</v>
      </c>
      <c r="V117" s="108"/>
      <c r="W117" s="109"/>
      <c r="X117" s="107">
        <v>318</v>
      </c>
      <c r="Y117" s="108"/>
      <c r="Z117" s="109"/>
      <c r="AA117" s="107">
        <f>SUM(D117:Z117)</f>
        <v>3611</v>
      </c>
      <c r="AB117" s="108"/>
      <c r="AC117" s="108"/>
      <c r="AD117" s="109"/>
      <c r="AI117" s="76"/>
      <c r="AL117" s="70"/>
      <c r="AM117" s="71"/>
      <c r="AN117" s="71"/>
      <c r="AO117" s="72"/>
    </row>
    <row r="118" spans="1:41" ht="13.5">
      <c r="A118" s="76"/>
      <c r="B118" s="204" t="s">
        <v>14</v>
      </c>
      <c r="C118" s="205"/>
      <c r="D118" s="21" t="s">
        <v>69</v>
      </c>
      <c r="E118" s="22"/>
      <c r="F118" s="23"/>
      <c r="G118" s="23"/>
      <c r="H118" s="24"/>
      <c r="I118" s="107">
        <v>1846</v>
      </c>
      <c r="J118" s="108"/>
      <c r="K118" s="109"/>
      <c r="L118" s="107">
        <v>4245</v>
      </c>
      <c r="M118" s="108"/>
      <c r="N118" s="109"/>
      <c r="O118" s="107">
        <v>2007</v>
      </c>
      <c r="P118" s="108"/>
      <c r="Q118" s="109"/>
      <c r="R118" s="107">
        <v>1683</v>
      </c>
      <c r="S118" s="108"/>
      <c r="T118" s="109"/>
      <c r="U118" s="107">
        <v>1532</v>
      </c>
      <c r="V118" s="108"/>
      <c r="W118" s="109"/>
      <c r="X118" s="107">
        <v>1363</v>
      </c>
      <c r="Y118" s="108"/>
      <c r="Z118" s="109"/>
      <c r="AA118" s="107">
        <f>SUM(D118:Z118)</f>
        <v>12676</v>
      </c>
      <c r="AB118" s="108"/>
      <c r="AC118" s="108"/>
      <c r="AD118" s="109"/>
      <c r="AI118" s="76"/>
      <c r="AL118" s="70"/>
      <c r="AM118" s="71"/>
      <c r="AN118" s="71"/>
      <c r="AO118" s="72"/>
    </row>
    <row r="119" spans="1:41" ht="13.5">
      <c r="A119" s="76"/>
      <c r="B119" s="35"/>
      <c r="C119" s="30"/>
      <c r="D119" s="25" t="s">
        <v>70</v>
      </c>
      <c r="E119" s="26"/>
      <c r="F119" s="27"/>
      <c r="G119" s="27"/>
      <c r="H119" s="28"/>
      <c r="I119" s="101">
        <v>45</v>
      </c>
      <c r="J119" s="102"/>
      <c r="K119" s="103"/>
      <c r="L119" s="101">
        <v>183</v>
      </c>
      <c r="M119" s="102"/>
      <c r="N119" s="103"/>
      <c r="O119" s="101">
        <v>125</v>
      </c>
      <c r="P119" s="102"/>
      <c r="Q119" s="103"/>
      <c r="R119" s="101">
        <v>108</v>
      </c>
      <c r="S119" s="102"/>
      <c r="T119" s="103"/>
      <c r="U119" s="101">
        <v>95</v>
      </c>
      <c r="V119" s="102"/>
      <c r="W119" s="103"/>
      <c r="X119" s="101">
        <v>88</v>
      </c>
      <c r="Y119" s="102"/>
      <c r="Z119" s="103"/>
      <c r="AA119" s="201">
        <f>SUM(D119:Z119)</f>
        <v>644</v>
      </c>
      <c r="AB119" s="202"/>
      <c r="AC119" s="202"/>
      <c r="AD119" s="203"/>
      <c r="AI119" s="76"/>
      <c r="AL119" s="73"/>
      <c r="AM119" s="74"/>
      <c r="AN119" s="74"/>
      <c r="AO119" s="75"/>
    </row>
    <row r="120" spans="1:41" ht="13.5">
      <c r="A120" s="76"/>
      <c r="B120" s="36"/>
      <c r="C120" s="37"/>
      <c r="D120" s="104" t="s">
        <v>71</v>
      </c>
      <c r="E120" s="105"/>
      <c r="F120" s="105"/>
      <c r="G120" s="105"/>
      <c r="H120" s="106"/>
      <c r="I120" s="82">
        <f>I116+I119</f>
        <v>2585</v>
      </c>
      <c r="J120" s="79"/>
      <c r="K120" s="80"/>
      <c r="L120" s="82">
        <f>L116+L119</f>
        <v>5688</v>
      </c>
      <c r="M120" s="79"/>
      <c r="N120" s="80"/>
      <c r="O120" s="82">
        <f>O116+O119</f>
        <v>2711</v>
      </c>
      <c r="P120" s="79"/>
      <c r="Q120" s="80"/>
      <c r="R120" s="82">
        <f>R116+R119</f>
        <v>2169</v>
      </c>
      <c r="S120" s="79"/>
      <c r="T120" s="80"/>
      <c r="U120" s="82">
        <f>U116+U119</f>
        <v>2009</v>
      </c>
      <c r="V120" s="79"/>
      <c r="W120" s="80"/>
      <c r="X120" s="82">
        <f>X116+X119</f>
        <v>1769</v>
      </c>
      <c r="Y120" s="79"/>
      <c r="Z120" s="80"/>
      <c r="AA120" s="82">
        <f>SUM(D120:X120)</f>
        <v>16931</v>
      </c>
      <c r="AB120" s="79"/>
      <c r="AC120" s="79"/>
      <c r="AD120" s="80"/>
      <c r="AI120" s="76"/>
      <c r="AL120" s="185">
        <f>AA116/AL116</f>
        <v>0.1834741466711727</v>
      </c>
      <c r="AM120" s="186"/>
      <c r="AN120" s="186"/>
      <c r="AO120" s="187"/>
    </row>
    <row r="121" spans="1:41" ht="13.5">
      <c r="A121" s="64"/>
      <c r="B121" s="13"/>
      <c r="C121" s="14"/>
      <c r="D121" s="11"/>
      <c r="E121" s="90" t="s">
        <v>55</v>
      </c>
      <c r="F121" s="90"/>
      <c r="G121" s="90"/>
      <c r="H121" s="83"/>
      <c r="I121" s="89" t="s">
        <v>56</v>
      </c>
      <c r="J121" s="90"/>
      <c r="K121" s="83"/>
      <c r="L121" s="89" t="s">
        <v>57</v>
      </c>
      <c r="M121" s="90"/>
      <c r="N121" s="83"/>
      <c r="O121" s="89" t="s">
        <v>58</v>
      </c>
      <c r="P121" s="90"/>
      <c r="Q121" s="83"/>
      <c r="R121" s="89" t="s">
        <v>59</v>
      </c>
      <c r="S121" s="90"/>
      <c r="T121" s="83"/>
      <c r="U121" s="89" t="s">
        <v>60</v>
      </c>
      <c r="V121" s="90"/>
      <c r="W121" s="83"/>
      <c r="X121" s="89" t="s">
        <v>61</v>
      </c>
      <c r="Y121" s="90"/>
      <c r="Z121" s="83"/>
      <c r="AA121" s="89" t="s">
        <v>62</v>
      </c>
      <c r="AB121" s="90"/>
      <c r="AC121" s="90"/>
      <c r="AD121" s="83"/>
      <c r="AI121" s="64"/>
      <c r="AL121" s="84" t="s">
        <v>63</v>
      </c>
      <c r="AM121" s="85"/>
      <c r="AN121" s="85"/>
      <c r="AO121" s="86"/>
    </row>
    <row r="122" spans="1:41" ht="13.5">
      <c r="A122" s="64"/>
      <c r="B122" s="87" t="s">
        <v>64</v>
      </c>
      <c r="C122" s="88"/>
      <c r="D122" s="88"/>
      <c r="E122" s="88"/>
      <c r="F122" s="15"/>
      <c r="G122" s="15"/>
      <c r="H122" s="16"/>
      <c r="I122" s="87"/>
      <c r="J122" s="88"/>
      <c r="K122" s="81"/>
      <c r="L122" s="87"/>
      <c r="M122" s="88"/>
      <c r="N122" s="81"/>
      <c r="O122" s="87"/>
      <c r="P122" s="88"/>
      <c r="Q122" s="81"/>
      <c r="R122" s="87"/>
      <c r="S122" s="88"/>
      <c r="T122" s="81"/>
      <c r="U122" s="87"/>
      <c r="V122" s="88"/>
      <c r="W122" s="81"/>
      <c r="X122" s="87"/>
      <c r="Y122" s="88"/>
      <c r="Z122" s="81"/>
      <c r="AA122" s="87"/>
      <c r="AB122" s="88"/>
      <c r="AC122" s="88"/>
      <c r="AD122" s="81"/>
      <c r="AI122" s="64"/>
      <c r="AL122" s="84" t="s">
        <v>65</v>
      </c>
      <c r="AM122" s="85"/>
      <c r="AN122" s="85"/>
      <c r="AO122" s="86"/>
    </row>
    <row r="123" spans="1:41" ht="13.5">
      <c r="A123" s="76"/>
      <c r="B123" s="38"/>
      <c r="C123" s="39"/>
      <c r="D123" s="17" t="s">
        <v>67</v>
      </c>
      <c r="E123" s="18"/>
      <c r="F123" s="19"/>
      <c r="G123" s="19"/>
      <c r="H123" s="20"/>
      <c r="I123" s="120">
        <f>I124+I125</f>
        <v>2583</v>
      </c>
      <c r="J123" s="121"/>
      <c r="K123" s="122"/>
      <c r="L123" s="120">
        <f>L124+L125</f>
        <v>5498</v>
      </c>
      <c r="M123" s="121"/>
      <c r="N123" s="122"/>
      <c r="O123" s="120">
        <f>O124+O125</f>
        <v>2625</v>
      </c>
      <c r="P123" s="121"/>
      <c r="Q123" s="122"/>
      <c r="R123" s="120">
        <f>R124+R125</f>
        <v>2067</v>
      </c>
      <c r="S123" s="121"/>
      <c r="T123" s="122"/>
      <c r="U123" s="120">
        <f>U124+U125</f>
        <v>1933</v>
      </c>
      <c r="V123" s="121"/>
      <c r="W123" s="122"/>
      <c r="X123" s="120">
        <f>X124+X125</f>
        <v>1678</v>
      </c>
      <c r="Y123" s="121"/>
      <c r="Z123" s="122"/>
      <c r="AA123" s="120">
        <f>SUM(D123:Z123)</f>
        <v>16384</v>
      </c>
      <c r="AB123" s="121"/>
      <c r="AC123" s="121"/>
      <c r="AD123" s="122"/>
      <c r="AI123" s="76"/>
      <c r="AL123" s="206">
        <v>88990</v>
      </c>
      <c r="AM123" s="207"/>
      <c r="AN123" s="207"/>
      <c r="AO123" s="208"/>
    </row>
    <row r="124" spans="1:41" ht="13.5">
      <c r="A124" s="76"/>
      <c r="B124" s="35"/>
      <c r="C124" s="30"/>
      <c r="D124" s="21" t="s">
        <v>68</v>
      </c>
      <c r="E124" s="22"/>
      <c r="F124" s="23"/>
      <c r="G124" s="23"/>
      <c r="H124" s="24"/>
      <c r="I124" s="107">
        <v>700</v>
      </c>
      <c r="J124" s="108"/>
      <c r="K124" s="109"/>
      <c r="L124" s="107">
        <v>1239</v>
      </c>
      <c r="M124" s="108"/>
      <c r="N124" s="109"/>
      <c r="O124" s="107">
        <v>593</v>
      </c>
      <c r="P124" s="108"/>
      <c r="Q124" s="109"/>
      <c r="R124" s="107">
        <v>366</v>
      </c>
      <c r="S124" s="108"/>
      <c r="T124" s="109"/>
      <c r="U124" s="107">
        <v>383</v>
      </c>
      <c r="V124" s="108"/>
      <c r="W124" s="109"/>
      <c r="X124" s="107">
        <v>312</v>
      </c>
      <c r="Y124" s="108"/>
      <c r="Z124" s="109"/>
      <c r="AA124" s="107">
        <f>SUM(D124:Z124)</f>
        <v>3593</v>
      </c>
      <c r="AB124" s="108"/>
      <c r="AC124" s="108"/>
      <c r="AD124" s="109"/>
      <c r="AI124" s="76"/>
      <c r="AL124" s="70"/>
      <c r="AM124" s="71"/>
      <c r="AN124" s="71"/>
      <c r="AO124" s="72"/>
    </row>
    <row r="125" spans="1:41" ht="13.5">
      <c r="A125" s="76"/>
      <c r="B125" s="204" t="s">
        <v>15</v>
      </c>
      <c r="C125" s="205"/>
      <c r="D125" s="21" t="s">
        <v>69</v>
      </c>
      <c r="E125" s="22"/>
      <c r="F125" s="23"/>
      <c r="G125" s="23"/>
      <c r="H125" s="24"/>
      <c r="I125" s="107">
        <v>1883</v>
      </c>
      <c r="J125" s="108"/>
      <c r="K125" s="109"/>
      <c r="L125" s="107">
        <v>4259</v>
      </c>
      <c r="M125" s="108"/>
      <c r="N125" s="109"/>
      <c r="O125" s="107">
        <v>2032</v>
      </c>
      <c r="P125" s="108"/>
      <c r="Q125" s="109"/>
      <c r="R125" s="107">
        <v>1701</v>
      </c>
      <c r="S125" s="108"/>
      <c r="T125" s="109"/>
      <c r="U125" s="107">
        <v>1550</v>
      </c>
      <c r="V125" s="108"/>
      <c r="W125" s="109"/>
      <c r="X125" s="107">
        <v>1366</v>
      </c>
      <c r="Y125" s="108"/>
      <c r="Z125" s="109"/>
      <c r="AA125" s="107">
        <f>SUM(D125:Z125)</f>
        <v>12791</v>
      </c>
      <c r="AB125" s="108"/>
      <c r="AC125" s="108"/>
      <c r="AD125" s="109"/>
      <c r="AI125" s="76"/>
      <c r="AL125" s="70"/>
      <c r="AM125" s="71"/>
      <c r="AN125" s="71"/>
      <c r="AO125" s="72"/>
    </row>
    <row r="126" spans="1:41" ht="13.5">
      <c r="A126" s="76"/>
      <c r="B126" s="35"/>
      <c r="C126" s="30"/>
      <c r="D126" s="25" t="s">
        <v>70</v>
      </c>
      <c r="E126" s="26"/>
      <c r="F126" s="27"/>
      <c r="G126" s="27"/>
      <c r="H126" s="28"/>
      <c r="I126" s="101">
        <v>45</v>
      </c>
      <c r="J126" s="102"/>
      <c r="K126" s="103"/>
      <c r="L126" s="101">
        <v>186</v>
      </c>
      <c r="M126" s="102"/>
      <c r="N126" s="103"/>
      <c r="O126" s="101">
        <v>120</v>
      </c>
      <c r="P126" s="102"/>
      <c r="Q126" s="103"/>
      <c r="R126" s="101">
        <v>113</v>
      </c>
      <c r="S126" s="102"/>
      <c r="T126" s="103"/>
      <c r="U126" s="101">
        <v>89</v>
      </c>
      <c r="V126" s="102"/>
      <c r="W126" s="103"/>
      <c r="X126" s="101">
        <v>89</v>
      </c>
      <c r="Y126" s="102"/>
      <c r="Z126" s="103"/>
      <c r="AA126" s="201">
        <f>SUM(D126:Z126)</f>
        <v>642</v>
      </c>
      <c r="AB126" s="202"/>
      <c r="AC126" s="202"/>
      <c r="AD126" s="203"/>
      <c r="AI126" s="76"/>
      <c r="AL126" s="73"/>
      <c r="AM126" s="74"/>
      <c r="AN126" s="74"/>
      <c r="AO126" s="75"/>
    </row>
    <row r="127" spans="1:41" ht="13.5">
      <c r="A127" s="76"/>
      <c r="B127" s="36"/>
      <c r="C127" s="37"/>
      <c r="D127" s="104" t="s">
        <v>71</v>
      </c>
      <c r="E127" s="105"/>
      <c r="F127" s="105"/>
      <c r="G127" s="105"/>
      <c r="H127" s="106"/>
      <c r="I127" s="82">
        <f>I123+I126</f>
        <v>2628</v>
      </c>
      <c r="J127" s="79"/>
      <c r="K127" s="80"/>
      <c r="L127" s="82">
        <f>L123+L126</f>
        <v>5684</v>
      </c>
      <c r="M127" s="79"/>
      <c r="N127" s="80"/>
      <c r="O127" s="82">
        <f>O123+O126</f>
        <v>2745</v>
      </c>
      <c r="P127" s="79"/>
      <c r="Q127" s="80"/>
      <c r="R127" s="82">
        <f>R123+R126</f>
        <v>2180</v>
      </c>
      <c r="S127" s="79"/>
      <c r="T127" s="80"/>
      <c r="U127" s="82">
        <f>U123+U126</f>
        <v>2022</v>
      </c>
      <c r="V127" s="79"/>
      <c r="W127" s="80"/>
      <c r="X127" s="82">
        <f>X123+X126</f>
        <v>1767</v>
      </c>
      <c r="Y127" s="79"/>
      <c r="Z127" s="80"/>
      <c r="AA127" s="82">
        <f>SUM(D127:X127)</f>
        <v>17026</v>
      </c>
      <c r="AB127" s="79"/>
      <c r="AC127" s="79"/>
      <c r="AD127" s="80"/>
      <c r="AI127" s="76"/>
      <c r="AL127" s="185">
        <f>AA123/AL123</f>
        <v>0.18411057422182267</v>
      </c>
      <c r="AM127" s="186"/>
      <c r="AN127" s="186"/>
      <c r="AO127" s="187"/>
    </row>
    <row r="128" spans="1:41" ht="13.5">
      <c r="A128" s="76"/>
      <c r="B128" s="38"/>
      <c r="C128" s="39"/>
      <c r="D128" s="17" t="s">
        <v>67</v>
      </c>
      <c r="E128" s="18"/>
      <c r="F128" s="19"/>
      <c r="G128" s="19"/>
      <c r="H128" s="20"/>
      <c r="I128" s="120">
        <f>I129+I130</f>
        <v>2603</v>
      </c>
      <c r="J128" s="121"/>
      <c r="K128" s="122"/>
      <c r="L128" s="120">
        <f>L129+L130</f>
        <v>5491</v>
      </c>
      <c r="M128" s="121"/>
      <c r="N128" s="122"/>
      <c r="O128" s="120">
        <f>O129+O130</f>
        <v>2630</v>
      </c>
      <c r="P128" s="121"/>
      <c r="Q128" s="122"/>
      <c r="R128" s="120">
        <f>R129+R130</f>
        <v>2074</v>
      </c>
      <c r="S128" s="121"/>
      <c r="T128" s="122"/>
      <c r="U128" s="120">
        <f>U129+U130</f>
        <v>1967</v>
      </c>
      <c r="V128" s="121"/>
      <c r="W128" s="122"/>
      <c r="X128" s="120">
        <f>X129+X130</f>
        <v>1673</v>
      </c>
      <c r="Y128" s="121"/>
      <c r="Z128" s="122"/>
      <c r="AA128" s="120">
        <f>SUM(D128:Z128)</f>
        <v>16438</v>
      </c>
      <c r="AB128" s="121"/>
      <c r="AC128" s="121"/>
      <c r="AD128" s="122"/>
      <c r="AI128" s="76"/>
      <c r="AL128" s="206">
        <v>89200</v>
      </c>
      <c r="AM128" s="207"/>
      <c r="AN128" s="207"/>
      <c r="AO128" s="208"/>
    </row>
    <row r="129" spans="1:41" ht="13.5">
      <c r="A129" s="76"/>
      <c r="B129" s="35"/>
      <c r="C129" s="30"/>
      <c r="D129" s="21" t="s">
        <v>68</v>
      </c>
      <c r="E129" s="22"/>
      <c r="F129" s="23"/>
      <c r="G129" s="23"/>
      <c r="H129" s="24"/>
      <c r="I129" s="107">
        <v>707</v>
      </c>
      <c r="J129" s="108"/>
      <c r="K129" s="109"/>
      <c r="L129" s="107">
        <v>1249</v>
      </c>
      <c r="M129" s="108"/>
      <c r="N129" s="109"/>
      <c r="O129" s="107">
        <v>582</v>
      </c>
      <c r="P129" s="108"/>
      <c r="Q129" s="109"/>
      <c r="R129" s="107">
        <v>362</v>
      </c>
      <c r="S129" s="108"/>
      <c r="T129" s="109"/>
      <c r="U129" s="107">
        <v>384</v>
      </c>
      <c r="V129" s="108"/>
      <c r="W129" s="109"/>
      <c r="X129" s="107">
        <v>310</v>
      </c>
      <c r="Y129" s="108"/>
      <c r="Z129" s="109"/>
      <c r="AA129" s="107">
        <f>SUM(D129:Z129)</f>
        <v>3594</v>
      </c>
      <c r="AB129" s="108"/>
      <c r="AC129" s="108"/>
      <c r="AD129" s="109"/>
      <c r="AI129" s="76"/>
      <c r="AL129" s="70"/>
      <c r="AM129" s="71"/>
      <c r="AN129" s="71"/>
      <c r="AO129" s="72"/>
    </row>
    <row r="130" spans="1:41" ht="13.5">
      <c r="A130" s="76"/>
      <c r="B130" s="204" t="s">
        <v>16</v>
      </c>
      <c r="C130" s="205"/>
      <c r="D130" s="21" t="s">
        <v>69</v>
      </c>
      <c r="E130" s="22"/>
      <c r="F130" s="23"/>
      <c r="G130" s="23"/>
      <c r="H130" s="24"/>
      <c r="I130" s="107">
        <v>1896</v>
      </c>
      <c r="J130" s="108"/>
      <c r="K130" s="109"/>
      <c r="L130" s="107">
        <v>4242</v>
      </c>
      <c r="M130" s="108"/>
      <c r="N130" s="109"/>
      <c r="O130" s="107">
        <v>2048</v>
      </c>
      <c r="P130" s="108"/>
      <c r="Q130" s="109"/>
      <c r="R130" s="107">
        <v>1712</v>
      </c>
      <c r="S130" s="108"/>
      <c r="T130" s="109"/>
      <c r="U130" s="107">
        <v>1583</v>
      </c>
      <c r="V130" s="108"/>
      <c r="W130" s="109"/>
      <c r="X130" s="107">
        <v>1363</v>
      </c>
      <c r="Y130" s="108"/>
      <c r="Z130" s="109"/>
      <c r="AA130" s="107">
        <f>SUM(D130:Z130)</f>
        <v>12844</v>
      </c>
      <c r="AB130" s="108"/>
      <c r="AC130" s="108"/>
      <c r="AD130" s="109"/>
      <c r="AI130" s="76"/>
      <c r="AL130" s="70"/>
      <c r="AM130" s="71"/>
      <c r="AN130" s="71"/>
      <c r="AO130" s="72"/>
    </row>
    <row r="131" spans="1:41" ht="13.5">
      <c r="A131" s="76"/>
      <c r="B131" s="35"/>
      <c r="C131" s="30"/>
      <c r="D131" s="25" t="s">
        <v>70</v>
      </c>
      <c r="E131" s="26"/>
      <c r="F131" s="27"/>
      <c r="G131" s="27"/>
      <c r="H131" s="28"/>
      <c r="I131" s="101">
        <v>46</v>
      </c>
      <c r="J131" s="102"/>
      <c r="K131" s="103"/>
      <c r="L131" s="101">
        <v>187</v>
      </c>
      <c r="M131" s="102"/>
      <c r="N131" s="103"/>
      <c r="O131" s="101">
        <v>118</v>
      </c>
      <c r="P131" s="102"/>
      <c r="Q131" s="103"/>
      <c r="R131" s="101">
        <v>112</v>
      </c>
      <c r="S131" s="102"/>
      <c r="T131" s="103"/>
      <c r="U131" s="101">
        <v>87</v>
      </c>
      <c r="V131" s="102"/>
      <c r="W131" s="103"/>
      <c r="X131" s="101">
        <v>90</v>
      </c>
      <c r="Y131" s="102"/>
      <c r="Z131" s="103"/>
      <c r="AA131" s="201">
        <f>SUM(D131:Z131)</f>
        <v>640</v>
      </c>
      <c r="AB131" s="202"/>
      <c r="AC131" s="202"/>
      <c r="AD131" s="203"/>
      <c r="AI131" s="76"/>
      <c r="AL131" s="73"/>
      <c r="AM131" s="74"/>
      <c r="AN131" s="74"/>
      <c r="AO131" s="75"/>
    </row>
    <row r="132" spans="1:41" ht="13.5">
      <c r="A132" s="76"/>
      <c r="B132" s="36"/>
      <c r="C132" s="37"/>
      <c r="D132" s="104" t="s">
        <v>71</v>
      </c>
      <c r="E132" s="105"/>
      <c r="F132" s="105"/>
      <c r="G132" s="105"/>
      <c r="H132" s="106"/>
      <c r="I132" s="82">
        <f>I128+I131</f>
        <v>2649</v>
      </c>
      <c r="J132" s="79"/>
      <c r="K132" s="80"/>
      <c r="L132" s="82">
        <f>L128+L131</f>
        <v>5678</v>
      </c>
      <c r="M132" s="79"/>
      <c r="N132" s="80"/>
      <c r="O132" s="82">
        <f>O128+O131</f>
        <v>2748</v>
      </c>
      <c r="P132" s="79"/>
      <c r="Q132" s="80"/>
      <c r="R132" s="82">
        <f>R128+R131</f>
        <v>2186</v>
      </c>
      <c r="S132" s="79"/>
      <c r="T132" s="80"/>
      <c r="U132" s="82">
        <f>U128+U131</f>
        <v>2054</v>
      </c>
      <c r="V132" s="79"/>
      <c r="W132" s="80"/>
      <c r="X132" s="82">
        <f>X128+X131</f>
        <v>1763</v>
      </c>
      <c r="Y132" s="79"/>
      <c r="Z132" s="80"/>
      <c r="AA132" s="82">
        <f>SUM(D132:X132)</f>
        <v>17078</v>
      </c>
      <c r="AB132" s="79"/>
      <c r="AC132" s="79"/>
      <c r="AD132" s="80"/>
      <c r="AI132" s="76"/>
      <c r="AL132" s="185">
        <f>AA128/AL128</f>
        <v>0.18428251121076233</v>
      </c>
      <c r="AM132" s="186"/>
      <c r="AN132" s="186"/>
      <c r="AO132" s="187"/>
    </row>
    <row r="133" spans="1:41" ht="13.5">
      <c r="A133" s="76"/>
      <c r="B133" s="29"/>
      <c r="C133" s="30"/>
      <c r="D133" s="31" t="s">
        <v>67</v>
      </c>
      <c r="E133" s="32"/>
      <c r="F133" s="33"/>
      <c r="G133" s="33"/>
      <c r="H133" s="34"/>
      <c r="I133" s="120">
        <f>I134+I135</f>
        <v>2642</v>
      </c>
      <c r="J133" s="121"/>
      <c r="K133" s="122"/>
      <c r="L133" s="120">
        <f>L134+L135</f>
        <v>5481</v>
      </c>
      <c r="M133" s="121"/>
      <c r="N133" s="122"/>
      <c r="O133" s="120">
        <f>O134+O135</f>
        <v>2627</v>
      </c>
      <c r="P133" s="121"/>
      <c r="Q133" s="122"/>
      <c r="R133" s="120">
        <f>R134+R135</f>
        <v>2073</v>
      </c>
      <c r="S133" s="121"/>
      <c r="T133" s="122"/>
      <c r="U133" s="120">
        <f>U134+U135</f>
        <v>1958</v>
      </c>
      <c r="V133" s="121"/>
      <c r="W133" s="122"/>
      <c r="X133" s="120">
        <f>X134+X135</f>
        <v>1677</v>
      </c>
      <c r="Y133" s="121"/>
      <c r="Z133" s="122"/>
      <c r="AA133" s="98">
        <f>SUM(D133:Z133)</f>
        <v>16458</v>
      </c>
      <c r="AB133" s="99"/>
      <c r="AC133" s="99"/>
      <c r="AD133" s="100"/>
      <c r="AI133" s="76"/>
      <c r="AL133" s="206">
        <v>89589</v>
      </c>
      <c r="AM133" s="207"/>
      <c r="AN133" s="207"/>
      <c r="AO133" s="208"/>
    </row>
    <row r="134" spans="1:41" ht="13.5">
      <c r="A134" s="76"/>
      <c r="B134" s="35"/>
      <c r="C134" s="30"/>
      <c r="D134" s="21" t="s">
        <v>68</v>
      </c>
      <c r="E134" s="22"/>
      <c r="F134" s="23"/>
      <c r="G134" s="23"/>
      <c r="H134" s="24"/>
      <c r="I134" s="107">
        <v>702</v>
      </c>
      <c r="J134" s="108"/>
      <c r="K134" s="109"/>
      <c r="L134" s="107">
        <v>1234</v>
      </c>
      <c r="M134" s="108"/>
      <c r="N134" s="109"/>
      <c r="O134" s="107">
        <v>572</v>
      </c>
      <c r="P134" s="108"/>
      <c r="Q134" s="109"/>
      <c r="R134" s="107">
        <v>367</v>
      </c>
      <c r="S134" s="108"/>
      <c r="T134" s="109"/>
      <c r="U134" s="107">
        <v>375</v>
      </c>
      <c r="V134" s="108"/>
      <c r="W134" s="109"/>
      <c r="X134" s="107">
        <v>316</v>
      </c>
      <c r="Y134" s="108"/>
      <c r="Z134" s="109"/>
      <c r="AA134" s="107">
        <f>SUM(D134:Z134)</f>
        <v>3566</v>
      </c>
      <c r="AB134" s="108"/>
      <c r="AC134" s="108"/>
      <c r="AD134" s="109"/>
      <c r="AI134" s="76"/>
      <c r="AL134" s="70"/>
      <c r="AM134" s="71"/>
      <c r="AN134" s="71"/>
      <c r="AO134" s="72"/>
    </row>
    <row r="135" spans="1:41" ht="13.5">
      <c r="A135" s="76"/>
      <c r="B135" s="204" t="s">
        <v>17</v>
      </c>
      <c r="C135" s="205"/>
      <c r="D135" s="21" t="s">
        <v>69</v>
      </c>
      <c r="E135" s="22"/>
      <c r="F135" s="23"/>
      <c r="G135" s="23"/>
      <c r="H135" s="24"/>
      <c r="I135" s="107">
        <v>1940</v>
      </c>
      <c r="J135" s="108"/>
      <c r="K135" s="109"/>
      <c r="L135" s="107">
        <v>4247</v>
      </c>
      <c r="M135" s="108"/>
      <c r="N135" s="109"/>
      <c r="O135" s="107">
        <v>2055</v>
      </c>
      <c r="P135" s="108"/>
      <c r="Q135" s="109"/>
      <c r="R135" s="107">
        <v>1706</v>
      </c>
      <c r="S135" s="108"/>
      <c r="T135" s="109"/>
      <c r="U135" s="107">
        <v>1583</v>
      </c>
      <c r="V135" s="108"/>
      <c r="W135" s="109"/>
      <c r="X135" s="107">
        <v>1361</v>
      </c>
      <c r="Y135" s="108"/>
      <c r="Z135" s="109"/>
      <c r="AA135" s="107">
        <f>SUM(D135:Z135)</f>
        <v>12892</v>
      </c>
      <c r="AB135" s="108"/>
      <c r="AC135" s="108"/>
      <c r="AD135" s="109"/>
      <c r="AI135" s="76"/>
      <c r="AL135" s="70"/>
      <c r="AM135" s="71"/>
      <c r="AN135" s="71"/>
      <c r="AO135" s="72"/>
    </row>
    <row r="136" spans="1:41" ht="13.5">
      <c r="A136" s="76"/>
      <c r="B136" s="35"/>
      <c r="C136" s="30"/>
      <c r="D136" s="25" t="s">
        <v>70</v>
      </c>
      <c r="E136" s="26"/>
      <c r="F136" s="27"/>
      <c r="G136" s="27"/>
      <c r="H136" s="28"/>
      <c r="I136" s="101">
        <v>50</v>
      </c>
      <c r="J136" s="102"/>
      <c r="K136" s="103"/>
      <c r="L136" s="101">
        <v>184</v>
      </c>
      <c r="M136" s="102"/>
      <c r="N136" s="103"/>
      <c r="O136" s="101">
        <v>117</v>
      </c>
      <c r="P136" s="102"/>
      <c r="Q136" s="103"/>
      <c r="R136" s="101">
        <v>111</v>
      </c>
      <c r="S136" s="102"/>
      <c r="T136" s="103"/>
      <c r="U136" s="101">
        <v>90</v>
      </c>
      <c r="V136" s="102"/>
      <c r="W136" s="103"/>
      <c r="X136" s="101">
        <v>86</v>
      </c>
      <c r="Y136" s="102"/>
      <c r="Z136" s="103"/>
      <c r="AA136" s="201">
        <f>SUM(D136:Z136)</f>
        <v>638</v>
      </c>
      <c r="AB136" s="202"/>
      <c r="AC136" s="202"/>
      <c r="AD136" s="203"/>
      <c r="AI136" s="76"/>
      <c r="AL136" s="73"/>
      <c r="AM136" s="74"/>
      <c r="AN136" s="74"/>
      <c r="AO136" s="75"/>
    </row>
    <row r="137" spans="1:41" ht="13.5">
      <c r="A137" s="76"/>
      <c r="B137" s="36"/>
      <c r="C137" s="37"/>
      <c r="D137" s="104" t="s">
        <v>71</v>
      </c>
      <c r="E137" s="105"/>
      <c r="F137" s="105"/>
      <c r="G137" s="105"/>
      <c r="H137" s="106"/>
      <c r="I137" s="82">
        <f>I133+I136</f>
        <v>2692</v>
      </c>
      <c r="J137" s="79"/>
      <c r="K137" s="80"/>
      <c r="L137" s="82">
        <f>L133+L136</f>
        <v>5665</v>
      </c>
      <c r="M137" s="79"/>
      <c r="N137" s="80"/>
      <c r="O137" s="82">
        <f>O133+O136</f>
        <v>2744</v>
      </c>
      <c r="P137" s="79"/>
      <c r="Q137" s="80"/>
      <c r="R137" s="82">
        <f>R133+R136</f>
        <v>2184</v>
      </c>
      <c r="S137" s="79"/>
      <c r="T137" s="80"/>
      <c r="U137" s="82">
        <f>U133+U136</f>
        <v>2048</v>
      </c>
      <c r="V137" s="79"/>
      <c r="W137" s="80"/>
      <c r="X137" s="82">
        <f>X133+X136</f>
        <v>1763</v>
      </c>
      <c r="Y137" s="79"/>
      <c r="Z137" s="80"/>
      <c r="AA137" s="82">
        <f>SUM(D137:X137)</f>
        <v>17096</v>
      </c>
      <c r="AB137" s="79"/>
      <c r="AC137" s="79"/>
      <c r="AD137" s="80"/>
      <c r="AI137" s="76"/>
      <c r="AL137" s="185">
        <f>AA133/AL133</f>
        <v>0.1837055888557747</v>
      </c>
      <c r="AM137" s="186"/>
      <c r="AN137" s="186"/>
      <c r="AO137" s="187"/>
    </row>
    <row r="138" spans="1:41" ht="13.5">
      <c r="A138" s="76"/>
      <c r="B138" s="29"/>
      <c r="C138" s="30"/>
      <c r="D138" s="31" t="s">
        <v>67</v>
      </c>
      <c r="E138" s="32"/>
      <c r="F138" s="33"/>
      <c r="G138" s="33"/>
      <c r="H138" s="34"/>
      <c r="I138" s="120">
        <f>I139+I140</f>
        <v>2702</v>
      </c>
      <c r="J138" s="121"/>
      <c r="K138" s="122"/>
      <c r="L138" s="120">
        <f>L139+L140</f>
        <v>5451</v>
      </c>
      <c r="M138" s="121"/>
      <c r="N138" s="122"/>
      <c r="O138" s="120">
        <f>O139+O140</f>
        <v>2604</v>
      </c>
      <c r="P138" s="121"/>
      <c r="Q138" s="122"/>
      <c r="R138" s="120">
        <f>R139+R140</f>
        <v>2093</v>
      </c>
      <c r="S138" s="121"/>
      <c r="T138" s="122"/>
      <c r="U138" s="120">
        <f>U139+U140</f>
        <v>1979</v>
      </c>
      <c r="V138" s="121"/>
      <c r="W138" s="122"/>
      <c r="X138" s="120">
        <f>X139+X140</f>
        <v>1675</v>
      </c>
      <c r="Y138" s="121"/>
      <c r="Z138" s="122"/>
      <c r="AA138" s="98">
        <f>SUM(D138:Z138)</f>
        <v>16504</v>
      </c>
      <c r="AB138" s="99"/>
      <c r="AC138" s="99"/>
      <c r="AD138" s="100"/>
      <c r="AI138" s="76"/>
      <c r="AL138" s="206">
        <v>89877</v>
      </c>
      <c r="AM138" s="207"/>
      <c r="AN138" s="207"/>
      <c r="AO138" s="208"/>
    </row>
    <row r="139" spans="1:41" ht="13.5">
      <c r="A139" s="76"/>
      <c r="B139" s="35"/>
      <c r="C139" s="30"/>
      <c r="D139" s="21" t="s">
        <v>68</v>
      </c>
      <c r="E139" s="22"/>
      <c r="F139" s="23"/>
      <c r="G139" s="23"/>
      <c r="H139" s="24"/>
      <c r="I139" s="107">
        <v>706</v>
      </c>
      <c r="J139" s="108"/>
      <c r="K139" s="109"/>
      <c r="L139" s="107">
        <v>1226</v>
      </c>
      <c r="M139" s="108"/>
      <c r="N139" s="109"/>
      <c r="O139" s="107">
        <v>557</v>
      </c>
      <c r="P139" s="108"/>
      <c r="Q139" s="109"/>
      <c r="R139" s="107">
        <v>377</v>
      </c>
      <c r="S139" s="108"/>
      <c r="T139" s="109"/>
      <c r="U139" s="107">
        <v>372</v>
      </c>
      <c r="V139" s="108"/>
      <c r="W139" s="109"/>
      <c r="X139" s="107">
        <v>314</v>
      </c>
      <c r="Y139" s="108"/>
      <c r="Z139" s="109"/>
      <c r="AA139" s="107">
        <f>SUM(D139:Z139)</f>
        <v>3552</v>
      </c>
      <c r="AB139" s="108"/>
      <c r="AC139" s="108"/>
      <c r="AD139" s="109"/>
      <c r="AI139" s="76"/>
      <c r="AL139" s="70"/>
      <c r="AM139" s="71"/>
      <c r="AN139" s="71"/>
      <c r="AO139" s="72"/>
    </row>
    <row r="140" spans="1:41" ht="13.5">
      <c r="A140" s="76"/>
      <c r="B140" s="204" t="s">
        <v>18</v>
      </c>
      <c r="C140" s="205"/>
      <c r="D140" s="21" t="s">
        <v>69</v>
      </c>
      <c r="E140" s="22"/>
      <c r="F140" s="23"/>
      <c r="G140" s="23"/>
      <c r="H140" s="24"/>
      <c r="I140" s="107">
        <v>1996</v>
      </c>
      <c r="J140" s="108"/>
      <c r="K140" s="109"/>
      <c r="L140" s="107">
        <v>4225</v>
      </c>
      <c r="M140" s="108"/>
      <c r="N140" s="109"/>
      <c r="O140" s="107">
        <v>2047</v>
      </c>
      <c r="P140" s="108"/>
      <c r="Q140" s="109"/>
      <c r="R140" s="107">
        <v>1716</v>
      </c>
      <c r="S140" s="108"/>
      <c r="T140" s="109"/>
      <c r="U140" s="107">
        <v>1607</v>
      </c>
      <c r="V140" s="108"/>
      <c r="W140" s="109"/>
      <c r="X140" s="107">
        <v>1361</v>
      </c>
      <c r="Y140" s="108"/>
      <c r="Z140" s="109"/>
      <c r="AA140" s="107">
        <f>SUM(D140:Z140)</f>
        <v>12952</v>
      </c>
      <c r="AB140" s="108"/>
      <c r="AC140" s="108"/>
      <c r="AD140" s="109"/>
      <c r="AI140" s="76"/>
      <c r="AL140" s="70"/>
      <c r="AM140" s="71"/>
      <c r="AN140" s="71"/>
      <c r="AO140" s="72"/>
    </row>
    <row r="141" spans="1:41" ht="13.5">
      <c r="A141" s="76"/>
      <c r="B141" s="35"/>
      <c r="C141" s="30"/>
      <c r="D141" s="25" t="s">
        <v>70</v>
      </c>
      <c r="E141" s="26"/>
      <c r="F141" s="27"/>
      <c r="G141" s="27"/>
      <c r="H141" s="28"/>
      <c r="I141" s="101">
        <v>55</v>
      </c>
      <c r="J141" s="102"/>
      <c r="K141" s="103"/>
      <c r="L141" s="101">
        <v>181</v>
      </c>
      <c r="M141" s="102"/>
      <c r="N141" s="103"/>
      <c r="O141" s="101">
        <v>120</v>
      </c>
      <c r="P141" s="102"/>
      <c r="Q141" s="103"/>
      <c r="R141" s="101">
        <v>111</v>
      </c>
      <c r="S141" s="102"/>
      <c r="T141" s="103"/>
      <c r="U141" s="101">
        <v>92</v>
      </c>
      <c r="V141" s="102"/>
      <c r="W141" s="103"/>
      <c r="X141" s="101">
        <v>90</v>
      </c>
      <c r="Y141" s="102"/>
      <c r="Z141" s="103"/>
      <c r="AA141" s="201">
        <f>SUM(D141:Z141)</f>
        <v>649</v>
      </c>
      <c r="AB141" s="202"/>
      <c r="AC141" s="202"/>
      <c r="AD141" s="203"/>
      <c r="AI141" s="76"/>
      <c r="AL141" s="73"/>
      <c r="AM141" s="74"/>
      <c r="AN141" s="74"/>
      <c r="AO141" s="75"/>
    </row>
    <row r="142" spans="1:41" ht="13.5">
      <c r="A142" s="76"/>
      <c r="B142" s="36"/>
      <c r="C142" s="37"/>
      <c r="D142" s="104" t="s">
        <v>71</v>
      </c>
      <c r="E142" s="105"/>
      <c r="F142" s="105"/>
      <c r="G142" s="105"/>
      <c r="H142" s="106"/>
      <c r="I142" s="82">
        <f>I138+I141</f>
        <v>2757</v>
      </c>
      <c r="J142" s="79"/>
      <c r="K142" s="80"/>
      <c r="L142" s="82">
        <f>L138+L141</f>
        <v>5632</v>
      </c>
      <c r="M142" s="79"/>
      <c r="N142" s="80"/>
      <c r="O142" s="82">
        <f>O138+O141</f>
        <v>2724</v>
      </c>
      <c r="P142" s="79"/>
      <c r="Q142" s="80"/>
      <c r="R142" s="82">
        <f>R138+R141</f>
        <v>2204</v>
      </c>
      <c r="S142" s="79"/>
      <c r="T142" s="80"/>
      <c r="U142" s="82">
        <f>U138+U141</f>
        <v>2071</v>
      </c>
      <c r="V142" s="79"/>
      <c r="W142" s="80"/>
      <c r="X142" s="82">
        <f>X138+X141</f>
        <v>1765</v>
      </c>
      <c r="Y142" s="79"/>
      <c r="Z142" s="80"/>
      <c r="AA142" s="82">
        <f>SUM(D142:X142)</f>
        <v>17153</v>
      </c>
      <c r="AB142" s="79"/>
      <c r="AC142" s="79"/>
      <c r="AD142" s="80"/>
      <c r="AI142" s="76"/>
      <c r="AL142" s="185">
        <f>AA138/AL138</f>
        <v>0.1836287370517485</v>
      </c>
      <c r="AM142" s="186"/>
      <c r="AN142" s="186"/>
      <c r="AO142" s="187"/>
    </row>
    <row r="143" spans="1:41" ht="13.5">
      <c r="A143" s="76"/>
      <c r="B143" s="29"/>
      <c r="C143" s="30"/>
      <c r="D143" s="31" t="s">
        <v>67</v>
      </c>
      <c r="E143" s="32"/>
      <c r="F143" s="33"/>
      <c r="G143" s="33"/>
      <c r="H143" s="34"/>
      <c r="I143" s="120">
        <f>I144+I145</f>
        <v>2782</v>
      </c>
      <c r="J143" s="121"/>
      <c r="K143" s="122"/>
      <c r="L143" s="120">
        <f>L144+L145</f>
        <v>5450</v>
      </c>
      <c r="M143" s="121"/>
      <c r="N143" s="122"/>
      <c r="O143" s="120">
        <f>O144+O145</f>
        <v>2636</v>
      </c>
      <c r="P143" s="121"/>
      <c r="Q143" s="122"/>
      <c r="R143" s="120">
        <f>R144+R145</f>
        <v>2122</v>
      </c>
      <c r="S143" s="121"/>
      <c r="T143" s="122"/>
      <c r="U143" s="120">
        <f>U144+U145</f>
        <v>1987</v>
      </c>
      <c r="V143" s="121"/>
      <c r="W143" s="122"/>
      <c r="X143" s="120">
        <f>X144+X145</f>
        <v>1668</v>
      </c>
      <c r="Y143" s="121"/>
      <c r="Z143" s="122"/>
      <c r="AA143" s="98">
        <f>SUM(D143:Z143)</f>
        <v>16645</v>
      </c>
      <c r="AB143" s="99"/>
      <c r="AC143" s="99"/>
      <c r="AD143" s="100"/>
      <c r="AI143" s="76"/>
      <c r="AL143" s="206">
        <v>90141</v>
      </c>
      <c r="AM143" s="207"/>
      <c r="AN143" s="207"/>
      <c r="AO143" s="208"/>
    </row>
    <row r="144" spans="1:41" ht="13.5">
      <c r="A144" s="76"/>
      <c r="B144" s="35"/>
      <c r="C144" s="30"/>
      <c r="D144" s="21" t="s">
        <v>68</v>
      </c>
      <c r="E144" s="22"/>
      <c r="F144" s="23"/>
      <c r="G144" s="23"/>
      <c r="H144" s="24"/>
      <c r="I144" s="107">
        <v>738</v>
      </c>
      <c r="J144" s="108"/>
      <c r="K144" s="109"/>
      <c r="L144" s="107">
        <v>1211</v>
      </c>
      <c r="M144" s="108"/>
      <c r="N144" s="109"/>
      <c r="O144" s="107">
        <v>556</v>
      </c>
      <c r="P144" s="108"/>
      <c r="Q144" s="109"/>
      <c r="R144" s="107">
        <v>385</v>
      </c>
      <c r="S144" s="108"/>
      <c r="T144" s="109"/>
      <c r="U144" s="107">
        <v>369</v>
      </c>
      <c r="V144" s="108"/>
      <c r="W144" s="109"/>
      <c r="X144" s="107">
        <v>313</v>
      </c>
      <c r="Y144" s="108"/>
      <c r="Z144" s="109"/>
      <c r="AA144" s="107">
        <f>SUM(D144:Z144)</f>
        <v>3572</v>
      </c>
      <c r="AB144" s="108"/>
      <c r="AC144" s="108"/>
      <c r="AD144" s="109"/>
      <c r="AI144" s="76"/>
      <c r="AL144" s="70"/>
      <c r="AM144" s="71"/>
      <c r="AN144" s="71"/>
      <c r="AO144" s="72"/>
    </row>
    <row r="145" spans="1:41" ht="13.5">
      <c r="A145" s="76"/>
      <c r="B145" s="204" t="s">
        <v>19</v>
      </c>
      <c r="C145" s="205"/>
      <c r="D145" s="21" t="s">
        <v>69</v>
      </c>
      <c r="E145" s="22"/>
      <c r="F145" s="23"/>
      <c r="G145" s="23"/>
      <c r="H145" s="24"/>
      <c r="I145" s="107">
        <v>2044</v>
      </c>
      <c r="J145" s="108"/>
      <c r="K145" s="109"/>
      <c r="L145" s="107">
        <v>4239</v>
      </c>
      <c r="M145" s="108"/>
      <c r="N145" s="109"/>
      <c r="O145" s="107">
        <v>2080</v>
      </c>
      <c r="P145" s="108"/>
      <c r="Q145" s="109"/>
      <c r="R145" s="107">
        <v>1737</v>
      </c>
      <c r="S145" s="108"/>
      <c r="T145" s="109"/>
      <c r="U145" s="107">
        <v>1618</v>
      </c>
      <c r="V145" s="108"/>
      <c r="W145" s="109"/>
      <c r="X145" s="107">
        <v>1355</v>
      </c>
      <c r="Y145" s="108"/>
      <c r="Z145" s="109"/>
      <c r="AA145" s="107">
        <f>SUM(D145:Z145)</f>
        <v>13073</v>
      </c>
      <c r="AB145" s="108"/>
      <c r="AC145" s="108"/>
      <c r="AD145" s="109"/>
      <c r="AI145" s="76"/>
      <c r="AL145" s="70"/>
      <c r="AM145" s="71"/>
      <c r="AN145" s="71"/>
      <c r="AO145" s="72"/>
    </row>
    <row r="146" spans="1:41" ht="12.75" customHeight="1">
      <c r="A146" s="76"/>
      <c r="B146" s="35"/>
      <c r="C146" s="40" t="s">
        <v>104</v>
      </c>
      <c r="D146" s="25" t="s">
        <v>70</v>
      </c>
      <c r="E146" s="26"/>
      <c r="F146" s="27"/>
      <c r="G146" s="27"/>
      <c r="H146" s="28"/>
      <c r="I146" s="101">
        <v>55</v>
      </c>
      <c r="J146" s="102"/>
      <c r="K146" s="103"/>
      <c r="L146" s="101">
        <v>179</v>
      </c>
      <c r="M146" s="102"/>
      <c r="N146" s="103"/>
      <c r="O146" s="101">
        <v>116</v>
      </c>
      <c r="P146" s="102"/>
      <c r="Q146" s="103"/>
      <c r="R146" s="101">
        <v>112</v>
      </c>
      <c r="S146" s="102"/>
      <c r="T146" s="103"/>
      <c r="U146" s="101">
        <v>89</v>
      </c>
      <c r="V146" s="102"/>
      <c r="W146" s="103"/>
      <c r="X146" s="101">
        <v>90</v>
      </c>
      <c r="Y146" s="102"/>
      <c r="Z146" s="103"/>
      <c r="AA146" s="201">
        <f>SUM(D146:Z146)</f>
        <v>641</v>
      </c>
      <c r="AB146" s="202"/>
      <c r="AC146" s="202"/>
      <c r="AD146" s="203"/>
      <c r="AI146" s="76"/>
      <c r="AL146" s="73"/>
      <c r="AM146" s="74"/>
      <c r="AN146" s="74"/>
      <c r="AO146" s="75"/>
    </row>
    <row r="147" spans="1:41" ht="13.5">
      <c r="A147" s="76"/>
      <c r="B147" s="36"/>
      <c r="C147" s="37"/>
      <c r="D147" s="104" t="s">
        <v>71</v>
      </c>
      <c r="E147" s="105"/>
      <c r="F147" s="105"/>
      <c r="G147" s="105"/>
      <c r="H147" s="106"/>
      <c r="I147" s="82">
        <f>I143+I146</f>
        <v>2837</v>
      </c>
      <c r="J147" s="79"/>
      <c r="K147" s="80"/>
      <c r="L147" s="82">
        <f>L143+L146</f>
        <v>5629</v>
      </c>
      <c r="M147" s="79"/>
      <c r="N147" s="80"/>
      <c r="O147" s="82">
        <f>O143+O146</f>
        <v>2752</v>
      </c>
      <c r="P147" s="79"/>
      <c r="Q147" s="80"/>
      <c r="R147" s="82">
        <f>R143+R146</f>
        <v>2234</v>
      </c>
      <c r="S147" s="79"/>
      <c r="T147" s="80"/>
      <c r="U147" s="82">
        <f>U143+U146</f>
        <v>2076</v>
      </c>
      <c r="V147" s="79"/>
      <c r="W147" s="80"/>
      <c r="X147" s="82">
        <f>X143+X146</f>
        <v>1758</v>
      </c>
      <c r="Y147" s="79"/>
      <c r="Z147" s="80"/>
      <c r="AA147" s="82">
        <f>SUM(D147:X147)</f>
        <v>17286</v>
      </c>
      <c r="AB147" s="79"/>
      <c r="AC147" s="79"/>
      <c r="AD147" s="80"/>
      <c r="AI147" s="76"/>
      <c r="AL147" s="185">
        <f>AA143/AL143</f>
        <v>0.18465515137395858</v>
      </c>
      <c r="AM147" s="186"/>
      <c r="AN147" s="186"/>
      <c r="AO147" s="187"/>
    </row>
    <row r="148" spans="1:41" ht="13.5">
      <c r="A148" s="76"/>
      <c r="B148" s="188" t="s">
        <v>76</v>
      </c>
      <c r="C148" s="189"/>
      <c r="D148" s="31" t="s">
        <v>67</v>
      </c>
      <c r="E148" s="32"/>
      <c r="F148" s="33"/>
      <c r="G148" s="33"/>
      <c r="H148" s="34"/>
      <c r="I148" s="194">
        <f>I143/I81</f>
        <v>1.3697685869030034</v>
      </c>
      <c r="J148" s="194"/>
      <c r="K148" s="194"/>
      <c r="L148" s="194">
        <f>L143/L81</f>
        <v>1.0259789156626506</v>
      </c>
      <c r="M148" s="194"/>
      <c r="N148" s="194"/>
      <c r="O148" s="194">
        <f>O143/O81</f>
        <v>1.0431341511673922</v>
      </c>
      <c r="P148" s="194"/>
      <c r="Q148" s="194"/>
      <c r="R148" s="194">
        <f>R143/R81</f>
        <v>1.0652610441767068</v>
      </c>
      <c r="S148" s="194"/>
      <c r="T148" s="194"/>
      <c r="U148" s="194">
        <f>U143/U81</f>
        <v>1.1188063063063063</v>
      </c>
      <c r="V148" s="194"/>
      <c r="W148" s="194"/>
      <c r="X148" s="194">
        <f>X143/X81</f>
        <v>1.0583756345177664</v>
      </c>
      <c r="Y148" s="194"/>
      <c r="Z148" s="194"/>
      <c r="AA148" s="195">
        <f>AA143/AA81</f>
        <v>1.094058104377547</v>
      </c>
      <c r="AB148" s="196"/>
      <c r="AC148" s="196"/>
      <c r="AD148" s="197"/>
      <c r="AI148" s="76"/>
      <c r="AL148" s="198">
        <f>AL143/AL81</f>
        <v>1.0283025325119781</v>
      </c>
      <c r="AM148" s="199"/>
      <c r="AN148" s="199"/>
      <c r="AO148" s="200"/>
    </row>
    <row r="149" spans="1:41" ht="13.5">
      <c r="A149" s="76"/>
      <c r="B149" s="190"/>
      <c r="C149" s="191"/>
      <c r="D149" s="21" t="s">
        <v>68</v>
      </c>
      <c r="E149" s="22"/>
      <c r="F149" s="23"/>
      <c r="G149" s="23"/>
      <c r="H149" s="24"/>
      <c r="I149" s="184">
        <f>I144/I82</f>
        <v>1.3345388788426764</v>
      </c>
      <c r="J149" s="184"/>
      <c r="K149" s="184"/>
      <c r="L149" s="184">
        <f>L144/L82</f>
        <v>0.9829545454545454</v>
      </c>
      <c r="M149" s="184"/>
      <c r="N149" s="184"/>
      <c r="O149" s="184">
        <f>O144/O82</f>
        <v>0.9569707401032702</v>
      </c>
      <c r="P149" s="184"/>
      <c r="Q149" s="184"/>
      <c r="R149" s="184">
        <f>R144/R82</f>
        <v>1.0212201591511936</v>
      </c>
      <c r="S149" s="184"/>
      <c r="T149" s="184"/>
      <c r="U149" s="184">
        <f>U144/U82</f>
        <v>1.0221606648199446</v>
      </c>
      <c r="V149" s="184"/>
      <c r="W149" s="184"/>
      <c r="X149" s="184">
        <f>X144/X82</f>
        <v>1.0468227424749164</v>
      </c>
      <c r="Y149" s="184"/>
      <c r="Z149" s="184"/>
      <c r="AA149" s="184">
        <f>AA144/AA82</f>
        <v>1.0496620628856892</v>
      </c>
      <c r="AB149" s="184"/>
      <c r="AC149" s="184"/>
      <c r="AD149" s="184"/>
      <c r="AI149" s="76"/>
      <c r="AL149" s="70"/>
      <c r="AM149" s="71"/>
      <c r="AN149" s="71"/>
      <c r="AO149" s="72"/>
    </row>
    <row r="150" spans="1:41" ht="13.5">
      <c r="A150" s="76"/>
      <c r="B150" s="190"/>
      <c r="C150" s="191"/>
      <c r="D150" s="21" t="s">
        <v>69</v>
      </c>
      <c r="E150" s="22"/>
      <c r="F150" s="23"/>
      <c r="G150" s="23"/>
      <c r="H150" s="24"/>
      <c r="I150" s="184">
        <f>I145/I83</f>
        <v>1.3829499323410013</v>
      </c>
      <c r="J150" s="184"/>
      <c r="K150" s="184"/>
      <c r="L150" s="184">
        <f>L145/L83</f>
        <v>1.0389705882352942</v>
      </c>
      <c r="M150" s="184"/>
      <c r="N150" s="184"/>
      <c r="O150" s="184">
        <f>O145/O83</f>
        <v>1.0688591983556013</v>
      </c>
      <c r="P150" s="184"/>
      <c r="Q150" s="184"/>
      <c r="R150" s="184">
        <f>R145/R83</f>
        <v>1.0755417956656346</v>
      </c>
      <c r="S150" s="184"/>
      <c r="T150" s="184"/>
      <c r="U150" s="184">
        <f>U145/U83</f>
        <v>1.1434628975265018</v>
      </c>
      <c r="V150" s="184"/>
      <c r="W150" s="184"/>
      <c r="X150" s="184">
        <f>X145/X83</f>
        <v>1.0610806577916994</v>
      </c>
      <c r="Y150" s="184"/>
      <c r="Z150" s="184"/>
      <c r="AA150" s="184">
        <f>AA145/AA83</f>
        <v>1.1068495470324273</v>
      </c>
      <c r="AB150" s="184"/>
      <c r="AC150" s="184"/>
      <c r="AD150" s="184"/>
      <c r="AI150" s="76"/>
      <c r="AL150" s="70"/>
      <c r="AM150" s="71"/>
      <c r="AN150" s="71"/>
      <c r="AO150" s="72"/>
    </row>
    <row r="151" spans="1:41" ht="13.5">
      <c r="A151" s="76"/>
      <c r="B151" s="190"/>
      <c r="C151" s="191"/>
      <c r="D151" s="25" t="s">
        <v>70</v>
      </c>
      <c r="E151" s="26"/>
      <c r="F151" s="27"/>
      <c r="G151" s="27"/>
      <c r="H151" s="28"/>
      <c r="I151" s="183">
        <f>I146/I84</f>
        <v>1.6666666666666667</v>
      </c>
      <c r="J151" s="183"/>
      <c r="K151" s="183"/>
      <c r="L151" s="183">
        <f>L146/L84</f>
        <v>1.0718562874251496</v>
      </c>
      <c r="M151" s="183"/>
      <c r="N151" s="183"/>
      <c r="O151" s="183">
        <f>O146/O84</f>
        <v>0.9666666666666667</v>
      </c>
      <c r="P151" s="183"/>
      <c r="Q151" s="183"/>
      <c r="R151" s="183">
        <f>R146/R84</f>
        <v>1.0467289719626167</v>
      </c>
      <c r="S151" s="183"/>
      <c r="T151" s="183"/>
      <c r="U151" s="183">
        <f>U146/U84</f>
        <v>1.0595238095238095</v>
      </c>
      <c r="V151" s="183"/>
      <c r="W151" s="183"/>
      <c r="X151" s="183">
        <f>X146/X84</f>
        <v>1.0588235294117647</v>
      </c>
      <c r="Y151" s="183"/>
      <c r="Z151" s="183"/>
      <c r="AA151" s="183">
        <f>AA146/AA84</f>
        <v>1.075503355704698</v>
      </c>
      <c r="AB151" s="183"/>
      <c r="AC151" s="183"/>
      <c r="AD151" s="183"/>
      <c r="AI151" s="76"/>
      <c r="AL151" s="70"/>
      <c r="AM151" s="71"/>
      <c r="AN151" s="71"/>
      <c r="AO151" s="72"/>
    </row>
    <row r="152" spans="1:41" ht="13.5">
      <c r="A152" s="76"/>
      <c r="B152" s="192"/>
      <c r="C152" s="193"/>
      <c r="D152" s="104" t="s">
        <v>71</v>
      </c>
      <c r="E152" s="105"/>
      <c r="F152" s="105"/>
      <c r="G152" s="105"/>
      <c r="H152" s="106"/>
      <c r="I152" s="173">
        <f>I147/I85</f>
        <v>1.374515503875969</v>
      </c>
      <c r="J152" s="173"/>
      <c r="K152" s="173"/>
      <c r="L152" s="173">
        <f>L147/L85</f>
        <v>1.0273772586238366</v>
      </c>
      <c r="M152" s="173"/>
      <c r="N152" s="173"/>
      <c r="O152" s="173">
        <f>O147/O85</f>
        <v>1.039667548167737</v>
      </c>
      <c r="P152" s="173"/>
      <c r="Q152" s="173"/>
      <c r="R152" s="173">
        <f>R147/R85</f>
        <v>1.0643163411148167</v>
      </c>
      <c r="S152" s="173"/>
      <c r="T152" s="173"/>
      <c r="U152" s="173">
        <f>U147/U85</f>
        <v>1.1161290322580646</v>
      </c>
      <c r="V152" s="173"/>
      <c r="W152" s="173"/>
      <c r="X152" s="173">
        <f>X147/X85</f>
        <v>1.0583985550872967</v>
      </c>
      <c r="Y152" s="173"/>
      <c r="Z152" s="173"/>
      <c r="AA152" s="173">
        <f>AA147/AA85</f>
        <v>1.093358633776091</v>
      </c>
      <c r="AB152" s="173"/>
      <c r="AC152" s="173"/>
      <c r="AD152" s="173"/>
      <c r="AI152" s="76"/>
      <c r="AL152" s="173">
        <f>AL147/AL85</f>
        <v>1.0639457453293815</v>
      </c>
      <c r="AM152" s="173"/>
      <c r="AN152" s="173"/>
      <c r="AO152" s="173"/>
    </row>
    <row r="153" spans="1:35" ht="13.5">
      <c r="A153" s="76"/>
      <c r="B153" s="41" t="s">
        <v>105</v>
      </c>
      <c r="C153" s="42" t="s">
        <v>77</v>
      </c>
      <c r="D153" s="43"/>
      <c r="E153" s="43"/>
      <c r="F153" s="43"/>
      <c r="G153" s="43"/>
      <c r="H153" s="43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77"/>
      <c r="AF153" s="77"/>
      <c r="AG153" s="77"/>
      <c r="AH153" s="77"/>
      <c r="AI153" s="76"/>
    </row>
    <row r="163" spans="34:35" ht="13.5">
      <c r="AH163" s="78"/>
      <c r="AI163" s="78"/>
    </row>
    <row r="164" spans="34:35" ht="13.5">
      <c r="AH164" s="78"/>
      <c r="AI164" s="78"/>
    </row>
    <row r="165" spans="34:35" ht="13.5">
      <c r="AH165" s="78"/>
      <c r="AI165" s="78"/>
    </row>
    <row r="166" spans="34:35" ht="13.5">
      <c r="AH166" s="78"/>
      <c r="AI166" s="78"/>
    </row>
    <row r="167" spans="34:35" ht="13.5">
      <c r="AH167" s="78"/>
      <c r="AI167" s="78"/>
    </row>
    <row r="168" spans="34:35" ht="13.5">
      <c r="AH168" s="78"/>
      <c r="AI168" s="78"/>
    </row>
    <row r="173" ht="13.5">
      <c r="AG173" s="64"/>
    </row>
    <row r="174" ht="13.5">
      <c r="AG174" s="64"/>
    </row>
    <row r="175" ht="13.5">
      <c r="AG175" s="64"/>
    </row>
    <row r="176" ht="13.5">
      <c r="AG176" s="64"/>
    </row>
    <row r="177" ht="13.5">
      <c r="AG177" s="64"/>
    </row>
    <row r="178" ht="13.5">
      <c r="AG178" s="64"/>
    </row>
    <row r="179" ht="13.5">
      <c r="AG179" s="64"/>
    </row>
    <row r="180" ht="13.5">
      <c r="AG180" s="64"/>
    </row>
    <row r="181" ht="13.5">
      <c r="AG181" s="64"/>
    </row>
    <row r="182" ht="13.5">
      <c r="AG182" s="64"/>
    </row>
    <row r="183" ht="13.5">
      <c r="AG183" s="64"/>
    </row>
    <row r="184" spans="1:33" ht="13.5">
      <c r="A184" s="64" t="s">
        <v>78</v>
      </c>
      <c r="AG184" s="64"/>
    </row>
    <row r="185" spans="1:33" ht="13.5">
      <c r="A185" s="64"/>
      <c r="AC185" s="45" t="s">
        <v>54</v>
      </c>
      <c r="AG185" s="64"/>
    </row>
    <row r="186" spans="1:33" ht="12.75" customHeight="1">
      <c r="A186" s="64"/>
      <c r="B186" s="176"/>
      <c r="C186" s="177"/>
      <c r="D186" s="178"/>
      <c r="E186" s="175" t="s">
        <v>79</v>
      </c>
      <c r="F186" s="175"/>
      <c r="G186" s="175"/>
      <c r="H186" s="175"/>
      <c r="I186" s="175"/>
      <c r="J186" s="175" t="s">
        <v>80</v>
      </c>
      <c r="K186" s="175"/>
      <c r="L186" s="175"/>
      <c r="M186" s="175"/>
      <c r="N186" s="175"/>
      <c r="O186" s="175" t="s">
        <v>81</v>
      </c>
      <c r="P186" s="174"/>
      <c r="Q186" s="174"/>
      <c r="R186" s="174"/>
      <c r="S186" s="174"/>
      <c r="T186" s="174" t="s">
        <v>82</v>
      </c>
      <c r="U186" s="174"/>
      <c r="V186" s="174"/>
      <c r="W186" s="174"/>
      <c r="X186" s="174"/>
      <c r="Y186" s="175" t="s">
        <v>83</v>
      </c>
      <c r="Z186" s="174"/>
      <c r="AA186" s="174"/>
      <c r="AB186" s="174"/>
      <c r="AC186" s="174"/>
      <c r="AG186" s="64"/>
    </row>
    <row r="187" spans="2:33" ht="12.75" customHeight="1" thickBot="1">
      <c r="B187" s="179"/>
      <c r="C187" s="180"/>
      <c r="D187" s="181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G187" s="64"/>
    </row>
    <row r="188" spans="2:29" ht="12.75" customHeight="1" thickTop="1">
      <c r="B188" s="167" t="s">
        <v>84</v>
      </c>
      <c r="C188" s="167"/>
      <c r="D188" s="167"/>
      <c r="E188" s="169">
        <v>79456</v>
      </c>
      <c r="F188" s="169"/>
      <c r="G188" s="169"/>
      <c r="H188" s="169"/>
      <c r="I188" s="169"/>
      <c r="J188" s="169">
        <v>9094</v>
      </c>
      <c r="K188" s="169"/>
      <c r="L188" s="169"/>
      <c r="M188" s="169"/>
      <c r="N188" s="169"/>
      <c r="O188" s="171">
        <v>387</v>
      </c>
      <c r="P188" s="171"/>
      <c r="Q188" s="171"/>
      <c r="R188" s="171"/>
      <c r="S188" s="171"/>
      <c r="T188" s="156">
        <f>SUM(J188:S189)</f>
        <v>9481</v>
      </c>
      <c r="U188" s="156"/>
      <c r="V188" s="156"/>
      <c r="W188" s="156"/>
      <c r="X188" s="156"/>
      <c r="Y188" s="158">
        <f>T188/E188*100</f>
        <v>11.932390253725332</v>
      </c>
      <c r="Z188" s="158"/>
      <c r="AA188" s="158"/>
      <c r="AB188" s="158"/>
      <c r="AC188" s="158"/>
    </row>
    <row r="189" spans="2:29" ht="12.75" customHeight="1" thickBot="1">
      <c r="B189" s="168"/>
      <c r="C189" s="168"/>
      <c r="D189" s="168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2"/>
      <c r="P189" s="172"/>
      <c r="Q189" s="172"/>
      <c r="R189" s="172"/>
      <c r="S189" s="172"/>
      <c r="T189" s="157"/>
      <c r="U189" s="157"/>
      <c r="V189" s="157"/>
      <c r="W189" s="157"/>
      <c r="X189" s="157"/>
      <c r="Y189" s="159"/>
      <c r="Z189" s="159"/>
      <c r="AA189" s="159"/>
      <c r="AB189" s="159"/>
      <c r="AC189" s="159"/>
    </row>
    <row r="190" spans="2:29" ht="12.75" customHeight="1" thickTop="1">
      <c r="B190" s="167" t="s">
        <v>85</v>
      </c>
      <c r="C190" s="167"/>
      <c r="D190" s="167"/>
      <c r="E190" s="169">
        <v>82314</v>
      </c>
      <c r="F190" s="169"/>
      <c r="G190" s="169"/>
      <c r="H190" s="169"/>
      <c r="I190" s="169"/>
      <c r="J190" s="169">
        <v>10986</v>
      </c>
      <c r="K190" s="169"/>
      <c r="L190" s="169"/>
      <c r="M190" s="169"/>
      <c r="N190" s="169"/>
      <c r="O190" s="171">
        <v>456</v>
      </c>
      <c r="P190" s="171"/>
      <c r="Q190" s="171"/>
      <c r="R190" s="171"/>
      <c r="S190" s="171"/>
      <c r="T190" s="156">
        <f>SUM(J190:S191)</f>
        <v>11442</v>
      </c>
      <c r="U190" s="156"/>
      <c r="V190" s="156"/>
      <c r="W190" s="156"/>
      <c r="X190" s="156"/>
      <c r="Y190" s="158">
        <f>T190/E190*100</f>
        <v>13.900430060500035</v>
      </c>
      <c r="Z190" s="158"/>
      <c r="AA190" s="158"/>
      <c r="AB190" s="158"/>
      <c r="AC190" s="158"/>
    </row>
    <row r="191" spans="2:29" ht="12.75" customHeight="1" thickBot="1">
      <c r="B191" s="168"/>
      <c r="C191" s="168"/>
      <c r="D191" s="168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2"/>
      <c r="P191" s="172"/>
      <c r="Q191" s="172"/>
      <c r="R191" s="172"/>
      <c r="S191" s="172"/>
      <c r="T191" s="157"/>
      <c r="U191" s="157"/>
      <c r="V191" s="157"/>
      <c r="W191" s="157"/>
      <c r="X191" s="157"/>
      <c r="Y191" s="159"/>
      <c r="Z191" s="159"/>
      <c r="AA191" s="159"/>
      <c r="AB191" s="159"/>
      <c r="AC191" s="159"/>
    </row>
    <row r="192" spans="2:29" ht="12.75" customHeight="1" thickTop="1">
      <c r="B192" s="167" t="s">
        <v>86</v>
      </c>
      <c r="C192" s="167"/>
      <c r="D192" s="167"/>
      <c r="E192" s="169">
        <v>85422</v>
      </c>
      <c r="F192" s="169"/>
      <c r="G192" s="169"/>
      <c r="H192" s="169"/>
      <c r="I192" s="169"/>
      <c r="J192" s="169">
        <v>13116</v>
      </c>
      <c r="K192" s="169"/>
      <c r="L192" s="169"/>
      <c r="M192" s="169"/>
      <c r="N192" s="169"/>
      <c r="O192" s="171">
        <v>519</v>
      </c>
      <c r="P192" s="171"/>
      <c r="Q192" s="171"/>
      <c r="R192" s="171"/>
      <c r="S192" s="171"/>
      <c r="T192" s="156">
        <v>13635</v>
      </c>
      <c r="U192" s="156"/>
      <c r="V192" s="156"/>
      <c r="W192" s="156"/>
      <c r="X192" s="156"/>
      <c r="Y192" s="158">
        <f>T192/E192*100</f>
        <v>15.961930181920348</v>
      </c>
      <c r="Z192" s="158"/>
      <c r="AA192" s="158"/>
      <c r="AB192" s="158"/>
      <c r="AC192" s="158"/>
    </row>
    <row r="193" spans="2:29" ht="12.75" customHeight="1" thickBot="1">
      <c r="B193" s="168"/>
      <c r="C193" s="168"/>
      <c r="D193" s="168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2"/>
      <c r="P193" s="172"/>
      <c r="Q193" s="172"/>
      <c r="R193" s="172"/>
      <c r="S193" s="172"/>
      <c r="T193" s="157"/>
      <c r="U193" s="157"/>
      <c r="V193" s="157"/>
      <c r="W193" s="157"/>
      <c r="X193" s="157"/>
      <c r="Y193" s="159"/>
      <c r="Z193" s="159"/>
      <c r="AA193" s="159"/>
      <c r="AB193" s="159"/>
      <c r="AC193" s="159"/>
    </row>
    <row r="194" spans="2:29" ht="12.75" customHeight="1" thickTop="1">
      <c r="B194" s="167" t="s">
        <v>87</v>
      </c>
      <c r="C194" s="167"/>
      <c r="D194" s="167"/>
      <c r="E194" s="280">
        <v>87660</v>
      </c>
      <c r="F194" s="280"/>
      <c r="G194" s="280"/>
      <c r="H194" s="280"/>
      <c r="I194" s="280"/>
      <c r="J194" s="280">
        <v>15214</v>
      </c>
      <c r="K194" s="280"/>
      <c r="L194" s="280"/>
      <c r="M194" s="280"/>
      <c r="N194" s="280"/>
      <c r="O194" s="282">
        <v>596</v>
      </c>
      <c r="P194" s="282"/>
      <c r="Q194" s="282"/>
      <c r="R194" s="282"/>
      <c r="S194" s="282"/>
      <c r="T194" s="284">
        <f>SUM(J194:S195)</f>
        <v>15810</v>
      </c>
      <c r="U194" s="285"/>
      <c r="V194" s="285"/>
      <c r="W194" s="285"/>
      <c r="X194" s="286"/>
      <c r="Y194" s="290">
        <f>T194/E194*100</f>
        <v>18.035592060232716</v>
      </c>
      <c r="Z194" s="290"/>
      <c r="AA194" s="290"/>
      <c r="AB194" s="290"/>
      <c r="AC194" s="290"/>
    </row>
    <row r="195" spans="2:29" ht="12.75" customHeight="1" thickBot="1">
      <c r="B195" s="168"/>
      <c r="C195" s="168"/>
      <c r="D195" s="168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3"/>
      <c r="P195" s="283"/>
      <c r="Q195" s="283"/>
      <c r="R195" s="283"/>
      <c r="S195" s="283"/>
      <c r="T195" s="287"/>
      <c r="U195" s="288"/>
      <c r="V195" s="288"/>
      <c r="W195" s="288"/>
      <c r="X195" s="289"/>
      <c r="Y195" s="291"/>
      <c r="Z195" s="291"/>
      <c r="AA195" s="291"/>
      <c r="AB195" s="291"/>
      <c r="AC195" s="291"/>
    </row>
    <row r="196" spans="2:31" ht="12.75" customHeight="1" thickTop="1">
      <c r="B196" s="160" t="s">
        <v>75</v>
      </c>
      <c r="C196" s="161"/>
      <c r="D196" s="162"/>
      <c r="E196" s="163">
        <v>87805</v>
      </c>
      <c r="F196" s="164"/>
      <c r="G196" s="164"/>
      <c r="H196" s="164"/>
      <c r="I196" s="165"/>
      <c r="J196" s="166">
        <v>15403</v>
      </c>
      <c r="K196" s="166"/>
      <c r="L196" s="166"/>
      <c r="M196" s="166"/>
      <c r="N196" s="166"/>
      <c r="O196" s="149">
        <v>606</v>
      </c>
      <c r="P196" s="149"/>
      <c r="Q196" s="149"/>
      <c r="R196" s="149"/>
      <c r="S196" s="149"/>
      <c r="T196" s="147">
        <f>SUM(J196:S197)</f>
        <v>16009</v>
      </c>
      <c r="U196" s="147"/>
      <c r="V196" s="147"/>
      <c r="W196" s="147"/>
      <c r="X196" s="147"/>
      <c r="Y196" s="148">
        <f>T196/E196*100</f>
        <v>18.232446899379305</v>
      </c>
      <c r="Z196" s="148"/>
      <c r="AA196" s="148"/>
      <c r="AB196" s="148"/>
      <c r="AC196" s="148"/>
      <c r="AE196" s="64"/>
    </row>
    <row r="197" spans="2:31" ht="12.75" customHeight="1">
      <c r="B197" s="137"/>
      <c r="C197" s="138"/>
      <c r="D197" s="139"/>
      <c r="E197" s="153"/>
      <c r="F197" s="154"/>
      <c r="G197" s="154"/>
      <c r="H197" s="154"/>
      <c r="I197" s="155"/>
      <c r="J197" s="143"/>
      <c r="K197" s="143"/>
      <c r="L197" s="143"/>
      <c r="M197" s="143"/>
      <c r="N197" s="143"/>
      <c r="O197" s="145"/>
      <c r="P197" s="145"/>
      <c r="Q197" s="145"/>
      <c r="R197" s="145"/>
      <c r="S197" s="145"/>
      <c r="T197" s="127"/>
      <c r="U197" s="127"/>
      <c r="V197" s="127"/>
      <c r="W197" s="127"/>
      <c r="X197" s="127"/>
      <c r="Y197" s="129"/>
      <c r="Z197" s="129"/>
      <c r="AA197" s="129"/>
      <c r="AB197" s="129"/>
      <c r="AC197" s="129"/>
      <c r="AE197" s="64"/>
    </row>
    <row r="198" spans="2:31" ht="12.75" customHeight="1">
      <c r="B198" s="137" t="s">
        <v>9</v>
      </c>
      <c r="C198" s="138"/>
      <c r="D198" s="139"/>
      <c r="E198" s="150">
        <v>87925</v>
      </c>
      <c r="F198" s="151"/>
      <c r="G198" s="151"/>
      <c r="H198" s="151"/>
      <c r="I198" s="152"/>
      <c r="J198" s="143">
        <v>15543</v>
      </c>
      <c r="K198" s="143"/>
      <c r="L198" s="143"/>
      <c r="M198" s="143"/>
      <c r="N198" s="143"/>
      <c r="O198" s="149">
        <v>607</v>
      </c>
      <c r="P198" s="149"/>
      <c r="Q198" s="149"/>
      <c r="R198" s="149"/>
      <c r="S198" s="149"/>
      <c r="T198" s="147">
        <f>SUM(J198:S199)</f>
        <v>16150</v>
      </c>
      <c r="U198" s="147"/>
      <c r="V198" s="147"/>
      <c r="W198" s="147"/>
      <c r="X198" s="147"/>
      <c r="Y198" s="148">
        <f>T198/E198*100</f>
        <v>18.36792721069093</v>
      </c>
      <c r="Z198" s="148"/>
      <c r="AA198" s="148"/>
      <c r="AB198" s="148"/>
      <c r="AC198" s="148"/>
      <c r="AE198" s="64"/>
    </row>
    <row r="199" spans="2:31" ht="12.75" customHeight="1">
      <c r="B199" s="137"/>
      <c r="C199" s="138"/>
      <c r="D199" s="139"/>
      <c r="E199" s="153"/>
      <c r="F199" s="154"/>
      <c r="G199" s="154"/>
      <c r="H199" s="154"/>
      <c r="I199" s="155"/>
      <c r="J199" s="143"/>
      <c r="K199" s="143"/>
      <c r="L199" s="143"/>
      <c r="M199" s="143"/>
      <c r="N199" s="143"/>
      <c r="O199" s="145"/>
      <c r="P199" s="145"/>
      <c r="Q199" s="145"/>
      <c r="R199" s="145"/>
      <c r="S199" s="145"/>
      <c r="T199" s="127"/>
      <c r="U199" s="127"/>
      <c r="V199" s="127"/>
      <c r="W199" s="127"/>
      <c r="X199" s="127"/>
      <c r="Y199" s="129"/>
      <c r="Z199" s="129"/>
      <c r="AA199" s="129"/>
      <c r="AB199" s="129"/>
      <c r="AC199" s="129"/>
      <c r="AE199" s="64"/>
    </row>
    <row r="200" spans="2:31" ht="12.75" customHeight="1">
      <c r="B200" s="137" t="s">
        <v>10</v>
      </c>
      <c r="C200" s="138"/>
      <c r="D200" s="139"/>
      <c r="E200" s="150">
        <v>88006</v>
      </c>
      <c r="F200" s="151"/>
      <c r="G200" s="151"/>
      <c r="H200" s="151"/>
      <c r="I200" s="152"/>
      <c r="J200" s="143">
        <v>15775</v>
      </c>
      <c r="K200" s="143"/>
      <c r="L200" s="143"/>
      <c r="M200" s="143"/>
      <c r="N200" s="143"/>
      <c r="O200" s="149">
        <v>622</v>
      </c>
      <c r="P200" s="149"/>
      <c r="Q200" s="149"/>
      <c r="R200" s="149"/>
      <c r="S200" s="149"/>
      <c r="T200" s="147">
        <f>SUM(J200:S201)</f>
        <v>16397</v>
      </c>
      <c r="U200" s="147"/>
      <c r="V200" s="147"/>
      <c r="W200" s="147"/>
      <c r="X200" s="147"/>
      <c r="Y200" s="148">
        <f>T200/E200*100</f>
        <v>18.63168420334977</v>
      </c>
      <c r="Z200" s="148"/>
      <c r="AA200" s="148"/>
      <c r="AB200" s="148"/>
      <c r="AC200" s="148"/>
      <c r="AE200" s="64"/>
    </row>
    <row r="201" spans="2:31" ht="12.75" customHeight="1">
      <c r="B201" s="137"/>
      <c r="C201" s="138"/>
      <c r="D201" s="139"/>
      <c r="E201" s="153"/>
      <c r="F201" s="154"/>
      <c r="G201" s="154"/>
      <c r="H201" s="154"/>
      <c r="I201" s="155"/>
      <c r="J201" s="143"/>
      <c r="K201" s="143"/>
      <c r="L201" s="143"/>
      <c r="M201" s="143"/>
      <c r="N201" s="143"/>
      <c r="O201" s="145"/>
      <c r="P201" s="145"/>
      <c r="Q201" s="145"/>
      <c r="R201" s="145"/>
      <c r="S201" s="145"/>
      <c r="T201" s="127"/>
      <c r="U201" s="127"/>
      <c r="V201" s="127"/>
      <c r="W201" s="127"/>
      <c r="X201" s="127"/>
      <c r="Y201" s="129"/>
      <c r="Z201" s="129"/>
      <c r="AA201" s="129"/>
      <c r="AB201" s="129"/>
      <c r="AC201" s="129"/>
      <c r="AE201" s="64"/>
    </row>
    <row r="202" spans="2:31" ht="12.75" customHeight="1">
      <c r="B202" s="137" t="s">
        <v>11</v>
      </c>
      <c r="C202" s="138"/>
      <c r="D202" s="139"/>
      <c r="E202" s="150">
        <v>88177</v>
      </c>
      <c r="F202" s="151"/>
      <c r="G202" s="151"/>
      <c r="H202" s="151"/>
      <c r="I202" s="152"/>
      <c r="J202" s="143">
        <v>15976</v>
      </c>
      <c r="K202" s="143"/>
      <c r="L202" s="143"/>
      <c r="M202" s="143"/>
      <c r="N202" s="143"/>
      <c r="O202" s="149">
        <v>627</v>
      </c>
      <c r="P202" s="149"/>
      <c r="Q202" s="149"/>
      <c r="R202" s="149"/>
      <c r="S202" s="149"/>
      <c r="T202" s="147">
        <f>SUM(J202:S203)</f>
        <v>16603</v>
      </c>
      <c r="U202" s="147"/>
      <c r="V202" s="147"/>
      <c r="W202" s="147"/>
      <c r="X202" s="147"/>
      <c r="Y202" s="148">
        <f>T202/E202*100</f>
        <v>18.829173140388082</v>
      </c>
      <c r="Z202" s="148"/>
      <c r="AA202" s="148"/>
      <c r="AB202" s="148"/>
      <c r="AC202" s="148"/>
      <c r="AE202" s="64"/>
    </row>
    <row r="203" spans="2:31" ht="12.75" customHeight="1">
      <c r="B203" s="137"/>
      <c r="C203" s="138"/>
      <c r="D203" s="139"/>
      <c r="E203" s="153"/>
      <c r="F203" s="154"/>
      <c r="G203" s="154"/>
      <c r="H203" s="154"/>
      <c r="I203" s="155"/>
      <c r="J203" s="143"/>
      <c r="K203" s="143"/>
      <c r="L203" s="143"/>
      <c r="M203" s="143"/>
      <c r="N203" s="143"/>
      <c r="O203" s="145"/>
      <c r="P203" s="145"/>
      <c r="Q203" s="145"/>
      <c r="R203" s="145"/>
      <c r="S203" s="145"/>
      <c r="T203" s="127"/>
      <c r="U203" s="127"/>
      <c r="V203" s="127"/>
      <c r="W203" s="127"/>
      <c r="X203" s="127"/>
      <c r="Y203" s="129"/>
      <c r="Z203" s="129"/>
      <c r="AA203" s="129"/>
      <c r="AB203" s="129"/>
      <c r="AC203" s="129"/>
      <c r="AE203" s="64"/>
    </row>
    <row r="204" spans="2:31" ht="12.75" customHeight="1">
      <c r="B204" s="137" t="s">
        <v>12</v>
      </c>
      <c r="C204" s="138"/>
      <c r="D204" s="139"/>
      <c r="E204" s="150">
        <v>88334</v>
      </c>
      <c r="F204" s="151"/>
      <c r="G204" s="151"/>
      <c r="H204" s="151"/>
      <c r="I204" s="152"/>
      <c r="J204" s="143">
        <v>16131</v>
      </c>
      <c r="K204" s="143"/>
      <c r="L204" s="143"/>
      <c r="M204" s="143"/>
      <c r="N204" s="143"/>
      <c r="O204" s="149">
        <v>639</v>
      </c>
      <c r="P204" s="149"/>
      <c r="Q204" s="149"/>
      <c r="R204" s="149"/>
      <c r="S204" s="149"/>
      <c r="T204" s="147">
        <f>SUM(J204:S205)</f>
        <v>16770</v>
      </c>
      <c r="U204" s="147"/>
      <c r="V204" s="147"/>
      <c r="W204" s="147"/>
      <c r="X204" s="147"/>
      <c r="Y204" s="148">
        <f>T204/E204*100</f>
        <v>18.984762379151856</v>
      </c>
      <c r="Z204" s="148"/>
      <c r="AA204" s="148"/>
      <c r="AB204" s="148"/>
      <c r="AC204" s="148"/>
      <c r="AE204" s="64"/>
    </row>
    <row r="205" spans="2:31" ht="12.75" customHeight="1">
      <c r="B205" s="137"/>
      <c r="C205" s="138"/>
      <c r="D205" s="139"/>
      <c r="E205" s="153"/>
      <c r="F205" s="154"/>
      <c r="G205" s="154"/>
      <c r="H205" s="154"/>
      <c r="I205" s="155"/>
      <c r="J205" s="143"/>
      <c r="K205" s="143"/>
      <c r="L205" s="143"/>
      <c r="M205" s="143"/>
      <c r="N205" s="143"/>
      <c r="O205" s="145"/>
      <c r="P205" s="145"/>
      <c r="Q205" s="145"/>
      <c r="R205" s="145"/>
      <c r="S205" s="145"/>
      <c r="T205" s="127"/>
      <c r="U205" s="127"/>
      <c r="V205" s="127"/>
      <c r="W205" s="127"/>
      <c r="X205" s="127"/>
      <c r="Y205" s="129"/>
      <c r="Z205" s="129"/>
      <c r="AA205" s="129"/>
      <c r="AB205" s="129"/>
      <c r="AC205" s="129"/>
      <c r="AE205" s="64"/>
    </row>
    <row r="206" spans="2:31" ht="12.75" customHeight="1">
      <c r="B206" s="137" t="s">
        <v>13</v>
      </c>
      <c r="C206" s="138"/>
      <c r="D206" s="139"/>
      <c r="E206" s="150">
        <v>88579</v>
      </c>
      <c r="F206" s="151"/>
      <c r="G206" s="151"/>
      <c r="H206" s="151"/>
      <c r="I206" s="152"/>
      <c r="J206" s="143">
        <v>16239</v>
      </c>
      <c r="K206" s="143"/>
      <c r="L206" s="143"/>
      <c r="M206" s="143"/>
      <c r="N206" s="143"/>
      <c r="O206" s="149">
        <v>644</v>
      </c>
      <c r="P206" s="149"/>
      <c r="Q206" s="149"/>
      <c r="R206" s="149"/>
      <c r="S206" s="149"/>
      <c r="T206" s="147">
        <f>SUM(J206:S207)</f>
        <v>16883</v>
      </c>
      <c r="U206" s="147"/>
      <c r="V206" s="147"/>
      <c r="W206" s="147"/>
      <c r="X206" s="147"/>
      <c r="Y206" s="148">
        <f>T206/E206*100</f>
        <v>19.059822305512593</v>
      </c>
      <c r="Z206" s="148"/>
      <c r="AA206" s="148"/>
      <c r="AB206" s="148"/>
      <c r="AC206" s="148"/>
      <c r="AE206" s="64"/>
    </row>
    <row r="207" spans="2:31" ht="12.75" customHeight="1">
      <c r="B207" s="137"/>
      <c r="C207" s="138"/>
      <c r="D207" s="139"/>
      <c r="E207" s="153"/>
      <c r="F207" s="154"/>
      <c r="G207" s="154"/>
      <c r="H207" s="154"/>
      <c r="I207" s="155"/>
      <c r="J207" s="143"/>
      <c r="K207" s="143"/>
      <c r="L207" s="143"/>
      <c r="M207" s="143"/>
      <c r="N207" s="143"/>
      <c r="O207" s="145"/>
      <c r="P207" s="145"/>
      <c r="Q207" s="145"/>
      <c r="R207" s="145"/>
      <c r="S207" s="145"/>
      <c r="T207" s="127"/>
      <c r="U207" s="127"/>
      <c r="V207" s="127"/>
      <c r="W207" s="127"/>
      <c r="X207" s="127"/>
      <c r="Y207" s="129"/>
      <c r="Z207" s="129"/>
      <c r="AA207" s="129"/>
      <c r="AB207" s="129"/>
      <c r="AC207" s="129"/>
      <c r="AE207" s="64"/>
    </row>
    <row r="208" spans="2:31" ht="12.75" customHeight="1">
      <c r="B208" s="137" t="s">
        <v>14</v>
      </c>
      <c r="C208" s="138"/>
      <c r="D208" s="139"/>
      <c r="E208" s="150">
        <v>88770</v>
      </c>
      <c r="F208" s="151"/>
      <c r="G208" s="151"/>
      <c r="H208" s="151"/>
      <c r="I208" s="152"/>
      <c r="J208" s="143">
        <v>16287</v>
      </c>
      <c r="K208" s="143"/>
      <c r="L208" s="143"/>
      <c r="M208" s="143"/>
      <c r="N208" s="143"/>
      <c r="O208" s="149">
        <v>644</v>
      </c>
      <c r="P208" s="149"/>
      <c r="Q208" s="149"/>
      <c r="R208" s="149"/>
      <c r="S208" s="149"/>
      <c r="T208" s="147">
        <f>SUM(J208:S209)</f>
        <v>16931</v>
      </c>
      <c r="U208" s="147"/>
      <c r="V208" s="147"/>
      <c r="W208" s="147"/>
      <c r="X208" s="147"/>
      <c r="Y208" s="148">
        <f>T208/E208*100</f>
        <v>19.072884983665652</v>
      </c>
      <c r="Z208" s="148"/>
      <c r="AA208" s="148"/>
      <c r="AB208" s="148"/>
      <c r="AC208" s="148"/>
      <c r="AE208" s="64"/>
    </row>
    <row r="209" spans="2:31" ht="12.75" customHeight="1">
      <c r="B209" s="137"/>
      <c r="C209" s="138"/>
      <c r="D209" s="139"/>
      <c r="E209" s="153"/>
      <c r="F209" s="154"/>
      <c r="G209" s="154"/>
      <c r="H209" s="154"/>
      <c r="I209" s="155"/>
      <c r="J209" s="143"/>
      <c r="K209" s="143"/>
      <c r="L209" s="143"/>
      <c r="M209" s="143"/>
      <c r="N209" s="143"/>
      <c r="O209" s="145"/>
      <c r="P209" s="145"/>
      <c r="Q209" s="145"/>
      <c r="R209" s="145"/>
      <c r="S209" s="145"/>
      <c r="T209" s="127"/>
      <c r="U209" s="127"/>
      <c r="V209" s="127"/>
      <c r="W209" s="127"/>
      <c r="X209" s="127"/>
      <c r="Y209" s="129"/>
      <c r="Z209" s="129"/>
      <c r="AA209" s="129"/>
      <c r="AB209" s="129"/>
      <c r="AC209" s="129"/>
      <c r="AE209" s="64"/>
    </row>
    <row r="210" spans="2:31" ht="12.75" customHeight="1">
      <c r="B210" s="137" t="s">
        <v>15</v>
      </c>
      <c r="C210" s="138"/>
      <c r="D210" s="139"/>
      <c r="E210" s="150">
        <v>88990</v>
      </c>
      <c r="F210" s="151"/>
      <c r="G210" s="151"/>
      <c r="H210" s="151"/>
      <c r="I210" s="152"/>
      <c r="J210" s="143">
        <v>16384</v>
      </c>
      <c r="K210" s="143"/>
      <c r="L210" s="143"/>
      <c r="M210" s="143"/>
      <c r="N210" s="143"/>
      <c r="O210" s="149">
        <v>642</v>
      </c>
      <c r="P210" s="149"/>
      <c r="Q210" s="149"/>
      <c r="R210" s="149"/>
      <c r="S210" s="149"/>
      <c r="T210" s="147">
        <f>SUM(J210:S211)</f>
        <v>17026</v>
      </c>
      <c r="U210" s="147"/>
      <c r="V210" s="147"/>
      <c r="W210" s="147"/>
      <c r="X210" s="147"/>
      <c r="Y210" s="148">
        <f>T210/E210*100</f>
        <v>19.132486796269244</v>
      </c>
      <c r="Z210" s="148"/>
      <c r="AA210" s="148"/>
      <c r="AB210" s="148"/>
      <c r="AC210" s="148"/>
      <c r="AE210" s="64"/>
    </row>
    <row r="211" spans="2:31" ht="12.75" customHeight="1">
      <c r="B211" s="137"/>
      <c r="C211" s="138"/>
      <c r="D211" s="139"/>
      <c r="E211" s="153"/>
      <c r="F211" s="154"/>
      <c r="G211" s="154"/>
      <c r="H211" s="154"/>
      <c r="I211" s="155"/>
      <c r="J211" s="143"/>
      <c r="K211" s="143"/>
      <c r="L211" s="143"/>
      <c r="M211" s="143"/>
      <c r="N211" s="143"/>
      <c r="O211" s="145"/>
      <c r="P211" s="145"/>
      <c r="Q211" s="145"/>
      <c r="R211" s="145"/>
      <c r="S211" s="145"/>
      <c r="T211" s="127"/>
      <c r="U211" s="127"/>
      <c r="V211" s="127"/>
      <c r="W211" s="127"/>
      <c r="X211" s="127"/>
      <c r="Y211" s="129"/>
      <c r="Z211" s="129"/>
      <c r="AA211" s="129"/>
      <c r="AB211" s="129"/>
      <c r="AC211" s="129"/>
      <c r="AE211" s="64"/>
    </row>
    <row r="212" spans="2:31" ht="12.75" customHeight="1">
      <c r="B212" s="137" t="s">
        <v>16</v>
      </c>
      <c r="C212" s="138"/>
      <c r="D212" s="139"/>
      <c r="E212" s="150">
        <v>89200</v>
      </c>
      <c r="F212" s="151"/>
      <c r="G212" s="151"/>
      <c r="H212" s="151"/>
      <c r="I212" s="152"/>
      <c r="J212" s="143">
        <v>16438</v>
      </c>
      <c r="K212" s="143"/>
      <c r="L212" s="143"/>
      <c r="M212" s="143"/>
      <c r="N212" s="143"/>
      <c r="O212" s="149">
        <v>640</v>
      </c>
      <c r="P212" s="149"/>
      <c r="Q212" s="149"/>
      <c r="R212" s="149"/>
      <c r="S212" s="149"/>
      <c r="T212" s="147">
        <f>SUM(J212:S213)</f>
        <v>17078</v>
      </c>
      <c r="U212" s="147"/>
      <c r="V212" s="147"/>
      <c r="W212" s="147"/>
      <c r="X212" s="147"/>
      <c r="Y212" s="148">
        <f>T212/E212*100</f>
        <v>19.145739910313903</v>
      </c>
      <c r="Z212" s="148"/>
      <c r="AA212" s="148"/>
      <c r="AB212" s="148"/>
      <c r="AC212" s="148"/>
      <c r="AE212" s="64"/>
    </row>
    <row r="213" spans="2:31" ht="12.75" customHeight="1">
      <c r="B213" s="137"/>
      <c r="C213" s="138"/>
      <c r="D213" s="139"/>
      <c r="E213" s="153"/>
      <c r="F213" s="154"/>
      <c r="G213" s="154"/>
      <c r="H213" s="154"/>
      <c r="I213" s="155"/>
      <c r="J213" s="143"/>
      <c r="K213" s="143"/>
      <c r="L213" s="143"/>
      <c r="M213" s="143"/>
      <c r="N213" s="143"/>
      <c r="O213" s="145"/>
      <c r="P213" s="145"/>
      <c r="Q213" s="145"/>
      <c r="R213" s="145"/>
      <c r="S213" s="145"/>
      <c r="T213" s="127"/>
      <c r="U213" s="127"/>
      <c r="V213" s="127"/>
      <c r="W213" s="127"/>
      <c r="X213" s="127"/>
      <c r="Y213" s="129"/>
      <c r="Z213" s="129"/>
      <c r="AA213" s="129"/>
      <c r="AB213" s="129"/>
      <c r="AC213" s="129"/>
      <c r="AE213" s="64"/>
    </row>
    <row r="214" spans="2:31" ht="12.75" customHeight="1">
      <c r="B214" s="137" t="s">
        <v>17</v>
      </c>
      <c r="C214" s="138"/>
      <c r="D214" s="139"/>
      <c r="E214" s="143">
        <v>89589</v>
      </c>
      <c r="F214" s="143"/>
      <c r="G214" s="143"/>
      <c r="H214" s="143"/>
      <c r="I214" s="143"/>
      <c r="J214" s="143">
        <v>16458</v>
      </c>
      <c r="K214" s="143"/>
      <c r="L214" s="143"/>
      <c r="M214" s="143"/>
      <c r="N214" s="143"/>
      <c r="O214" s="149">
        <v>638</v>
      </c>
      <c r="P214" s="149"/>
      <c r="Q214" s="149"/>
      <c r="R214" s="149"/>
      <c r="S214" s="149"/>
      <c r="T214" s="147">
        <f>SUM(J214:S215)</f>
        <v>17096</v>
      </c>
      <c r="U214" s="147"/>
      <c r="V214" s="147"/>
      <c r="W214" s="147"/>
      <c r="X214" s="147"/>
      <c r="Y214" s="148">
        <f>T214/E214*100</f>
        <v>19.08269988503053</v>
      </c>
      <c r="Z214" s="148"/>
      <c r="AA214" s="148"/>
      <c r="AB214" s="148"/>
      <c r="AC214" s="148"/>
      <c r="AE214" s="64"/>
    </row>
    <row r="215" spans="2:31" ht="12.75" customHeight="1">
      <c r="B215" s="137"/>
      <c r="C215" s="138"/>
      <c r="D215" s="139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5"/>
      <c r="P215" s="145"/>
      <c r="Q215" s="145"/>
      <c r="R215" s="145"/>
      <c r="S215" s="145"/>
      <c r="T215" s="127"/>
      <c r="U215" s="127"/>
      <c r="V215" s="127"/>
      <c r="W215" s="127"/>
      <c r="X215" s="127"/>
      <c r="Y215" s="129"/>
      <c r="Z215" s="129"/>
      <c r="AA215" s="129"/>
      <c r="AB215" s="129"/>
      <c r="AC215" s="129"/>
      <c r="AE215" s="64"/>
    </row>
    <row r="216" spans="2:31" ht="12.75" customHeight="1">
      <c r="B216" s="137" t="s">
        <v>18</v>
      </c>
      <c r="C216" s="138"/>
      <c r="D216" s="139"/>
      <c r="E216" s="143">
        <v>89877</v>
      </c>
      <c r="F216" s="143"/>
      <c r="G216" s="143"/>
      <c r="H216" s="143"/>
      <c r="I216" s="143"/>
      <c r="J216" s="143">
        <v>16504</v>
      </c>
      <c r="K216" s="143"/>
      <c r="L216" s="143"/>
      <c r="M216" s="143"/>
      <c r="N216" s="143"/>
      <c r="O216" s="149">
        <v>649</v>
      </c>
      <c r="P216" s="149"/>
      <c r="Q216" s="149"/>
      <c r="R216" s="149"/>
      <c r="S216" s="149"/>
      <c r="T216" s="147">
        <f>SUM(J216:S217)</f>
        <v>17153</v>
      </c>
      <c r="U216" s="147"/>
      <c r="V216" s="147"/>
      <c r="W216" s="147"/>
      <c r="X216" s="147"/>
      <c r="Y216" s="148">
        <f>T216/E216*100</f>
        <v>19.084971683523037</v>
      </c>
      <c r="Z216" s="148"/>
      <c r="AA216" s="148"/>
      <c r="AB216" s="148"/>
      <c r="AC216" s="148"/>
      <c r="AE216" s="64"/>
    </row>
    <row r="217" spans="2:31" ht="12.75" customHeight="1">
      <c r="B217" s="137"/>
      <c r="C217" s="138"/>
      <c r="D217" s="139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5"/>
      <c r="P217" s="145"/>
      <c r="Q217" s="145"/>
      <c r="R217" s="145"/>
      <c r="S217" s="145"/>
      <c r="T217" s="127"/>
      <c r="U217" s="127"/>
      <c r="V217" s="127"/>
      <c r="W217" s="127"/>
      <c r="X217" s="127"/>
      <c r="Y217" s="129"/>
      <c r="Z217" s="129"/>
      <c r="AA217" s="129"/>
      <c r="AB217" s="129"/>
      <c r="AC217" s="129"/>
      <c r="AE217" s="64"/>
    </row>
    <row r="218" spans="2:35" ht="12.75" customHeight="1">
      <c r="B218" s="137" t="s">
        <v>19</v>
      </c>
      <c r="C218" s="138"/>
      <c r="D218" s="139"/>
      <c r="E218" s="143">
        <v>90141</v>
      </c>
      <c r="F218" s="143"/>
      <c r="G218" s="143"/>
      <c r="H218" s="143"/>
      <c r="I218" s="143"/>
      <c r="J218" s="143">
        <v>16645</v>
      </c>
      <c r="K218" s="143"/>
      <c r="L218" s="143"/>
      <c r="M218" s="143"/>
      <c r="N218" s="143"/>
      <c r="O218" s="145">
        <v>641</v>
      </c>
      <c r="P218" s="145"/>
      <c r="Q218" s="145"/>
      <c r="R218" s="145"/>
      <c r="S218" s="145"/>
      <c r="T218" s="127">
        <f>SUM(J218:S219)</f>
        <v>17286</v>
      </c>
      <c r="U218" s="127"/>
      <c r="V218" s="127"/>
      <c r="W218" s="127"/>
      <c r="X218" s="127"/>
      <c r="Y218" s="129">
        <f>T218/E218*100</f>
        <v>19.17662329017872</v>
      </c>
      <c r="Z218" s="129"/>
      <c r="AA218" s="129"/>
      <c r="AB218" s="129"/>
      <c r="AC218" s="129"/>
      <c r="AD218" s="64"/>
      <c r="AG218" s="10"/>
      <c r="AH218" s="10"/>
      <c r="AI218" s="46"/>
    </row>
    <row r="219" spans="2:29" ht="12.75" customHeight="1">
      <c r="B219" s="140"/>
      <c r="C219" s="141"/>
      <c r="D219" s="142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6"/>
      <c r="P219" s="146"/>
      <c r="Q219" s="146"/>
      <c r="R219" s="146"/>
      <c r="S219" s="146"/>
      <c r="T219" s="128"/>
      <c r="U219" s="128"/>
      <c r="V219" s="128"/>
      <c r="W219" s="128"/>
      <c r="X219" s="128"/>
      <c r="Y219" s="130"/>
      <c r="Z219" s="130"/>
      <c r="AA219" s="130"/>
      <c r="AB219" s="130"/>
      <c r="AC219" s="130"/>
    </row>
    <row r="220" spans="2:18" ht="13.5">
      <c r="B220" s="10" t="s">
        <v>106</v>
      </c>
      <c r="C220" s="47" t="s">
        <v>88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8"/>
      <c r="O220" s="48"/>
      <c r="P220" s="48"/>
      <c r="Q220" s="48"/>
      <c r="R220" s="48"/>
    </row>
    <row r="221" spans="2:35" ht="13.5">
      <c r="B221" s="10"/>
      <c r="C221" s="10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8"/>
      <c r="O221" s="48"/>
      <c r="P221" s="48"/>
      <c r="Q221" s="48"/>
      <c r="R221" s="48"/>
      <c r="AD221" s="64"/>
      <c r="AG221" s="10"/>
      <c r="AH221" s="10"/>
      <c r="AI221" s="46"/>
    </row>
    <row r="222" ht="13.5">
      <c r="AG222" s="64"/>
    </row>
    <row r="249" spans="1:30" ht="13.5">
      <c r="A249" s="64" t="s">
        <v>89</v>
      </c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45"/>
    </row>
    <row r="250" spans="2:30" ht="13.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49"/>
      <c r="Z250" s="64"/>
      <c r="AA250" s="64"/>
      <c r="AB250" s="64"/>
      <c r="AC250" s="64"/>
      <c r="AD250" s="45" t="s">
        <v>54</v>
      </c>
    </row>
    <row r="251" spans="2:30" ht="13.5">
      <c r="B251" s="13"/>
      <c r="C251" s="14"/>
      <c r="D251" s="11"/>
      <c r="E251" s="90" t="s">
        <v>55</v>
      </c>
      <c r="F251" s="90"/>
      <c r="G251" s="90"/>
      <c r="H251" s="83"/>
      <c r="I251" s="89" t="s">
        <v>56</v>
      </c>
      <c r="J251" s="90"/>
      <c r="K251" s="83"/>
      <c r="L251" s="89" t="s">
        <v>57</v>
      </c>
      <c r="M251" s="90"/>
      <c r="N251" s="83"/>
      <c r="O251" s="89" t="s">
        <v>58</v>
      </c>
      <c r="P251" s="90"/>
      <c r="Q251" s="83"/>
      <c r="R251" s="89" t="s">
        <v>59</v>
      </c>
      <c r="S251" s="90"/>
      <c r="T251" s="83"/>
      <c r="U251" s="89" t="s">
        <v>60</v>
      </c>
      <c r="V251" s="90"/>
      <c r="W251" s="83"/>
      <c r="X251" s="89" t="s">
        <v>61</v>
      </c>
      <c r="Y251" s="90"/>
      <c r="Z251" s="83"/>
      <c r="AA251" s="89" t="s">
        <v>62</v>
      </c>
      <c r="AB251" s="90"/>
      <c r="AC251" s="90"/>
      <c r="AD251" s="83"/>
    </row>
    <row r="252" spans="2:30" ht="13.5">
      <c r="B252" s="87" t="s">
        <v>90</v>
      </c>
      <c r="C252" s="88"/>
      <c r="D252" s="88"/>
      <c r="E252" s="88"/>
      <c r="F252" s="15"/>
      <c r="G252" s="15"/>
      <c r="H252" s="16"/>
      <c r="I252" s="87"/>
      <c r="J252" s="88"/>
      <c r="K252" s="81"/>
      <c r="L252" s="87"/>
      <c r="M252" s="88"/>
      <c r="N252" s="81"/>
      <c r="O252" s="87"/>
      <c r="P252" s="88"/>
      <c r="Q252" s="81"/>
      <c r="R252" s="87"/>
      <c r="S252" s="88"/>
      <c r="T252" s="81"/>
      <c r="U252" s="87"/>
      <c r="V252" s="88"/>
      <c r="W252" s="81"/>
      <c r="X252" s="87"/>
      <c r="Y252" s="88"/>
      <c r="Z252" s="81"/>
      <c r="AA252" s="87"/>
      <c r="AB252" s="88"/>
      <c r="AC252" s="88"/>
      <c r="AD252" s="81"/>
    </row>
    <row r="253" spans="2:30" ht="13.5">
      <c r="B253" s="131" t="s">
        <v>91</v>
      </c>
      <c r="C253" s="132"/>
      <c r="D253" s="17" t="s">
        <v>67</v>
      </c>
      <c r="E253" s="18"/>
      <c r="F253" s="19"/>
      <c r="G253" s="19"/>
      <c r="H253" s="20"/>
      <c r="I253" s="120">
        <f>I254+I255</f>
        <v>444</v>
      </c>
      <c r="J253" s="121"/>
      <c r="K253" s="122"/>
      <c r="L253" s="120">
        <f>L254+L255</f>
        <v>778</v>
      </c>
      <c r="M253" s="121"/>
      <c r="N253" s="122"/>
      <c r="O253" s="120">
        <f>O254+O255</f>
        <v>351</v>
      </c>
      <c r="P253" s="121"/>
      <c r="Q253" s="122"/>
      <c r="R253" s="120">
        <f>R254+R255</f>
        <v>276</v>
      </c>
      <c r="S253" s="121"/>
      <c r="T253" s="122"/>
      <c r="U253" s="120">
        <f>U254+U255</f>
        <v>260</v>
      </c>
      <c r="V253" s="121"/>
      <c r="W253" s="122"/>
      <c r="X253" s="120">
        <f>X254+X255</f>
        <v>199</v>
      </c>
      <c r="Y253" s="121"/>
      <c r="Z253" s="122"/>
      <c r="AA253" s="120">
        <f aca="true" t="shared" si="2" ref="AA253:AA292">SUM(I253:Z253)</f>
        <v>2308</v>
      </c>
      <c r="AB253" s="121"/>
      <c r="AC253" s="121"/>
      <c r="AD253" s="122"/>
    </row>
    <row r="254" spans="2:30" ht="13.5">
      <c r="B254" s="133"/>
      <c r="C254" s="134"/>
      <c r="D254" s="21" t="s">
        <v>68</v>
      </c>
      <c r="E254" s="22"/>
      <c r="F254" s="23"/>
      <c r="G254" s="23"/>
      <c r="H254" s="24"/>
      <c r="I254" s="107">
        <v>122</v>
      </c>
      <c r="J254" s="108"/>
      <c r="K254" s="109"/>
      <c r="L254" s="107">
        <v>156</v>
      </c>
      <c r="M254" s="108"/>
      <c r="N254" s="109"/>
      <c r="O254" s="107">
        <v>49</v>
      </c>
      <c r="P254" s="108"/>
      <c r="Q254" s="109"/>
      <c r="R254" s="107">
        <v>48</v>
      </c>
      <c r="S254" s="108"/>
      <c r="T254" s="109"/>
      <c r="U254" s="107">
        <v>48</v>
      </c>
      <c r="V254" s="108"/>
      <c r="W254" s="109"/>
      <c r="X254" s="107">
        <v>38</v>
      </c>
      <c r="Y254" s="108"/>
      <c r="Z254" s="109"/>
      <c r="AA254" s="107">
        <f t="shared" si="2"/>
        <v>461</v>
      </c>
      <c r="AB254" s="108"/>
      <c r="AC254" s="108"/>
      <c r="AD254" s="109"/>
    </row>
    <row r="255" spans="2:30" ht="13.5">
      <c r="B255" s="133"/>
      <c r="C255" s="134"/>
      <c r="D255" s="21" t="s">
        <v>69</v>
      </c>
      <c r="E255" s="22"/>
      <c r="F255" s="23"/>
      <c r="G255" s="23"/>
      <c r="H255" s="24"/>
      <c r="I255" s="107">
        <v>322</v>
      </c>
      <c r="J255" s="108"/>
      <c r="K255" s="109"/>
      <c r="L255" s="107">
        <v>622</v>
      </c>
      <c r="M255" s="108"/>
      <c r="N255" s="109"/>
      <c r="O255" s="107">
        <v>302</v>
      </c>
      <c r="P255" s="108"/>
      <c r="Q255" s="109"/>
      <c r="R255" s="107">
        <v>228</v>
      </c>
      <c r="S255" s="108"/>
      <c r="T255" s="109"/>
      <c r="U255" s="107">
        <v>212</v>
      </c>
      <c r="V255" s="108"/>
      <c r="W255" s="109"/>
      <c r="X255" s="107">
        <v>161</v>
      </c>
      <c r="Y255" s="108"/>
      <c r="Z255" s="109"/>
      <c r="AA255" s="107">
        <f t="shared" si="2"/>
        <v>1847</v>
      </c>
      <c r="AB255" s="108"/>
      <c r="AC255" s="108"/>
      <c r="AD255" s="109"/>
    </row>
    <row r="256" spans="2:30" ht="13.5">
      <c r="B256" s="133"/>
      <c r="C256" s="134"/>
      <c r="D256" s="50" t="s">
        <v>70</v>
      </c>
      <c r="E256" s="51"/>
      <c r="F256" s="52"/>
      <c r="G256" s="52"/>
      <c r="H256" s="53"/>
      <c r="I256" s="101">
        <v>8</v>
      </c>
      <c r="J256" s="102"/>
      <c r="K256" s="103"/>
      <c r="L256" s="101">
        <v>30</v>
      </c>
      <c r="M256" s="102"/>
      <c r="N256" s="103"/>
      <c r="O256" s="101">
        <v>10</v>
      </c>
      <c r="P256" s="102"/>
      <c r="Q256" s="103"/>
      <c r="R256" s="101">
        <v>9</v>
      </c>
      <c r="S256" s="102"/>
      <c r="T256" s="103"/>
      <c r="U256" s="101">
        <v>11</v>
      </c>
      <c r="V256" s="102"/>
      <c r="W256" s="103"/>
      <c r="X256" s="101">
        <v>14</v>
      </c>
      <c r="Y256" s="102"/>
      <c r="Z256" s="103"/>
      <c r="AA256" s="101">
        <f t="shared" si="2"/>
        <v>82</v>
      </c>
      <c r="AB256" s="102"/>
      <c r="AC256" s="102"/>
      <c r="AD256" s="103"/>
    </row>
    <row r="257" spans="2:30" ht="13.5">
      <c r="B257" s="135"/>
      <c r="C257" s="136"/>
      <c r="D257" s="104" t="s">
        <v>71</v>
      </c>
      <c r="E257" s="105"/>
      <c r="F257" s="105"/>
      <c r="G257" s="105"/>
      <c r="H257" s="106"/>
      <c r="I257" s="120">
        <f>I253+I256</f>
        <v>452</v>
      </c>
      <c r="J257" s="121"/>
      <c r="K257" s="122"/>
      <c r="L257" s="120">
        <f>L253+L256</f>
        <v>808</v>
      </c>
      <c r="M257" s="121"/>
      <c r="N257" s="122"/>
      <c r="O257" s="120">
        <f>O253+O256</f>
        <v>361</v>
      </c>
      <c r="P257" s="121"/>
      <c r="Q257" s="122"/>
      <c r="R257" s="120">
        <f>R253+R256</f>
        <v>285</v>
      </c>
      <c r="S257" s="121"/>
      <c r="T257" s="122"/>
      <c r="U257" s="120">
        <f>U253+U256</f>
        <v>271</v>
      </c>
      <c r="V257" s="121"/>
      <c r="W257" s="122"/>
      <c r="X257" s="120">
        <f>X253+X256</f>
        <v>213</v>
      </c>
      <c r="Y257" s="121"/>
      <c r="Z257" s="122"/>
      <c r="AA257" s="120">
        <f t="shared" si="2"/>
        <v>2390</v>
      </c>
      <c r="AB257" s="121"/>
      <c r="AC257" s="121"/>
      <c r="AD257" s="122"/>
    </row>
    <row r="258" spans="2:30" ht="13.5">
      <c r="B258" s="123" t="s">
        <v>92</v>
      </c>
      <c r="C258" s="124"/>
      <c r="D258" s="17" t="s">
        <v>67</v>
      </c>
      <c r="E258" s="18"/>
      <c r="F258" s="19"/>
      <c r="G258" s="19"/>
      <c r="H258" s="20"/>
      <c r="I258" s="120">
        <f>I259+I260</f>
        <v>535</v>
      </c>
      <c r="J258" s="121"/>
      <c r="K258" s="122"/>
      <c r="L258" s="120">
        <f>L259+L260</f>
        <v>1068</v>
      </c>
      <c r="M258" s="121"/>
      <c r="N258" s="122"/>
      <c r="O258" s="120">
        <f>O259+O260</f>
        <v>526</v>
      </c>
      <c r="P258" s="121"/>
      <c r="Q258" s="122"/>
      <c r="R258" s="120">
        <f>R259+R260</f>
        <v>406</v>
      </c>
      <c r="S258" s="121"/>
      <c r="T258" s="122"/>
      <c r="U258" s="120">
        <f>U259+U260</f>
        <v>374</v>
      </c>
      <c r="V258" s="121"/>
      <c r="W258" s="122"/>
      <c r="X258" s="120">
        <f>X259+X260</f>
        <v>286</v>
      </c>
      <c r="Y258" s="121"/>
      <c r="Z258" s="122"/>
      <c r="AA258" s="120">
        <f t="shared" si="2"/>
        <v>3195</v>
      </c>
      <c r="AB258" s="121"/>
      <c r="AC258" s="121"/>
      <c r="AD258" s="122"/>
    </row>
    <row r="259" spans="2:30" ht="13.5">
      <c r="B259" s="113"/>
      <c r="C259" s="114"/>
      <c r="D259" s="21" t="s">
        <v>68</v>
      </c>
      <c r="E259" s="22"/>
      <c r="F259" s="23"/>
      <c r="G259" s="23"/>
      <c r="H259" s="24"/>
      <c r="I259" s="107">
        <v>144</v>
      </c>
      <c r="J259" s="108"/>
      <c r="K259" s="109"/>
      <c r="L259" s="107">
        <v>251</v>
      </c>
      <c r="M259" s="108"/>
      <c r="N259" s="109"/>
      <c r="O259" s="107">
        <v>122</v>
      </c>
      <c r="P259" s="108"/>
      <c r="Q259" s="109"/>
      <c r="R259" s="107">
        <v>76</v>
      </c>
      <c r="S259" s="108"/>
      <c r="T259" s="109"/>
      <c r="U259" s="107">
        <v>62</v>
      </c>
      <c r="V259" s="108"/>
      <c r="W259" s="109"/>
      <c r="X259" s="107">
        <v>46</v>
      </c>
      <c r="Y259" s="108"/>
      <c r="Z259" s="109"/>
      <c r="AA259" s="107">
        <f t="shared" si="2"/>
        <v>701</v>
      </c>
      <c r="AB259" s="108"/>
      <c r="AC259" s="108"/>
      <c r="AD259" s="109"/>
    </row>
    <row r="260" spans="2:30" ht="13.5">
      <c r="B260" s="113"/>
      <c r="C260" s="114"/>
      <c r="D260" s="21" t="s">
        <v>69</v>
      </c>
      <c r="E260" s="22"/>
      <c r="F260" s="23"/>
      <c r="G260" s="23"/>
      <c r="H260" s="24"/>
      <c r="I260" s="107">
        <v>391</v>
      </c>
      <c r="J260" s="108"/>
      <c r="K260" s="109"/>
      <c r="L260" s="107">
        <v>817</v>
      </c>
      <c r="M260" s="108"/>
      <c r="N260" s="109"/>
      <c r="O260" s="107">
        <v>404</v>
      </c>
      <c r="P260" s="108"/>
      <c r="Q260" s="109"/>
      <c r="R260" s="107">
        <v>330</v>
      </c>
      <c r="S260" s="108"/>
      <c r="T260" s="109"/>
      <c r="U260" s="107">
        <v>312</v>
      </c>
      <c r="V260" s="108"/>
      <c r="W260" s="109"/>
      <c r="X260" s="107">
        <v>240</v>
      </c>
      <c r="Y260" s="108"/>
      <c r="Z260" s="109"/>
      <c r="AA260" s="107">
        <f t="shared" si="2"/>
        <v>2494</v>
      </c>
      <c r="AB260" s="108"/>
      <c r="AC260" s="108"/>
      <c r="AD260" s="109"/>
    </row>
    <row r="261" spans="2:30" ht="13.5">
      <c r="B261" s="113"/>
      <c r="C261" s="114"/>
      <c r="D261" s="25" t="s">
        <v>70</v>
      </c>
      <c r="E261" s="26"/>
      <c r="F261" s="27"/>
      <c r="G261" s="27"/>
      <c r="H261" s="28"/>
      <c r="I261" s="101">
        <v>9</v>
      </c>
      <c r="J261" s="102"/>
      <c r="K261" s="103"/>
      <c r="L261" s="101">
        <v>29</v>
      </c>
      <c r="M261" s="102"/>
      <c r="N261" s="103"/>
      <c r="O261" s="101">
        <v>22</v>
      </c>
      <c r="P261" s="102"/>
      <c r="Q261" s="103"/>
      <c r="R261" s="101">
        <v>22</v>
      </c>
      <c r="S261" s="102"/>
      <c r="T261" s="103"/>
      <c r="U261" s="101">
        <v>23</v>
      </c>
      <c r="V261" s="102"/>
      <c r="W261" s="103"/>
      <c r="X261" s="101">
        <v>11</v>
      </c>
      <c r="Y261" s="102"/>
      <c r="Z261" s="103"/>
      <c r="AA261" s="101">
        <f t="shared" si="2"/>
        <v>116</v>
      </c>
      <c r="AB261" s="102"/>
      <c r="AC261" s="102"/>
      <c r="AD261" s="103"/>
    </row>
    <row r="262" spans="2:30" ht="13.5">
      <c r="B262" s="115"/>
      <c r="C262" s="116"/>
      <c r="D262" s="104" t="s">
        <v>71</v>
      </c>
      <c r="E262" s="105"/>
      <c r="F262" s="105"/>
      <c r="G262" s="105"/>
      <c r="H262" s="106"/>
      <c r="I262" s="120">
        <f>I258+I261</f>
        <v>544</v>
      </c>
      <c r="J262" s="121"/>
      <c r="K262" s="122"/>
      <c r="L262" s="120">
        <f>L258+L261</f>
        <v>1097</v>
      </c>
      <c r="M262" s="121"/>
      <c r="N262" s="122"/>
      <c r="O262" s="120">
        <f>O258+O261</f>
        <v>548</v>
      </c>
      <c r="P262" s="121"/>
      <c r="Q262" s="122"/>
      <c r="R262" s="120">
        <f>R258+R261</f>
        <v>428</v>
      </c>
      <c r="S262" s="121"/>
      <c r="T262" s="122"/>
      <c r="U262" s="120">
        <f>U258+U261</f>
        <v>397</v>
      </c>
      <c r="V262" s="121"/>
      <c r="W262" s="122"/>
      <c r="X262" s="120">
        <f>X258+X261</f>
        <v>297</v>
      </c>
      <c r="Y262" s="121"/>
      <c r="Z262" s="122"/>
      <c r="AA262" s="120">
        <f t="shared" si="2"/>
        <v>3311</v>
      </c>
      <c r="AB262" s="121"/>
      <c r="AC262" s="121"/>
      <c r="AD262" s="122"/>
    </row>
    <row r="263" spans="2:30" ht="13.5">
      <c r="B263" s="113" t="s">
        <v>93</v>
      </c>
      <c r="C263" s="114"/>
      <c r="D263" s="31" t="s">
        <v>67</v>
      </c>
      <c r="E263" s="32"/>
      <c r="F263" s="33"/>
      <c r="G263" s="33"/>
      <c r="H263" s="34"/>
      <c r="I263" s="120">
        <f>I264+I265</f>
        <v>412</v>
      </c>
      <c r="J263" s="121"/>
      <c r="K263" s="122"/>
      <c r="L263" s="120">
        <f>L264+L265</f>
        <v>853</v>
      </c>
      <c r="M263" s="121"/>
      <c r="N263" s="122"/>
      <c r="O263" s="120">
        <f>O264+O265</f>
        <v>426</v>
      </c>
      <c r="P263" s="121"/>
      <c r="Q263" s="122"/>
      <c r="R263" s="120">
        <f>R264+R265</f>
        <v>315</v>
      </c>
      <c r="S263" s="121"/>
      <c r="T263" s="122"/>
      <c r="U263" s="120">
        <f>U264+U265</f>
        <v>312</v>
      </c>
      <c r="V263" s="121"/>
      <c r="W263" s="122"/>
      <c r="X263" s="120">
        <f>X264+X265</f>
        <v>254</v>
      </c>
      <c r="Y263" s="121"/>
      <c r="Z263" s="122"/>
      <c r="AA263" s="120">
        <f t="shared" si="2"/>
        <v>2572</v>
      </c>
      <c r="AB263" s="121"/>
      <c r="AC263" s="121"/>
      <c r="AD263" s="122"/>
    </row>
    <row r="264" spans="2:30" ht="13.5">
      <c r="B264" s="113"/>
      <c r="C264" s="114"/>
      <c r="D264" s="21" t="s">
        <v>68</v>
      </c>
      <c r="E264" s="22"/>
      <c r="F264" s="23"/>
      <c r="G264" s="23"/>
      <c r="H264" s="24"/>
      <c r="I264" s="107">
        <v>119</v>
      </c>
      <c r="J264" s="108"/>
      <c r="K264" s="109"/>
      <c r="L264" s="107">
        <v>194</v>
      </c>
      <c r="M264" s="108"/>
      <c r="N264" s="109"/>
      <c r="O264" s="107">
        <v>97</v>
      </c>
      <c r="P264" s="108"/>
      <c r="Q264" s="109"/>
      <c r="R264" s="107">
        <v>57</v>
      </c>
      <c r="S264" s="108"/>
      <c r="T264" s="109"/>
      <c r="U264" s="107">
        <v>54</v>
      </c>
      <c r="V264" s="108"/>
      <c r="W264" s="109"/>
      <c r="X264" s="107">
        <v>54</v>
      </c>
      <c r="Y264" s="108"/>
      <c r="Z264" s="109"/>
      <c r="AA264" s="107">
        <f t="shared" si="2"/>
        <v>575</v>
      </c>
      <c r="AB264" s="108"/>
      <c r="AC264" s="108"/>
      <c r="AD264" s="109"/>
    </row>
    <row r="265" spans="2:30" ht="13.5">
      <c r="B265" s="113"/>
      <c r="C265" s="114"/>
      <c r="D265" s="21" t="s">
        <v>69</v>
      </c>
      <c r="E265" s="22"/>
      <c r="F265" s="23"/>
      <c r="G265" s="23"/>
      <c r="H265" s="24"/>
      <c r="I265" s="107">
        <v>293</v>
      </c>
      <c r="J265" s="108"/>
      <c r="K265" s="109"/>
      <c r="L265" s="107">
        <v>659</v>
      </c>
      <c r="M265" s="108"/>
      <c r="N265" s="109"/>
      <c r="O265" s="107">
        <v>329</v>
      </c>
      <c r="P265" s="108"/>
      <c r="Q265" s="109"/>
      <c r="R265" s="107">
        <v>258</v>
      </c>
      <c r="S265" s="108"/>
      <c r="T265" s="109"/>
      <c r="U265" s="107">
        <v>258</v>
      </c>
      <c r="V265" s="108"/>
      <c r="W265" s="109"/>
      <c r="X265" s="107">
        <v>200</v>
      </c>
      <c r="Y265" s="108"/>
      <c r="Z265" s="109"/>
      <c r="AA265" s="107">
        <f t="shared" si="2"/>
        <v>1997</v>
      </c>
      <c r="AB265" s="108"/>
      <c r="AC265" s="108"/>
      <c r="AD265" s="109"/>
    </row>
    <row r="266" spans="2:30" ht="13.5">
      <c r="B266" s="113"/>
      <c r="C266" s="114"/>
      <c r="D266" s="25" t="s">
        <v>70</v>
      </c>
      <c r="E266" s="26"/>
      <c r="F266" s="27"/>
      <c r="G266" s="27"/>
      <c r="H266" s="28"/>
      <c r="I266" s="101">
        <v>6</v>
      </c>
      <c r="J266" s="102"/>
      <c r="K266" s="103"/>
      <c r="L266" s="101">
        <v>24</v>
      </c>
      <c r="M266" s="102"/>
      <c r="N266" s="103"/>
      <c r="O266" s="101">
        <v>23</v>
      </c>
      <c r="P266" s="102"/>
      <c r="Q266" s="103"/>
      <c r="R266" s="101">
        <v>18</v>
      </c>
      <c r="S266" s="102"/>
      <c r="T266" s="103"/>
      <c r="U266" s="101">
        <v>15</v>
      </c>
      <c r="V266" s="102"/>
      <c r="W266" s="103"/>
      <c r="X266" s="101">
        <v>10</v>
      </c>
      <c r="Y266" s="102"/>
      <c r="Z266" s="103"/>
      <c r="AA266" s="101">
        <f t="shared" si="2"/>
        <v>96</v>
      </c>
      <c r="AB266" s="102"/>
      <c r="AC266" s="102"/>
      <c r="AD266" s="103"/>
    </row>
    <row r="267" spans="2:30" ht="13.5">
      <c r="B267" s="113"/>
      <c r="C267" s="114"/>
      <c r="D267" s="104" t="s">
        <v>71</v>
      </c>
      <c r="E267" s="105"/>
      <c r="F267" s="105"/>
      <c r="G267" s="105"/>
      <c r="H267" s="106"/>
      <c r="I267" s="120">
        <f>I263+I266</f>
        <v>418</v>
      </c>
      <c r="J267" s="121"/>
      <c r="K267" s="122"/>
      <c r="L267" s="120">
        <f>L263+L266</f>
        <v>877</v>
      </c>
      <c r="M267" s="121"/>
      <c r="N267" s="122"/>
      <c r="O267" s="120">
        <f>O263+O266</f>
        <v>449</v>
      </c>
      <c r="P267" s="121"/>
      <c r="Q267" s="122"/>
      <c r="R267" s="120">
        <f>R263+R266</f>
        <v>333</v>
      </c>
      <c r="S267" s="121"/>
      <c r="T267" s="122"/>
      <c r="U267" s="120">
        <f>U263+U266</f>
        <v>327</v>
      </c>
      <c r="V267" s="121"/>
      <c r="W267" s="122"/>
      <c r="X267" s="120">
        <f>X263+X266</f>
        <v>264</v>
      </c>
      <c r="Y267" s="121"/>
      <c r="Z267" s="122"/>
      <c r="AA267" s="120">
        <f t="shared" si="2"/>
        <v>2668</v>
      </c>
      <c r="AB267" s="121"/>
      <c r="AC267" s="121"/>
      <c r="AD267" s="122"/>
    </row>
    <row r="268" spans="2:30" ht="13.5">
      <c r="B268" s="123" t="s">
        <v>94</v>
      </c>
      <c r="C268" s="124"/>
      <c r="D268" s="31" t="s">
        <v>67</v>
      </c>
      <c r="E268" s="32"/>
      <c r="F268" s="33"/>
      <c r="G268" s="33"/>
      <c r="H268" s="34"/>
      <c r="I268" s="120">
        <f>I269+I270</f>
        <v>601</v>
      </c>
      <c r="J268" s="121"/>
      <c r="K268" s="122"/>
      <c r="L268" s="120">
        <f>L269+L270</f>
        <v>1171</v>
      </c>
      <c r="M268" s="121"/>
      <c r="N268" s="122"/>
      <c r="O268" s="120">
        <f>O269+O270</f>
        <v>554</v>
      </c>
      <c r="P268" s="121"/>
      <c r="Q268" s="122"/>
      <c r="R268" s="120">
        <f>R269+R270</f>
        <v>464</v>
      </c>
      <c r="S268" s="121"/>
      <c r="T268" s="122"/>
      <c r="U268" s="120">
        <f>U269+U270</f>
        <v>417</v>
      </c>
      <c r="V268" s="121"/>
      <c r="W268" s="122"/>
      <c r="X268" s="120">
        <f>X269+X270</f>
        <v>380</v>
      </c>
      <c r="Y268" s="121"/>
      <c r="Z268" s="122"/>
      <c r="AA268" s="120">
        <f t="shared" si="2"/>
        <v>3587</v>
      </c>
      <c r="AB268" s="121"/>
      <c r="AC268" s="121"/>
      <c r="AD268" s="122"/>
    </row>
    <row r="269" spans="2:30" ht="13.5">
      <c r="B269" s="113"/>
      <c r="C269" s="114"/>
      <c r="D269" s="21" t="s">
        <v>68</v>
      </c>
      <c r="E269" s="22"/>
      <c r="F269" s="23"/>
      <c r="G269" s="23"/>
      <c r="H269" s="24"/>
      <c r="I269" s="107">
        <v>148</v>
      </c>
      <c r="J269" s="108"/>
      <c r="K269" s="109"/>
      <c r="L269" s="107">
        <v>248</v>
      </c>
      <c r="M269" s="108"/>
      <c r="N269" s="109"/>
      <c r="O269" s="107">
        <v>120</v>
      </c>
      <c r="P269" s="108"/>
      <c r="Q269" s="109"/>
      <c r="R269" s="107">
        <v>73</v>
      </c>
      <c r="S269" s="108"/>
      <c r="T269" s="109"/>
      <c r="U269" s="107">
        <v>82</v>
      </c>
      <c r="V269" s="108"/>
      <c r="W269" s="109"/>
      <c r="X269" s="107">
        <v>67</v>
      </c>
      <c r="Y269" s="108"/>
      <c r="Z269" s="109"/>
      <c r="AA269" s="107">
        <f t="shared" si="2"/>
        <v>738</v>
      </c>
      <c r="AB269" s="108"/>
      <c r="AC269" s="108"/>
      <c r="AD269" s="109"/>
    </row>
    <row r="270" spans="2:30" ht="13.5">
      <c r="B270" s="113"/>
      <c r="C270" s="114"/>
      <c r="D270" s="21" t="s">
        <v>69</v>
      </c>
      <c r="E270" s="22"/>
      <c r="F270" s="23"/>
      <c r="G270" s="23"/>
      <c r="H270" s="24"/>
      <c r="I270" s="107">
        <v>453</v>
      </c>
      <c r="J270" s="108"/>
      <c r="K270" s="109"/>
      <c r="L270" s="107">
        <v>923</v>
      </c>
      <c r="M270" s="108"/>
      <c r="N270" s="109"/>
      <c r="O270" s="107">
        <v>434</v>
      </c>
      <c r="P270" s="108"/>
      <c r="Q270" s="109"/>
      <c r="R270" s="107">
        <v>391</v>
      </c>
      <c r="S270" s="108"/>
      <c r="T270" s="109"/>
      <c r="U270" s="107">
        <v>335</v>
      </c>
      <c r="V270" s="108"/>
      <c r="W270" s="109"/>
      <c r="X270" s="107">
        <v>313</v>
      </c>
      <c r="Y270" s="108"/>
      <c r="Z270" s="109"/>
      <c r="AA270" s="107">
        <f t="shared" si="2"/>
        <v>2849</v>
      </c>
      <c r="AB270" s="108"/>
      <c r="AC270" s="108"/>
      <c r="AD270" s="109"/>
    </row>
    <row r="271" spans="2:30" ht="13.5">
      <c r="B271" s="113"/>
      <c r="C271" s="114"/>
      <c r="D271" s="25" t="s">
        <v>70</v>
      </c>
      <c r="E271" s="26"/>
      <c r="F271" s="27"/>
      <c r="G271" s="27"/>
      <c r="H271" s="28"/>
      <c r="I271" s="101">
        <v>14</v>
      </c>
      <c r="J271" s="102"/>
      <c r="K271" s="103"/>
      <c r="L271" s="101">
        <v>35</v>
      </c>
      <c r="M271" s="102"/>
      <c r="N271" s="103"/>
      <c r="O271" s="101">
        <v>24</v>
      </c>
      <c r="P271" s="102"/>
      <c r="Q271" s="103"/>
      <c r="R271" s="101">
        <v>25</v>
      </c>
      <c r="S271" s="102"/>
      <c r="T271" s="103"/>
      <c r="U271" s="101">
        <v>15</v>
      </c>
      <c r="V271" s="102"/>
      <c r="W271" s="103"/>
      <c r="X271" s="101">
        <v>26</v>
      </c>
      <c r="Y271" s="102"/>
      <c r="Z271" s="103"/>
      <c r="AA271" s="101">
        <f t="shared" si="2"/>
        <v>139</v>
      </c>
      <c r="AB271" s="102"/>
      <c r="AC271" s="102"/>
      <c r="AD271" s="103"/>
    </row>
    <row r="272" spans="2:30" ht="13.5">
      <c r="B272" s="115"/>
      <c r="C272" s="116"/>
      <c r="D272" s="104" t="s">
        <v>71</v>
      </c>
      <c r="E272" s="105"/>
      <c r="F272" s="105"/>
      <c r="G272" s="105"/>
      <c r="H272" s="106"/>
      <c r="I272" s="120">
        <f>I268+I271</f>
        <v>615</v>
      </c>
      <c r="J272" s="121"/>
      <c r="K272" s="122"/>
      <c r="L272" s="120">
        <f>L268+L271</f>
        <v>1206</v>
      </c>
      <c r="M272" s="121"/>
      <c r="N272" s="122"/>
      <c r="O272" s="120">
        <f>O268+O271</f>
        <v>578</v>
      </c>
      <c r="P272" s="121"/>
      <c r="Q272" s="122"/>
      <c r="R272" s="120">
        <f>R268+R271</f>
        <v>489</v>
      </c>
      <c r="S272" s="121"/>
      <c r="T272" s="122"/>
      <c r="U272" s="120">
        <f>U268+U271</f>
        <v>432</v>
      </c>
      <c r="V272" s="121"/>
      <c r="W272" s="122"/>
      <c r="X272" s="120">
        <f>X268+X271</f>
        <v>406</v>
      </c>
      <c r="Y272" s="121"/>
      <c r="Z272" s="122"/>
      <c r="AA272" s="120">
        <f t="shared" si="2"/>
        <v>3726</v>
      </c>
      <c r="AB272" s="121"/>
      <c r="AC272" s="121"/>
      <c r="AD272" s="122"/>
    </row>
    <row r="273" spans="2:30" ht="13.5">
      <c r="B273" s="113" t="s">
        <v>95</v>
      </c>
      <c r="C273" s="114"/>
      <c r="D273" s="31" t="s">
        <v>67</v>
      </c>
      <c r="E273" s="32"/>
      <c r="F273" s="33"/>
      <c r="G273" s="33"/>
      <c r="H273" s="34"/>
      <c r="I273" s="120">
        <f>I274+I275</f>
        <v>342</v>
      </c>
      <c r="J273" s="121"/>
      <c r="K273" s="122"/>
      <c r="L273" s="120">
        <f>L274+L275</f>
        <v>760</v>
      </c>
      <c r="M273" s="121"/>
      <c r="N273" s="122"/>
      <c r="O273" s="120">
        <f>O274+O275</f>
        <v>354</v>
      </c>
      <c r="P273" s="121"/>
      <c r="Q273" s="122"/>
      <c r="R273" s="120">
        <f>R274+R275</f>
        <v>269</v>
      </c>
      <c r="S273" s="121"/>
      <c r="T273" s="122"/>
      <c r="U273" s="120">
        <f>U274+U275</f>
        <v>250</v>
      </c>
      <c r="V273" s="121"/>
      <c r="W273" s="122"/>
      <c r="X273" s="120">
        <f>X274+X275</f>
        <v>187</v>
      </c>
      <c r="Y273" s="121"/>
      <c r="Z273" s="122"/>
      <c r="AA273" s="120">
        <f t="shared" si="2"/>
        <v>2162</v>
      </c>
      <c r="AB273" s="121"/>
      <c r="AC273" s="121"/>
      <c r="AD273" s="122"/>
    </row>
    <row r="274" spans="2:30" ht="13.5">
      <c r="B274" s="113"/>
      <c r="C274" s="114"/>
      <c r="D274" s="21" t="s">
        <v>68</v>
      </c>
      <c r="E274" s="22"/>
      <c r="F274" s="23"/>
      <c r="G274" s="23"/>
      <c r="H274" s="24"/>
      <c r="I274" s="107">
        <v>95</v>
      </c>
      <c r="J274" s="108"/>
      <c r="K274" s="109"/>
      <c r="L274" s="107">
        <v>189</v>
      </c>
      <c r="M274" s="108"/>
      <c r="N274" s="109"/>
      <c r="O274" s="107">
        <v>79</v>
      </c>
      <c r="P274" s="108"/>
      <c r="Q274" s="109"/>
      <c r="R274" s="107">
        <v>68</v>
      </c>
      <c r="S274" s="108"/>
      <c r="T274" s="109"/>
      <c r="U274" s="107">
        <v>56</v>
      </c>
      <c r="V274" s="108"/>
      <c r="W274" s="109"/>
      <c r="X274" s="107">
        <v>42</v>
      </c>
      <c r="Y274" s="108"/>
      <c r="Z274" s="109"/>
      <c r="AA274" s="107">
        <f t="shared" si="2"/>
        <v>529</v>
      </c>
      <c r="AB274" s="108"/>
      <c r="AC274" s="108"/>
      <c r="AD274" s="109"/>
    </row>
    <row r="275" spans="2:30" ht="13.5">
      <c r="B275" s="113"/>
      <c r="C275" s="114"/>
      <c r="D275" s="21" t="s">
        <v>69</v>
      </c>
      <c r="E275" s="22"/>
      <c r="F275" s="23"/>
      <c r="G275" s="23"/>
      <c r="H275" s="24"/>
      <c r="I275" s="107">
        <v>247</v>
      </c>
      <c r="J275" s="108"/>
      <c r="K275" s="109"/>
      <c r="L275" s="107">
        <v>571</v>
      </c>
      <c r="M275" s="108"/>
      <c r="N275" s="109"/>
      <c r="O275" s="107">
        <v>275</v>
      </c>
      <c r="P275" s="108"/>
      <c r="Q275" s="109"/>
      <c r="R275" s="107">
        <v>201</v>
      </c>
      <c r="S275" s="108"/>
      <c r="T275" s="109"/>
      <c r="U275" s="107">
        <v>194</v>
      </c>
      <c r="V275" s="108"/>
      <c r="W275" s="109"/>
      <c r="X275" s="107">
        <v>145</v>
      </c>
      <c r="Y275" s="108"/>
      <c r="Z275" s="109"/>
      <c r="AA275" s="107">
        <f t="shared" si="2"/>
        <v>1633</v>
      </c>
      <c r="AB275" s="108"/>
      <c r="AC275" s="108"/>
      <c r="AD275" s="109"/>
    </row>
    <row r="276" spans="2:30" ht="13.5">
      <c r="B276" s="113"/>
      <c r="C276" s="114"/>
      <c r="D276" s="25" t="s">
        <v>70</v>
      </c>
      <c r="E276" s="26"/>
      <c r="F276" s="27"/>
      <c r="G276" s="27"/>
      <c r="H276" s="28"/>
      <c r="I276" s="101">
        <v>6</v>
      </c>
      <c r="J276" s="102"/>
      <c r="K276" s="103"/>
      <c r="L276" s="101">
        <v>21</v>
      </c>
      <c r="M276" s="102"/>
      <c r="N276" s="103"/>
      <c r="O276" s="101">
        <v>17</v>
      </c>
      <c r="P276" s="102"/>
      <c r="Q276" s="103"/>
      <c r="R276" s="101">
        <v>18</v>
      </c>
      <c r="S276" s="102"/>
      <c r="T276" s="103"/>
      <c r="U276" s="101">
        <v>16</v>
      </c>
      <c r="V276" s="102"/>
      <c r="W276" s="103"/>
      <c r="X276" s="101">
        <v>14</v>
      </c>
      <c r="Y276" s="102"/>
      <c r="Z276" s="103"/>
      <c r="AA276" s="101">
        <f t="shared" si="2"/>
        <v>92</v>
      </c>
      <c r="AB276" s="102"/>
      <c r="AC276" s="102"/>
      <c r="AD276" s="103"/>
    </row>
    <row r="277" spans="2:30" ht="13.5">
      <c r="B277" s="113"/>
      <c r="C277" s="114"/>
      <c r="D277" s="104" t="s">
        <v>71</v>
      </c>
      <c r="E277" s="105"/>
      <c r="F277" s="105"/>
      <c r="G277" s="105"/>
      <c r="H277" s="106"/>
      <c r="I277" s="120">
        <f>I273+I276</f>
        <v>348</v>
      </c>
      <c r="J277" s="121"/>
      <c r="K277" s="122"/>
      <c r="L277" s="120">
        <f>L273+L276</f>
        <v>781</v>
      </c>
      <c r="M277" s="121"/>
      <c r="N277" s="122"/>
      <c r="O277" s="120">
        <f>O273+O276</f>
        <v>371</v>
      </c>
      <c r="P277" s="121"/>
      <c r="Q277" s="122"/>
      <c r="R277" s="120">
        <f>R273+R276</f>
        <v>287</v>
      </c>
      <c r="S277" s="121"/>
      <c r="T277" s="122"/>
      <c r="U277" s="120">
        <f>U273+U276</f>
        <v>266</v>
      </c>
      <c r="V277" s="121"/>
      <c r="W277" s="122"/>
      <c r="X277" s="120">
        <f>X273+X276</f>
        <v>201</v>
      </c>
      <c r="Y277" s="121"/>
      <c r="Z277" s="122"/>
      <c r="AA277" s="120">
        <f t="shared" si="2"/>
        <v>2254</v>
      </c>
      <c r="AB277" s="121"/>
      <c r="AC277" s="121"/>
      <c r="AD277" s="122"/>
    </row>
    <row r="278" spans="2:30" ht="13.5">
      <c r="B278" s="123" t="s">
        <v>96</v>
      </c>
      <c r="C278" s="124"/>
      <c r="D278" s="31" t="s">
        <v>67</v>
      </c>
      <c r="E278" s="32"/>
      <c r="F278" s="33"/>
      <c r="G278" s="33"/>
      <c r="H278" s="34"/>
      <c r="I278" s="120">
        <f>I279+I280</f>
        <v>448</v>
      </c>
      <c r="J278" s="121"/>
      <c r="K278" s="122"/>
      <c r="L278" s="120">
        <f>L279+L280</f>
        <v>802</v>
      </c>
      <c r="M278" s="121"/>
      <c r="N278" s="122"/>
      <c r="O278" s="120">
        <f>O279+O280</f>
        <v>372</v>
      </c>
      <c r="P278" s="121"/>
      <c r="Q278" s="122"/>
      <c r="R278" s="120">
        <f>R279+R280</f>
        <v>324</v>
      </c>
      <c r="S278" s="121"/>
      <c r="T278" s="122"/>
      <c r="U278" s="120">
        <f>U279+U280</f>
        <v>289</v>
      </c>
      <c r="V278" s="121"/>
      <c r="W278" s="122"/>
      <c r="X278" s="120">
        <f>X279+X280</f>
        <v>261</v>
      </c>
      <c r="Y278" s="121"/>
      <c r="Z278" s="122"/>
      <c r="AA278" s="120">
        <f t="shared" si="2"/>
        <v>2496</v>
      </c>
      <c r="AB278" s="121"/>
      <c r="AC278" s="121"/>
      <c r="AD278" s="122"/>
    </row>
    <row r="279" spans="2:30" ht="13.5">
      <c r="B279" s="113"/>
      <c r="C279" s="114"/>
      <c r="D279" s="21" t="s">
        <v>68</v>
      </c>
      <c r="E279" s="22"/>
      <c r="F279" s="23"/>
      <c r="G279" s="23"/>
      <c r="H279" s="24"/>
      <c r="I279" s="107">
        <v>110</v>
      </c>
      <c r="J279" s="108"/>
      <c r="K279" s="109"/>
      <c r="L279" s="107">
        <v>171</v>
      </c>
      <c r="M279" s="108"/>
      <c r="N279" s="109"/>
      <c r="O279" s="107">
        <v>79</v>
      </c>
      <c r="P279" s="108"/>
      <c r="Q279" s="109"/>
      <c r="R279" s="107">
        <v>58</v>
      </c>
      <c r="S279" s="108"/>
      <c r="T279" s="109"/>
      <c r="U279" s="107">
        <v>52</v>
      </c>
      <c r="V279" s="108"/>
      <c r="W279" s="109"/>
      <c r="X279" s="107">
        <v>52</v>
      </c>
      <c r="Y279" s="108"/>
      <c r="Z279" s="109"/>
      <c r="AA279" s="107">
        <f t="shared" si="2"/>
        <v>522</v>
      </c>
      <c r="AB279" s="108"/>
      <c r="AC279" s="108"/>
      <c r="AD279" s="109"/>
    </row>
    <row r="280" spans="2:30" ht="13.5">
      <c r="B280" s="113"/>
      <c r="C280" s="114"/>
      <c r="D280" s="21" t="s">
        <v>69</v>
      </c>
      <c r="E280" s="22"/>
      <c r="F280" s="23"/>
      <c r="G280" s="23"/>
      <c r="H280" s="24"/>
      <c r="I280" s="107">
        <v>338</v>
      </c>
      <c r="J280" s="108"/>
      <c r="K280" s="109"/>
      <c r="L280" s="107">
        <v>631</v>
      </c>
      <c r="M280" s="108"/>
      <c r="N280" s="109"/>
      <c r="O280" s="107">
        <v>293</v>
      </c>
      <c r="P280" s="108"/>
      <c r="Q280" s="109"/>
      <c r="R280" s="107">
        <v>266</v>
      </c>
      <c r="S280" s="108"/>
      <c r="T280" s="109"/>
      <c r="U280" s="107">
        <v>237</v>
      </c>
      <c r="V280" s="108"/>
      <c r="W280" s="109"/>
      <c r="X280" s="107">
        <v>209</v>
      </c>
      <c r="Y280" s="108"/>
      <c r="Z280" s="109"/>
      <c r="AA280" s="107">
        <f t="shared" si="2"/>
        <v>1974</v>
      </c>
      <c r="AB280" s="108"/>
      <c r="AC280" s="108"/>
      <c r="AD280" s="109"/>
    </row>
    <row r="281" spans="2:30" ht="13.5">
      <c r="B281" s="113"/>
      <c r="C281" s="114"/>
      <c r="D281" s="25" t="s">
        <v>70</v>
      </c>
      <c r="E281" s="26"/>
      <c r="F281" s="27"/>
      <c r="G281" s="27"/>
      <c r="H281" s="28"/>
      <c r="I281" s="101">
        <v>12</v>
      </c>
      <c r="J281" s="102"/>
      <c r="K281" s="103"/>
      <c r="L281" s="101">
        <v>40</v>
      </c>
      <c r="M281" s="102"/>
      <c r="N281" s="103"/>
      <c r="O281" s="101">
        <v>20</v>
      </c>
      <c r="P281" s="102"/>
      <c r="Q281" s="103"/>
      <c r="R281" s="101">
        <v>19</v>
      </c>
      <c r="S281" s="102"/>
      <c r="T281" s="103"/>
      <c r="U281" s="101">
        <v>8</v>
      </c>
      <c r="V281" s="102"/>
      <c r="W281" s="103"/>
      <c r="X281" s="101">
        <v>14</v>
      </c>
      <c r="Y281" s="102"/>
      <c r="Z281" s="103"/>
      <c r="AA281" s="101">
        <f t="shared" si="2"/>
        <v>113</v>
      </c>
      <c r="AB281" s="102"/>
      <c r="AC281" s="102"/>
      <c r="AD281" s="103"/>
    </row>
    <row r="282" spans="2:30" ht="13.5">
      <c r="B282" s="115"/>
      <c r="C282" s="116"/>
      <c r="D282" s="104" t="s">
        <v>71</v>
      </c>
      <c r="E282" s="105"/>
      <c r="F282" s="105"/>
      <c r="G282" s="105"/>
      <c r="H282" s="106"/>
      <c r="I282" s="120">
        <f>I278+I281</f>
        <v>460</v>
      </c>
      <c r="J282" s="121"/>
      <c r="K282" s="122"/>
      <c r="L282" s="120">
        <f>L278+L281</f>
        <v>842</v>
      </c>
      <c r="M282" s="121"/>
      <c r="N282" s="122"/>
      <c r="O282" s="120">
        <f>O278+O281</f>
        <v>392</v>
      </c>
      <c r="P282" s="121"/>
      <c r="Q282" s="122"/>
      <c r="R282" s="120">
        <f>R278+R281</f>
        <v>343</v>
      </c>
      <c r="S282" s="121"/>
      <c r="T282" s="122"/>
      <c r="U282" s="120">
        <f>U278+U281</f>
        <v>297</v>
      </c>
      <c r="V282" s="121"/>
      <c r="W282" s="122"/>
      <c r="X282" s="120">
        <f>X278+X281</f>
        <v>275</v>
      </c>
      <c r="Y282" s="121"/>
      <c r="Z282" s="122"/>
      <c r="AA282" s="120">
        <f t="shared" si="2"/>
        <v>2609</v>
      </c>
      <c r="AB282" s="121"/>
      <c r="AC282" s="121"/>
      <c r="AD282" s="122"/>
    </row>
    <row r="283" spans="2:30" ht="13.5">
      <c r="B283" s="123" t="s">
        <v>97</v>
      </c>
      <c r="C283" s="124"/>
      <c r="D283" s="31" t="s">
        <v>67</v>
      </c>
      <c r="E283" s="32"/>
      <c r="F283" s="33"/>
      <c r="G283" s="33"/>
      <c r="H283" s="34"/>
      <c r="I283" s="120">
        <f>I284+I285</f>
        <v>0</v>
      </c>
      <c r="J283" s="121"/>
      <c r="K283" s="122"/>
      <c r="L283" s="120">
        <f>L284+L285</f>
        <v>18</v>
      </c>
      <c r="M283" s="121"/>
      <c r="N283" s="122"/>
      <c r="O283" s="120">
        <f>O284+O285</f>
        <v>53</v>
      </c>
      <c r="P283" s="121"/>
      <c r="Q283" s="122"/>
      <c r="R283" s="120">
        <f>R284+R285</f>
        <v>68</v>
      </c>
      <c r="S283" s="121"/>
      <c r="T283" s="122"/>
      <c r="U283" s="120">
        <f>U284+U285</f>
        <v>85</v>
      </c>
      <c r="V283" s="121"/>
      <c r="W283" s="122"/>
      <c r="X283" s="120">
        <f>X284+X285</f>
        <v>101</v>
      </c>
      <c r="Y283" s="121"/>
      <c r="Z283" s="122"/>
      <c r="AA283" s="120">
        <f t="shared" si="2"/>
        <v>325</v>
      </c>
      <c r="AB283" s="121"/>
      <c r="AC283" s="121"/>
      <c r="AD283" s="122"/>
    </row>
    <row r="284" spans="2:30" ht="13.5">
      <c r="B284" s="113"/>
      <c r="C284" s="114"/>
      <c r="D284" s="21" t="s">
        <v>68</v>
      </c>
      <c r="E284" s="22"/>
      <c r="F284" s="23"/>
      <c r="G284" s="23"/>
      <c r="H284" s="24"/>
      <c r="I284" s="107">
        <v>0</v>
      </c>
      <c r="J284" s="108"/>
      <c r="K284" s="109"/>
      <c r="L284" s="107">
        <v>2</v>
      </c>
      <c r="M284" s="108"/>
      <c r="N284" s="109"/>
      <c r="O284" s="107">
        <v>10</v>
      </c>
      <c r="P284" s="108"/>
      <c r="Q284" s="109"/>
      <c r="R284" s="107">
        <v>5</v>
      </c>
      <c r="S284" s="108"/>
      <c r="T284" s="109"/>
      <c r="U284" s="107">
        <v>15</v>
      </c>
      <c r="V284" s="108"/>
      <c r="W284" s="109"/>
      <c r="X284" s="107">
        <v>14</v>
      </c>
      <c r="Y284" s="108"/>
      <c r="Z284" s="109"/>
      <c r="AA284" s="107">
        <f t="shared" si="2"/>
        <v>46</v>
      </c>
      <c r="AB284" s="108"/>
      <c r="AC284" s="108"/>
      <c r="AD284" s="109"/>
    </row>
    <row r="285" spans="2:30" ht="13.5">
      <c r="B285" s="113"/>
      <c r="C285" s="114"/>
      <c r="D285" s="21" t="s">
        <v>69</v>
      </c>
      <c r="E285" s="22"/>
      <c r="F285" s="23"/>
      <c r="G285" s="23"/>
      <c r="H285" s="24"/>
      <c r="I285" s="107">
        <v>0</v>
      </c>
      <c r="J285" s="108"/>
      <c r="K285" s="109"/>
      <c r="L285" s="107">
        <v>16</v>
      </c>
      <c r="M285" s="108"/>
      <c r="N285" s="109"/>
      <c r="O285" s="107">
        <v>43</v>
      </c>
      <c r="P285" s="108"/>
      <c r="Q285" s="109"/>
      <c r="R285" s="107">
        <v>63</v>
      </c>
      <c r="S285" s="108"/>
      <c r="T285" s="109"/>
      <c r="U285" s="107">
        <v>70</v>
      </c>
      <c r="V285" s="108"/>
      <c r="W285" s="109"/>
      <c r="X285" s="107">
        <v>87</v>
      </c>
      <c r="Y285" s="108"/>
      <c r="Z285" s="109"/>
      <c r="AA285" s="107">
        <f t="shared" si="2"/>
        <v>279</v>
      </c>
      <c r="AB285" s="108"/>
      <c r="AC285" s="108"/>
      <c r="AD285" s="109"/>
    </row>
    <row r="286" spans="2:30" ht="13.5">
      <c r="B286" s="113"/>
      <c r="C286" s="114"/>
      <c r="D286" s="25" t="s">
        <v>70</v>
      </c>
      <c r="E286" s="26"/>
      <c r="F286" s="27"/>
      <c r="G286" s="27"/>
      <c r="H286" s="28"/>
      <c r="I286" s="101">
        <v>0</v>
      </c>
      <c r="J286" s="102"/>
      <c r="K286" s="103"/>
      <c r="L286" s="101">
        <v>0</v>
      </c>
      <c r="M286" s="102"/>
      <c r="N286" s="103"/>
      <c r="O286" s="101">
        <v>0</v>
      </c>
      <c r="P286" s="102"/>
      <c r="Q286" s="103"/>
      <c r="R286" s="101">
        <v>1</v>
      </c>
      <c r="S286" s="102"/>
      <c r="T286" s="103"/>
      <c r="U286" s="101">
        <v>1</v>
      </c>
      <c r="V286" s="102"/>
      <c r="W286" s="103"/>
      <c r="X286" s="101">
        <v>1</v>
      </c>
      <c r="Y286" s="102"/>
      <c r="Z286" s="103"/>
      <c r="AA286" s="101">
        <f t="shared" si="2"/>
        <v>3</v>
      </c>
      <c r="AB286" s="102"/>
      <c r="AC286" s="102"/>
      <c r="AD286" s="103"/>
    </row>
    <row r="287" spans="2:30" ht="14.25" thickBot="1">
      <c r="B287" s="125"/>
      <c r="C287" s="126"/>
      <c r="D287" s="117" t="s">
        <v>71</v>
      </c>
      <c r="E287" s="118"/>
      <c r="F287" s="118"/>
      <c r="G287" s="118"/>
      <c r="H287" s="119"/>
      <c r="I287" s="110">
        <f>I283+I286</f>
        <v>0</v>
      </c>
      <c r="J287" s="111"/>
      <c r="K287" s="112"/>
      <c r="L287" s="110">
        <f>L283+L286</f>
        <v>18</v>
      </c>
      <c r="M287" s="111"/>
      <c r="N287" s="112"/>
      <c r="O287" s="110">
        <f>O283+O286</f>
        <v>53</v>
      </c>
      <c r="P287" s="111"/>
      <c r="Q287" s="112"/>
      <c r="R287" s="110">
        <f>R283+R286</f>
        <v>69</v>
      </c>
      <c r="S287" s="111"/>
      <c r="T287" s="112"/>
      <c r="U287" s="110">
        <f>U283+U286</f>
        <v>86</v>
      </c>
      <c r="V287" s="111"/>
      <c r="W287" s="112"/>
      <c r="X287" s="110">
        <f>X283+X286</f>
        <v>102</v>
      </c>
      <c r="Y287" s="111"/>
      <c r="Z287" s="112"/>
      <c r="AA287" s="110">
        <f t="shared" si="2"/>
        <v>328</v>
      </c>
      <c r="AB287" s="111"/>
      <c r="AC287" s="111"/>
      <c r="AD287" s="112"/>
    </row>
    <row r="288" spans="2:30" ht="14.25" thickTop="1">
      <c r="B288" s="113" t="s">
        <v>107</v>
      </c>
      <c r="C288" s="114"/>
      <c r="D288" s="31" t="s">
        <v>67</v>
      </c>
      <c r="E288" s="32"/>
      <c r="F288" s="33"/>
      <c r="G288" s="33"/>
      <c r="H288" s="34"/>
      <c r="I288" s="98">
        <f>I253+I258+I263+I268+I273+I278+I283</f>
        <v>2782</v>
      </c>
      <c r="J288" s="99"/>
      <c r="K288" s="100"/>
      <c r="L288" s="98">
        <f>L253+L258+L263+L268+L273+L278+L283</f>
        <v>5450</v>
      </c>
      <c r="M288" s="99"/>
      <c r="N288" s="100"/>
      <c r="O288" s="98">
        <f>O253+O258+O263+O268+O273+O278+O283</f>
        <v>2636</v>
      </c>
      <c r="P288" s="99"/>
      <c r="Q288" s="100"/>
      <c r="R288" s="98">
        <f>R253+R258+R263+R268+R273+R278+R283</f>
        <v>2122</v>
      </c>
      <c r="S288" s="99"/>
      <c r="T288" s="100"/>
      <c r="U288" s="98">
        <f>U253+U258+U263+U268+U273+U278+U283</f>
        <v>1987</v>
      </c>
      <c r="V288" s="99"/>
      <c r="W288" s="100"/>
      <c r="X288" s="98">
        <f>X253+X258+X263+X268+X273+X278+X283</f>
        <v>1668</v>
      </c>
      <c r="Y288" s="99"/>
      <c r="Z288" s="100"/>
      <c r="AA288" s="98">
        <f t="shared" si="2"/>
        <v>16645</v>
      </c>
      <c r="AB288" s="99"/>
      <c r="AC288" s="99"/>
      <c r="AD288" s="100"/>
    </row>
    <row r="289" spans="2:30" ht="13.5">
      <c r="B289" s="113"/>
      <c r="C289" s="114"/>
      <c r="D289" s="21" t="s">
        <v>68</v>
      </c>
      <c r="E289" s="22"/>
      <c r="F289" s="23"/>
      <c r="G289" s="23"/>
      <c r="H289" s="24"/>
      <c r="I289" s="98">
        <f>I254+I259+I264+I269+I274+I279+I284</f>
        <v>738</v>
      </c>
      <c r="J289" s="99"/>
      <c r="K289" s="100"/>
      <c r="L289" s="98">
        <f>L254+L259+L264+L269+L274+L279+L284</f>
        <v>1211</v>
      </c>
      <c r="M289" s="99"/>
      <c r="N289" s="100"/>
      <c r="O289" s="98">
        <f>O254+O259+O264+O269+O274+O279+O284</f>
        <v>556</v>
      </c>
      <c r="P289" s="99"/>
      <c r="Q289" s="100"/>
      <c r="R289" s="98">
        <f>R254+R259+R264+R269+R274+R279+R284</f>
        <v>385</v>
      </c>
      <c r="S289" s="99"/>
      <c r="T289" s="100"/>
      <c r="U289" s="98">
        <f>U254+U259+U264+U269+U274+U279+U284</f>
        <v>369</v>
      </c>
      <c r="V289" s="99"/>
      <c r="W289" s="100"/>
      <c r="X289" s="98">
        <f>X254+X259+X264+X269+X274+X279+X284</f>
        <v>313</v>
      </c>
      <c r="Y289" s="99"/>
      <c r="Z289" s="100"/>
      <c r="AA289" s="107">
        <f t="shared" si="2"/>
        <v>3572</v>
      </c>
      <c r="AB289" s="108"/>
      <c r="AC289" s="108"/>
      <c r="AD289" s="109"/>
    </row>
    <row r="290" spans="2:30" ht="13.5">
      <c r="B290" s="113"/>
      <c r="C290" s="114"/>
      <c r="D290" s="21" t="s">
        <v>69</v>
      </c>
      <c r="E290" s="22"/>
      <c r="F290" s="23"/>
      <c r="G290" s="23"/>
      <c r="H290" s="24"/>
      <c r="I290" s="98">
        <f>I255+I260+I265+I270+I275+I280+I285</f>
        <v>2044</v>
      </c>
      <c r="J290" s="99"/>
      <c r="K290" s="100"/>
      <c r="L290" s="98">
        <f>L255+L260+L265+L270+L275+L280+L285</f>
        <v>4239</v>
      </c>
      <c r="M290" s="99"/>
      <c r="N290" s="100"/>
      <c r="O290" s="98">
        <f>O255+O260+O265+O270+O275+O280+O285</f>
        <v>2080</v>
      </c>
      <c r="P290" s="99"/>
      <c r="Q290" s="100"/>
      <c r="R290" s="98">
        <f>R255+R260+R265+R270+R275+R280+R285</f>
        <v>1737</v>
      </c>
      <c r="S290" s="99"/>
      <c r="T290" s="100"/>
      <c r="U290" s="98">
        <f>U255+U260+U265+U270+U275+U280+U285</f>
        <v>1618</v>
      </c>
      <c r="V290" s="99"/>
      <c r="W290" s="100"/>
      <c r="X290" s="98">
        <f>X255+X260+X265+X270+X275+X280+X285</f>
        <v>1355</v>
      </c>
      <c r="Y290" s="99"/>
      <c r="Z290" s="100"/>
      <c r="AA290" s="107">
        <f t="shared" si="2"/>
        <v>13073</v>
      </c>
      <c r="AB290" s="108"/>
      <c r="AC290" s="108"/>
      <c r="AD290" s="109"/>
    </row>
    <row r="291" spans="2:30" ht="13.5">
      <c r="B291" s="113"/>
      <c r="C291" s="114"/>
      <c r="D291" s="50" t="s">
        <v>70</v>
      </c>
      <c r="E291" s="51"/>
      <c r="F291" s="52"/>
      <c r="G291" s="52"/>
      <c r="H291" s="53"/>
      <c r="I291" s="98">
        <f>I256+I261+I266+I271+I276+I281+I286</f>
        <v>55</v>
      </c>
      <c r="J291" s="99"/>
      <c r="K291" s="100"/>
      <c r="L291" s="98">
        <f>L256+L261+L266+L271+L276+L281+L286</f>
        <v>179</v>
      </c>
      <c r="M291" s="99"/>
      <c r="N291" s="100"/>
      <c r="O291" s="98">
        <f>O256+O261+O266+O271+O276+O281+O286</f>
        <v>116</v>
      </c>
      <c r="P291" s="99"/>
      <c r="Q291" s="100"/>
      <c r="R291" s="98">
        <f>R256+R261+R266+R271+R276+R281+R286</f>
        <v>112</v>
      </c>
      <c r="S291" s="99"/>
      <c r="T291" s="100"/>
      <c r="U291" s="98">
        <f>U256+U261+U266+U271+U276+U281+U286</f>
        <v>89</v>
      </c>
      <c r="V291" s="99"/>
      <c r="W291" s="100"/>
      <c r="X291" s="98">
        <f>X256+X261+X266+X271+X276+X281+X286</f>
        <v>90</v>
      </c>
      <c r="Y291" s="99"/>
      <c r="Z291" s="100"/>
      <c r="AA291" s="101">
        <f t="shared" si="2"/>
        <v>641</v>
      </c>
      <c r="AB291" s="102"/>
      <c r="AC291" s="102"/>
      <c r="AD291" s="103"/>
    </row>
    <row r="292" spans="2:30" ht="13.5">
      <c r="B292" s="115"/>
      <c r="C292" s="116"/>
      <c r="D292" s="104" t="s">
        <v>98</v>
      </c>
      <c r="E292" s="105"/>
      <c r="F292" s="105"/>
      <c r="G292" s="105"/>
      <c r="H292" s="106"/>
      <c r="I292" s="82">
        <f>I288+I291</f>
        <v>2837</v>
      </c>
      <c r="J292" s="79"/>
      <c r="K292" s="80"/>
      <c r="L292" s="82">
        <f>L288+L291</f>
        <v>5629</v>
      </c>
      <c r="M292" s="79"/>
      <c r="N292" s="80"/>
      <c r="O292" s="82">
        <f>O288+O291</f>
        <v>2752</v>
      </c>
      <c r="P292" s="79"/>
      <c r="Q292" s="80"/>
      <c r="R292" s="82">
        <f>R288+R291</f>
        <v>2234</v>
      </c>
      <c r="S292" s="79"/>
      <c r="T292" s="80"/>
      <c r="U292" s="82">
        <f>U288+U291</f>
        <v>2076</v>
      </c>
      <c r="V292" s="79"/>
      <c r="W292" s="80"/>
      <c r="X292" s="82">
        <f>X288+X291</f>
        <v>1758</v>
      </c>
      <c r="Y292" s="79"/>
      <c r="Z292" s="80"/>
      <c r="AA292" s="82">
        <f t="shared" si="2"/>
        <v>17286</v>
      </c>
      <c r="AB292" s="79"/>
      <c r="AC292" s="79"/>
      <c r="AD292" s="80"/>
    </row>
    <row r="293" spans="2:30" ht="13.5">
      <c r="B293" s="54"/>
      <c r="C293" s="54"/>
      <c r="D293" s="43"/>
      <c r="E293" s="43"/>
      <c r="F293" s="43"/>
      <c r="G293" s="43"/>
      <c r="H293" s="43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</row>
    <row r="294" spans="34:35" ht="13.5">
      <c r="AH294" s="76"/>
      <c r="AI294" s="76"/>
    </row>
    <row r="295" spans="34:35" ht="13.5">
      <c r="AH295" s="76"/>
      <c r="AI295" s="76"/>
    </row>
    <row r="296" spans="34:35" ht="13.5">
      <c r="AH296" s="76"/>
      <c r="AI296" s="76"/>
    </row>
    <row r="297" spans="34:35" ht="13.5">
      <c r="AH297" s="76"/>
      <c r="AI297" s="76"/>
    </row>
    <row r="298" spans="34:35" ht="13.5">
      <c r="AH298" s="76"/>
      <c r="AI298" s="76"/>
    </row>
    <row r="299" spans="34:35" ht="13.5">
      <c r="AH299" s="76"/>
      <c r="AI299" s="76"/>
    </row>
    <row r="300" spans="34:35" ht="13.5">
      <c r="AH300" s="76"/>
      <c r="AI300" s="76"/>
    </row>
    <row r="301" spans="34:35" ht="13.5">
      <c r="AH301" s="76"/>
      <c r="AI301" s="76"/>
    </row>
  </sheetData>
  <mergeCells count="1215">
    <mergeCell ref="AL85:AO85"/>
    <mergeCell ref="B194:D195"/>
    <mergeCell ref="E194:I195"/>
    <mergeCell ref="J194:N195"/>
    <mergeCell ref="O194:S195"/>
    <mergeCell ref="T194:X195"/>
    <mergeCell ref="Y194:AC195"/>
    <mergeCell ref="R85:T85"/>
    <mergeCell ref="U85:W85"/>
    <mergeCell ref="X85:Z85"/>
    <mergeCell ref="AA85:AD85"/>
    <mergeCell ref="D85:H85"/>
    <mergeCell ref="I85:K85"/>
    <mergeCell ref="L85:N85"/>
    <mergeCell ref="O85:Q85"/>
    <mergeCell ref="R84:T84"/>
    <mergeCell ref="U84:W84"/>
    <mergeCell ref="X84:Z84"/>
    <mergeCell ref="AA84:AD84"/>
    <mergeCell ref="R83:T83"/>
    <mergeCell ref="U83:W83"/>
    <mergeCell ref="X83:Z83"/>
    <mergeCell ref="AA83:AD83"/>
    <mergeCell ref="AL81:AO81"/>
    <mergeCell ref="I82:K82"/>
    <mergeCell ref="L82:N82"/>
    <mergeCell ref="O82:Q82"/>
    <mergeCell ref="R82:T82"/>
    <mergeCell ref="U82:W82"/>
    <mergeCell ref="X82:Z82"/>
    <mergeCell ref="AA82:AD82"/>
    <mergeCell ref="R81:T81"/>
    <mergeCell ref="U81:W81"/>
    <mergeCell ref="X81:Z81"/>
    <mergeCell ref="AA81:AD81"/>
    <mergeCell ref="B81:C85"/>
    <mergeCell ref="I81:K81"/>
    <mergeCell ref="L81:N81"/>
    <mergeCell ref="O81:Q81"/>
    <mergeCell ref="I83:K83"/>
    <mergeCell ref="L83:N83"/>
    <mergeCell ref="O83:Q83"/>
    <mergeCell ref="I84:K84"/>
    <mergeCell ref="L84:N84"/>
    <mergeCell ref="O84:Q84"/>
    <mergeCell ref="A3:F3"/>
    <mergeCell ref="A4:F4"/>
    <mergeCell ref="A5:F5"/>
    <mergeCell ref="A6:F6"/>
    <mergeCell ref="A7:F7"/>
    <mergeCell ref="A8:F8"/>
    <mergeCell ref="A9:F9"/>
    <mergeCell ref="B14:F16"/>
    <mergeCell ref="G14:J16"/>
    <mergeCell ref="K14:Z14"/>
    <mergeCell ref="K15:N16"/>
    <mergeCell ref="O15:R16"/>
    <mergeCell ref="S15:V16"/>
    <mergeCell ref="W15:Z16"/>
    <mergeCell ref="W17:Z17"/>
    <mergeCell ref="A18:F18"/>
    <mergeCell ref="G18:J18"/>
    <mergeCell ref="K18:N18"/>
    <mergeCell ref="O18:R18"/>
    <mergeCell ref="S18:V18"/>
    <mergeCell ref="W18:Z18"/>
    <mergeCell ref="A17:F17"/>
    <mergeCell ref="G17:J17"/>
    <mergeCell ref="K17:N17"/>
    <mergeCell ref="G19:J19"/>
    <mergeCell ref="K19:N19"/>
    <mergeCell ref="O19:R19"/>
    <mergeCell ref="S17:V17"/>
    <mergeCell ref="O17:R17"/>
    <mergeCell ref="O21:R21"/>
    <mergeCell ref="S19:V19"/>
    <mergeCell ref="W19:Z19"/>
    <mergeCell ref="A20:F20"/>
    <mergeCell ref="G20:J20"/>
    <mergeCell ref="K20:N20"/>
    <mergeCell ref="O20:R20"/>
    <mergeCell ref="S20:V20"/>
    <mergeCell ref="W20:Z20"/>
    <mergeCell ref="A19:F19"/>
    <mergeCell ref="B24:F24"/>
    <mergeCell ref="A21:F21"/>
    <mergeCell ref="G21:J21"/>
    <mergeCell ref="K21:N21"/>
    <mergeCell ref="S24:V24"/>
    <mergeCell ref="S21:V21"/>
    <mergeCell ref="W21:Z21"/>
    <mergeCell ref="A23:A34"/>
    <mergeCell ref="B23:F23"/>
    <mergeCell ref="G23:J23"/>
    <mergeCell ref="K23:N23"/>
    <mergeCell ref="O23:R23"/>
    <mergeCell ref="S23:V23"/>
    <mergeCell ref="W23:Z23"/>
    <mergeCell ref="W24:Z24"/>
    <mergeCell ref="B25:F25"/>
    <mergeCell ref="G25:J25"/>
    <mergeCell ref="K25:N25"/>
    <mergeCell ref="O25:R25"/>
    <mergeCell ref="S25:V25"/>
    <mergeCell ref="W25:Z25"/>
    <mergeCell ref="G24:J24"/>
    <mergeCell ref="K24:N24"/>
    <mergeCell ref="O24:R24"/>
    <mergeCell ref="B26:F26"/>
    <mergeCell ref="G26:J26"/>
    <mergeCell ref="K26:N26"/>
    <mergeCell ref="O26:R26"/>
    <mergeCell ref="S28:V28"/>
    <mergeCell ref="W28:Z28"/>
    <mergeCell ref="B27:F27"/>
    <mergeCell ref="G27:J27"/>
    <mergeCell ref="K27:N27"/>
    <mergeCell ref="O27:R27"/>
    <mergeCell ref="S26:V26"/>
    <mergeCell ref="W26:Z26"/>
    <mergeCell ref="S27:V27"/>
    <mergeCell ref="W27:Z27"/>
    <mergeCell ref="S29:V29"/>
    <mergeCell ref="W29:Z29"/>
    <mergeCell ref="B28:F28"/>
    <mergeCell ref="G28:J28"/>
    <mergeCell ref="B29:F29"/>
    <mergeCell ref="G29:J29"/>
    <mergeCell ref="K29:N29"/>
    <mergeCell ref="O29:R29"/>
    <mergeCell ref="K28:N28"/>
    <mergeCell ref="O28:R28"/>
    <mergeCell ref="B30:F30"/>
    <mergeCell ref="G30:J30"/>
    <mergeCell ref="K30:N30"/>
    <mergeCell ref="O30:R30"/>
    <mergeCell ref="S32:V32"/>
    <mergeCell ref="W32:Z32"/>
    <mergeCell ref="B31:F31"/>
    <mergeCell ref="G31:J31"/>
    <mergeCell ref="K31:N31"/>
    <mergeCell ref="O31:R31"/>
    <mergeCell ref="S30:V30"/>
    <mergeCell ref="W30:Z30"/>
    <mergeCell ref="S31:V31"/>
    <mergeCell ref="W31:Z31"/>
    <mergeCell ref="S33:V33"/>
    <mergeCell ref="W33:Z33"/>
    <mergeCell ref="B32:F32"/>
    <mergeCell ref="G32:J32"/>
    <mergeCell ref="B33:F33"/>
    <mergeCell ref="G33:J33"/>
    <mergeCell ref="K33:N33"/>
    <mergeCell ref="O33:R33"/>
    <mergeCell ref="K32:N32"/>
    <mergeCell ref="O32:R32"/>
    <mergeCell ref="B34:F34"/>
    <mergeCell ref="G34:J34"/>
    <mergeCell ref="K34:N34"/>
    <mergeCell ref="O34:R34"/>
    <mergeCell ref="B65:E65"/>
    <mergeCell ref="AL65:AO65"/>
    <mergeCell ref="S34:V34"/>
    <mergeCell ref="W34:Z34"/>
    <mergeCell ref="E64:H64"/>
    <mergeCell ref="I64:K65"/>
    <mergeCell ref="L64:N65"/>
    <mergeCell ref="O64:Q65"/>
    <mergeCell ref="R64:T65"/>
    <mergeCell ref="U64:W65"/>
    <mergeCell ref="L69:N69"/>
    <mergeCell ref="O69:Q69"/>
    <mergeCell ref="AA64:AD65"/>
    <mergeCell ref="AL64:AO64"/>
    <mergeCell ref="X64:Z65"/>
    <mergeCell ref="X66:Z66"/>
    <mergeCell ref="AA66:AD66"/>
    <mergeCell ref="AL66:AO66"/>
    <mergeCell ref="O67:Q67"/>
    <mergeCell ref="R67:T67"/>
    <mergeCell ref="B66:C70"/>
    <mergeCell ref="I66:K66"/>
    <mergeCell ref="L66:N66"/>
    <mergeCell ref="O66:Q66"/>
    <mergeCell ref="I68:K68"/>
    <mergeCell ref="L68:N68"/>
    <mergeCell ref="O68:Q68"/>
    <mergeCell ref="I69:K69"/>
    <mergeCell ref="I67:K67"/>
    <mergeCell ref="L67:N67"/>
    <mergeCell ref="U67:W67"/>
    <mergeCell ref="X67:Z67"/>
    <mergeCell ref="AA67:AD67"/>
    <mergeCell ref="R66:T66"/>
    <mergeCell ref="U66:W66"/>
    <mergeCell ref="R68:T68"/>
    <mergeCell ref="U68:W68"/>
    <mergeCell ref="X68:Z68"/>
    <mergeCell ref="AA68:AD68"/>
    <mergeCell ref="R69:T69"/>
    <mergeCell ref="U69:W69"/>
    <mergeCell ref="X69:Z69"/>
    <mergeCell ref="AA69:AD69"/>
    <mergeCell ref="D70:H70"/>
    <mergeCell ref="I70:K70"/>
    <mergeCell ref="L70:N70"/>
    <mergeCell ref="O70:Q70"/>
    <mergeCell ref="R70:T70"/>
    <mergeCell ref="U70:W70"/>
    <mergeCell ref="X70:Z70"/>
    <mergeCell ref="AA70:AD70"/>
    <mergeCell ref="AL70:AO70"/>
    <mergeCell ref="B71:C75"/>
    <mergeCell ref="I71:K71"/>
    <mergeCell ref="L71:N71"/>
    <mergeCell ref="O71:Q71"/>
    <mergeCell ref="R71:T71"/>
    <mergeCell ref="U71:W71"/>
    <mergeCell ref="X71:Z71"/>
    <mergeCell ref="AA71:AD71"/>
    <mergeCell ref="AL71:AO71"/>
    <mergeCell ref="I72:K72"/>
    <mergeCell ref="L72:N72"/>
    <mergeCell ref="O72:Q72"/>
    <mergeCell ref="R72:T72"/>
    <mergeCell ref="U72:W72"/>
    <mergeCell ref="X72:Z72"/>
    <mergeCell ref="AA72:AD72"/>
    <mergeCell ref="I73:K73"/>
    <mergeCell ref="L73:N73"/>
    <mergeCell ref="O73:Q73"/>
    <mergeCell ref="R73:T73"/>
    <mergeCell ref="U73:W73"/>
    <mergeCell ref="X73:Z73"/>
    <mergeCell ref="AA73:AD73"/>
    <mergeCell ref="I74:K74"/>
    <mergeCell ref="L74:N74"/>
    <mergeCell ref="O74:Q74"/>
    <mergeCell ref="R74:T74"/>
    <mergeCell ref="U74:W74"/>
    <mergeCell ref="X74:Z74"/>
    <mergeCell ref="AA74:AD74"/>
    <mergeCell ref="D75:H75"/>
    <mergeCell ref="I75:K75"/>
    <mergeCell ref="L75:N75"/>
    <mergeCell ref="O75:Q75"/>
    <mergeCell ref="R75:T75"/>
    <mergeCell ref="U75:W75"/>
    <mergeCell ref="X75:Z75"/>
    <mergeCell ref="AA75:AD75"/>
    <mergeCell ref="AL75:AO75"/>
    <mergeCell ref="B76:C80"/>
    <mergeCell ref="I76:K76"/>
    <mergeCell ref="L76:N76"/>
    <mergeCell ref="O76:Q76"/>
    <mergeCell ref="R76:T76"/>
    <mergeCell ref="U76:W76"/>
    <mergeCell ref="X76:Z76"/>
    <mergeCell ref="AA76:AD76"/>
    <mergeCell ref="AL76:AO76"/>
    <mergeCell ref="I77:K77"/>
    <mergeCell ref="L77:N77"/>
    <mergeCell ref="O77:Q77"/>
    <mergeCell ref="R77:T77"/>
    <mergeCell ref="U77:W77"/>
    <mergeCell ref="X77:Z77"/>
    <mergeCell ref="AA77:AD77"/>
    <mergeCell ref="I78:K78"/>
    <mergeCell ref="L78:N78"/>
    <mergeCell ref="O78:Q78"/>
    <mergeCell ref="R78:T78"/>
    <mergeCell ref="U78:W78"/>
    <mergeCell ref="X78:Z78"/>
    <mergeCell ref="AA78:AD78"/>
    <mergeCell ref="I79:K79"/>
    <mergeCell ref="L79:N79"/>
    <mergeCell ref="O79:Q79"/>
    <mergeCell ref="R79:T79"/>
    <mergeCell ref="U79:W79"/>
    <mergeCell ref="X79:Z79"/>
    <mergeCell ref="AA79:AD79"/>
    <mergeCell ref="U80:W80"/>
    <mergeCell ref="X80:Z80"/>
    <mergeCell ref="AA80:AD80"/>
    <mergeCell ref="D80:H80"/>
    <mergeCell ref="I80:K80"/>
    <mergeCell ref="L80:N80"/>
    <mergeCell ref="O80:Q80"/>
    <mergeCell ref="AL80:AO80"/>
    <mergeCell ref="I86:K86"/>
    <mergeCell ref="L86:N86"/>
    <mergeCell ref="O86:Q86"/>
    <mergeCell ref="R86:T86"/>
    <mergeCell ref="U86:W86"/>
    <mergeCell ref="X86:Z86"/>
    <mergeCell ref="AA86:AD86"/>
    <mergeCell ref="AL86:AO86"/>
    <mergeCell ref="R80:T80"/>
    <mergeCell ref="I87:K87"/>
    <mergeCell ref="L87:N87"/>
    <mergeCell ref="O87:Q87"/>
    <mergeCell ref="R87:T87"/>
    <mergeCell ref="U87:W87"/>
    <mergeCell ref="X87:Z87"/>
    <mergeCell ref="AA87:AD87"/>
    <mergeCell ref="B88:C88"/>
    <mergeCell ref="I88:K88"/>
    <mergeCell ref="L88:N88"/>
    <mergeCell ref="O88:Q88"/>
    <mergeCell ref="R88:T88"/>
    <mergeCell ref="U88:W88"/>
    <mergeCell ref="X88:Z88"/>
    <mergeCell ref="AA88:AD88"/>
    <mergeCell ref="I89:K89"/>
    <mergeCell ref="L89:N89"/>
    <mergeCell ref="O89:Q89"/>
    <mergeCell ref="R89:T89"/>
    <mergeCell ref="U89:W89"/>
    <mergeCell ref="X89:Z89"/>
    <mergeCell ref="AA89:AD89"/>
    <mergeCell ref="U90:W90"/>
    <mergeCell ref="X90:Z90"/>
    <mergeCell ref="AA90:AD90"/>
    <mergeCell ref="D90:H90"/>
    <mergeCell ref="I90:K90"/>
    <mergeCell ref="L90:N90"/>
    <mergeCell ref="O90:Q90"/>
    <mergeCell ref="AL90:AO90"/>
    <mergeCell ref="I91:K91"/>
    <mergeCell ref="L91:N91"/>
    <mergeCell ref="O91:Q91"/>
    <mergeCell ref="R91:T91"/>
    <mergeCell ref="U91:W91"/>
    <mergeCell ref="X91:Z91"/>
    <mergeCell ref="AA91:AD91"/>
    <mergeCell ref="AL91:AO91"/>
    <mergeCell ref="R90:T90"/>
    <mergeCell ref="I92:K92"/>
    <mergeCell ref="L92:N92"/>
    <mergeCell ref="O92:Q92"/>
    <mergeCell ref="R92:T92"/>
    <mergeCell ref="U92:W92"/>
    <mergeCell ref="X92:Z92"/>
    <mergeCell ref="AA92:AD92"/>
    <mergeCell ref="B93:C93"/>
    <mergeCell ref="I93:K93"/>
    <mergeCell ref="L93:N93"/>
    <mergeCell ref="O93:Q93"/>
    <mergeCell ref="R93:T93"/>
    <mergeCell ref="U93:W93"/>
    <mergeCell ref="X93:Z93"/>
    <mergeCell ref="AA93:AD93"/>
    <mergeCell ref="I94:K94"/>
    <mergeCell ref="L94:N94"/>
    <mergeCell ref="O94:Q94"/>
    <mergeCell ref="R94:T94"/>
    <mergeCell ref="U94:W94"/>
    <mergeCell ref="X94:Z94"/>
    <mergeCell ref="AA94:AD94"/>
    <mergeCell ref="U95:W95"/>
    <mergeCell ref="X95:Z95"/>
    <mergeCell ref="AA95:AD95"/>
    <mergeCell ref="D95:H95"/>
    <mergeCell ref="I95:K95"/>
    <mergeCell ref="L95:N95"/>
    <mergeCell ref="O95:Q95"/>
    <mergeCell ref="AL95:AO95"/>
    <mergeCell ref="I96:K96"/>
    <mergeCell ref="L96:N96"/>
    <mergeCell ref="O96:Q96"/>
    <mergeCell ref="R96:T96"/>
    <mergeCell ref="U96:W96"/>
    <mergeCell ref="X96:Z96"/>
    <mergeCell ref="AA96:AD96"/>
    <mergeCell ref="AL96:AO96"/>
    <mergeCell ref="R95:T95"/>
    <mergeCell ref="I97:K97"/>
    <mergeCell ref="L97:N97"/>
    <mergeCell ref="O97:Q97"/>
    <mergeCell ref="R97:T97"/>
    <mergeCell ref="U97:W97"/>
    <mergeCell ref="X97:Z97"/>
    <mergeCell ref="AA97:AD97"/>
    <mergeCell ref="B98:C98"/>
    <mergeCell ref="I98:K98"/>
    <mergeCell ref="L98:N98"/>
    <mergeCell ref="O98:Q98"/>
    <mergeCell ref="R98:T98"/>
    <mergeCell ref="U98:W98"/>
    <mergeCell ref="X98:Z98"/>
    <mergeCell ref="AA98:AD98"/>
    <mergeCell ref="I99:K99"/>
    <mergeCell ref="L99:N99"/>
    <mergeCell ref="O99:Q99"/>
    <mergeCell ref="R99:T99"/>
    <mergeCell ref="U99:W99"/>
    <mergeCell ref="X99:Z99"/>
    <mergeCell ref="AA99:AD99"/>
    <mergeCell ref="U100:W100"/>
    <mergeCell ref="X100:Z100"/>
    <mergeCell ref="AA100:AD100"/>
    <mergeCell ref="D100:H100"/>
    <mergeCell ref="I100:K100"/>
    <mergeCell ref="L100:N100"/>
    <mergeCell ref="O100:Q100"/>
    <mergeCell ref="AL100:AO100"/>
    <mergeCell ref="I101:K101"/>
    <mergeCell ref="L101:N101"/>
    <mergeCell ref="O101:Q101"/>
    <mergeCell ref="R101:T101"/>
    <mergeCell ref="U101:W101"/>
    <mergeCell ref="X101:Z101"/>
    <mergeCell ref="AA101:AD101"/>
    <mergeCell ref="AL101:AO101"/>
    <mergeCell ref="R100:T100"/>
    <mergeCell ref="I102:K102"/>
    <mergeCell ref="L102:N102"/>
    <mergeCell ref="O102:Q102"/>
    <mergeCell ref="R102:T102"/>
    <mergeCell ref="U102:W102"/>
    <mergeCell ref="X102:Z102"/>
    <mergeCell ref="AA102:AD102"/>
    <mergeCell ref="B103:C103"/>
    <mergeCell ref="I103:K103"/>
    <mergeCell ref="L103:N103"/>
    <mergeCell ref="O103:Q103"/>
    <mergeCell ref="R103:T103"/>
    <mergeCell ref="U103:W103"/>
    <mergeCell ref="X103:Z103"/>
    <mergeCell ref="AA103:AD103"/>
    <mergeCell ref="I104:K104"/>
    <mergeCell ref="L104:N104"/>
    <mergeCell ref="O104:Q104"/>
    <mergeCell ref="R104:T104"/>
    <mergeCell ref="U104:W104"/>
    <mergeCell ref="X104:Z104"/>
    <mergeCell ref="AA104:AD104"/>
    <mergeCell ref="U105:W105"/>
    <mergeCell ref="X105:Z105"/>
    <mergeCell ref="AA105:AD105"/>
    <mergeCell ref="D105:H105"/>
    <mergeCell ref="I105:K105"/>
    <mergeCell ref="L105:N105"/>
    <mergeCell ref="O105:Q105"/>
    <mergeCell ref="AL105:AO105"/>
    <mergeCell ref="I106:K106"/>
    <mergeCell ref="L106:N106"/>
    <mergeCell ref="O106:Q106"/>
    <mergeCell ref="R106:T106"/>
    <mergeCell ref="U106:W106"/>
    <mergeCell ref="X106:Z106"/>
    <mergeCell ref="AA106:AD106"/>
    <mergeCell ref="AL106:AO106"/>
    <mergeCell ref="R105:T105"/>
    <mergeCell ref="I107:K107"/>
    <mergeCell ref="L107:N107"/>
    <mergeCell ref="O107:Q107"/>
    <mergeCell ref="R107:T107"/>
    <mergeCell ref="U107:W107"/>
    <mergeCell ref="X107:Z107"/>
    <mergeCell ref="AA107:AD107"/>
    <mergeCell ref="B108:C108"/>
    <mergeCell ref="I108:K108"/>
    <mergeCell ref="L108:N108"/>
    <mergeCell ref="O108:Q108"/>
    <mergeCell ref="R108:T108"/>
    <mergeCell ref="U108:W108"/>
    <mergeCell ref="X108:Z108"/>
    <mergeCell ref="AA108:AD108"/>
    <mergeCell ref="I109:K109"/>
    <mergeCell ref="L109:N109"/>
    <mergeCell ref="O109:Q109"/>
    <mergeCell ref="R109:T109"/>
    <mergeCell ref="U109:W109"/>
    <mergeCell ref="X109:Z109"/>
    <mergeCell ref="AA109:AD109"/>
    <mergeCell ref="U110:W110"/>
    <mergeCell ref="X110:Z110"/>
    <mergeCell ref="AA110:AD110"/>
    <mergeCell ref="D110:H110"/>
    <mergeCell ref="I110:K110"/>
    <mergeCell ref="L110:N110"/>
    <mergeCell ref="O110:Q110"/>
    <mergeCell ref="AL110:AO110"/>
    <mergeCell ref="I111:K111"/>
    <mergeCell ref="L111:N111"/>
    <mergeCell ref="O111:Q111"/>
    <mergeCell ref="R111:T111"/>
    <mergeCell ref="U111:W111"/>
    <mergeCell ref="X111:Z111"/>
    <mergeCell ref="AA111:AD111"/>
    <mergeCell ref="AL111:AO111"/>
    <mergeCell ref="R110:T110"/>
    <mergeCell ref="I112:K112"/>
    <mergeCell ref="L112:N112"/>
    <mergeCell ref="O112:Q112"/>
    <mergeCell ref="R112:T112"/>
    <mergeCell ref="U112:W112"/>
    <mergeCell ref="X112:Z112"/>
    <mergeCell ref="AA112:AD112"/>
    <mergeCell ref="B113:C113"/>
    <mergeCell ref="I113:K113"/>
    <mergeCell ref="L113:N113"/>
    <mergeCell ref="O113:Q113"/>
    <mergeCell ref="R113:T113"/>
    <mergeCell ref="U113:W113"/>
    <mergeCell ref="X113:Z113"/>
    <mergeCell ref="AA113:AD113"/>
    <mergeCell ref="I114:K114"/>
    <mergeCell ref="L114:N114"/>
    <mergeCell ref="O114:Q114"/>
    <mergeCell ref="R114:T114"/>
    <mergeCell ref="U114:W114"/>
    <mergeCell ref="X114:Z114"/>
    <mergeCell ref="AA114:AD114"/>
    <mergeCell ref="U115:W115"/>
    <mergeCell ref="X115:Z115"/>
    <mergeCell ref="AA115:AD115"/>
    <mergeCell ref="D115:H115"/>
    <mergeCell ref="I115:K115"/>
    <mergeCell ref="L115:N115"/>
    <mergeCell ref="O115:Q115"/>
    <mergeCell ref="AL115:AO115"/>
    <mergeCell ref="I116:K116"/>
    <mergeCell ref="L116:N116"/>
    <mergeCell ref="O116:Q116"/>
    <mergeCell ref="R116:T116"/>
    <mergeCell ref="U116:W116"/>
    <mergeCell ref="X116:Z116"/>
    <mergeCell ref="AA116:AD116"/>
    <mergeCell ref="AL116:AO116"/>
    <mergeCell ref="R115:T115"/>
    <mergeCell ref="I117:K117"/>
    <mergeCell ref="L117:N117"/>
    <mergeCell ref="O117:Q117"/>
    <mergeCell ref="R117:T117"/>
    <mergeCell ref="U117:W117"/>
    <mergeCell ref="X117:Z117"/>
    <mergeCell ref="AA117:AD117"/>
    <mergeCell ref="B118:C118"/>
    <mergeCell ref="I118:K118"/>
    <mergeCell ref="L118:N118"/>
    <mergeCell ref="O118:Q118"/>
    <mergeCell ref="R118:T118"/>
    <mergeCell ref="U118:W118"/>
    <mergeCell ref="X118:Z118"/>
    <mergeCell ref="AA118:AD118"/>
    <mergeCell ref="I119:K119"/>
    <mergeCell ref="L119:N119"/>
    <mergeCell ref="O119:Q119"/>
    <mergeCell ref="R119:T119"/>
    <mergeCell ref="U119:W119"/>
    <mergeCell ref="X119:Z119"/>
    <mergeCell ref="AA119:AD119"/>
    <mergeCell ref="U120:W120"/>
    <mergeCell ref="X120:Z120"/>
    <mergeCell ref="AA120:AD120"/>
    <mergeCell ref="D120:H120"/>
    <mergeCell ref="I120:K120"/>
    <mergeCell ref="L120:N120"/>
    <mergeCell ref="O120:Q120"/>
    <mergeCell ref="AL120:AO120"/>
    <mergeCell ref="I123:K123"/>
    <mergeCell ref="L123:N123"/>
    <mergeCell ref="O123:Q123"/>
    <mergeCell ref="R123:T123"/>
    <mergeCell ref="U123:W123"/>
    <mergeCell ref="X123:Z123"/>
    <mergeCell ref="AA123:AD123"/>
    <mergeCell ref="AL123:AO123"/>
    <mergeCell ref="R120:T120"/>
    <mergeCell ref="I124:K124"/>
    <mergeCell ref="L124:N124"/>
    <mergeCell ref="O124:Q124"/>
    <mergeCell ref="R124:T124"/>
    <mergeCell ref="U124:W124"/>
    <mergeCell ref="X124:Z124"/>
    <mergeCell ref="AA124:AD124"/>
    <mergeCell ref="B125:C125"/>
    <mergeCell ref="I125:K125"/>
    <mergeCell ref="L125:N125"/>
    <mergeCell ref="O125:Q125"/>
    <mergeCell ref="R125:T125"/>
    <mergeCell ref="U125:W125"/>
    <mergeCell ref="X125:Z125"/>
    <mergeCell ref="AA125:AD125"/>
    <mergeCell ref="I126:K126"/>
    <mergeCell ref="L126:N126"/>
    <mergeCell ref="O126:Q126"/>
    <mergeCell ref="R126:T126"/>
    <mergeCell ref="U126:W126"/>
    <mergeCell ref="X126:Z126"/>
    <mergeCell ref="AA126:AD126"/>
    <mergeCell ref="U127:W127"/>
    <mergeCell ref="X127:Z127"/>
    <mergeCell ref="AA127:AD127"/>
    <mergeCell ref="D127:H127"/>
    <mergeCell ref="I127:K127"/>
    <mergeCell ref="L127:N127"/>
    <mergeCell ref="O127:Q127"/>
    <mergeCell ref="AL127:AO127"/>
    <mergeCell ref="I128:K128"/>
    <mergeCell ref="L128:N128"/>
    <mergeCell ref="O128:Q128"/>
    <mergeCell ref="R128:T128"/>
    <mergeCell ref="U128:W128"/>
    <mergeCell ref="X128:Z128"/>
    <mergeCell ref="AA128:AD128"/>
    <mergeCell ref="AL128:AO128"/>
    <mergeCell ref="R127:T127"/>
    <mergeCell ref="I129:K129"/>
    <mergeCell ref="L129:N129"/>
    <mergeCell ref="O129:Q129"/>
    <mergeCell ref="R129:T129"/>
    <mergeCell ref="U129:W129"/>
    <mergeCell ref="X129:Z129"/>
    <mergeCell ref="AA129:AD129"/>
    <mergeCell ref="B130:C130"/>
    <mergeCell ref="I130:K130"/>
    <mergeCell ref="L130:N130"/>
    <mergeCell ref="O130:Q130"/>
    <mergeCell ref="R130:T130"/>
    <mergeCell ref="U130:W130"/>
    <mergeCell ref="X130:Z130"/>
    <mergeCell ref="AA130:AD130"/>
    <mergeCell ref="I131:K131"/>
    <mergeCell ref="L131:N131"/>
    <mergeCell ref="O131:Q131"/>
    <mergeCell ref="R131:T131"/>
    <mergeCell ref="U131:W131"/>
    <mergeCell ref="X131:Z131"/>
    <mergeCell ref="AA131:AD131"/>
    <mergeCell ref="U132:W132"/>
    <mergeCell ref="X132:Z132"/>
    <mergeCell ref="AA132:AD132"/>
    <mergeCell ref="D132:H132"/>
    <mergeCell ref="I132:K132"/>
    <mergeCell ref="L132:N132"/>
    <mergeCell ref="O132:Q132"/>
    <mergeCell ref="AL132:AO132"/>
    <mergeCell ref="I133:K133"/>
    <mergeCell ref="L133:N133"/>
    <mergeCell ref="O133:Q133"/>
    <mergeCell ref="R133:T133"/>
    <mergeCell ref="U133:W133"/>
    <mergeCell ref="X133:Z133"/>
    <mergeCell ref="AA133:AD133"/>
    <mergeCell ref="AL133:AO133"/>
    <mergeCell ref="R132:T132"/>
    <mergeCell ref="I134:K134"/>
    <mergeCell ref="L134:N134"/>
    <mergeCell ref="O134:Q134"/>
    <mergeCell ref="R134:T134"/>
    <mergeCell ref="U134:W134"/>
    <mergeCell ref="X134:Z134"/>
    <mergeCell ref="AA134:AD134"/>
    <mergeCell ref="B135:C135"/>
    <mergeCell ref="I135:K135"/>
    <mergeCell ref="L135:N135"/>
    <mergeCell ref="O135:Q135"/>
    <mergeCell ref="R135:T135"/>
    <mergeCell ref="U135:W135"/>
    <mergeCell ref="X135:Z135"/>
    <mergeCell ref="AA135:AD135"/>
    <mergeCell ref="I136:K136"/>
    <mergeCell ref="L136:N136"/>
    <mergeCell ref="O136:Q136"/>
    <mergeCell ref="R136:T136"/>
    <mergeCell ref="U136:W136"/>
    <mergeCell ref="X136:Z136"/>
    <mergeCell ref="AA136:AD136"/>
    <mergeCell ref="U137:W137"/>
    <mergeCell ref="X137:Z137"/>
    <mergeCell ref="AA137:AD137"/>
    <mergeCell ref="D137:H137"/>
    <mergeCell ref="I137:K137"/>
    <mergeCell ref="L137:N137"/>
    <mergeCell ref="O137:Q137"/>
    <mergeCell ref="AL137:AO137"/>
    <mergeCell ref="I138:K138"/>
    <mergeCell ref="L138:N138"/>
    <mergeCell ref="O138:Q138"/>
    <mergeCell ref="R138:T138"/>
    <mergeCell ref="U138:W138"/>
    <mergeCell ref="X138:Z138"/>
    <mergeCell ref="AA138:AD138"/>
    <mergeCell ref="AL138:AO138"/>
    <mergeCell ref="R137:T137"/>
    <mergeCell ref="I139:K139"/>
    <mergeCell ref="L139:N139"/>
    <mergeCell ref="O139:Q139"/>
    <mergeCell ref="R139:T139"/>
    <mergeCell ref="U139:W139"/>
    <mergeCell ref="X139:Z139"/>
    <mergeCell ref="AA139:AD139"/>
    <mergeCell ref="B140:C140"/>
    <mergeCell ref="I140:K140"/>
    <mergeCell ref="L140:N140"/>
    <mergeCell ref="O140:Q140"/>
    <mergeCell ref="R140:T140"/>
    <mergeCell ref="U140:W140"/>
    <mergeCell ref="X140:Z140"/>
    <mergeCell ref="AA140:AD140"/>
    <mergeCell ref="I141:K141"/>
    <mergeCell ref="L141:N141"/>
    <mergeCell ref="O141:Q141"/>
    <mergeCell ref="R141:T141"/>
    <mergeCell ref="U141:W141"/>
    <mergeCell ref="X141:Z141"/>
    <mergeCell ref="AA141:AD141"/>
    <mergeCell ref="U142:W142"/>
    <mergeCell ref="X142:Z142"/>
    <mergeCell ref="AA142:AD142"/>
    <mergeCell ref="D142:H142"/>
    <mergeCell ref="I142:K142"/>
    <mergeCell ref="L142:N142"/>
    <mergeCell ref="O142:Q142"/>
    <mergeCell ref="AL142:AO142"/>
    <mergeCell ref="I143:K143"/>
    <mergeCell ref="L143:N143"/>
    <mergeCell ref="O143:Q143"/>
    <mergeCell ref="R143:T143"/>
    <mergeCell ref="U143:W143"/>
    <mergeCell ref="X143:Z143"/>
    <mergeCell ref="AA143:AD143"/>
    <mergeCell ref="AL143:AO143"/>
    <mergeCell ref="R142:T142"/>
    <mergeCell ref="I144:K144"/>
    <mergeCell ref="L144:N144"/>
    <mergeCell ref="O144:Q144"/>
    <mergeCell ref="R144:T144"/>
    <mergeCell ref="U144:W144"/>
    <mergeCell ref="X144:Z144"/>
    <mergeCell ref="AA144:AD144"/>
    <mergeCell ref="B145:C145"/>
    <mergeCell ref="I145:K145"/>
    <mergeCell ref="L145:N145"/>
    <mergeCell ref="O145:Q145"/>
    <mergeCell ref="R145:T145"/>
    <mergeCell ref="U145:W145"/>
    <mergeCell ref="X145:Z145"/>
    <mergeCell ref="AA145:AD145"/>
    <mergeCell ref="I146:K146"/>
    <mergeCell ref="L146:N146"/>
    <mergeCell ref="O146:Q146"/>
    <mergeCell ref="R146:T146"/>
    <mergeCell ref="U146:W146"/>
    <mergeCell ref="X146:Z146"/>
    <mergeCell ref="AA146:AD146"/>
    <mergeCell ref="D147:H147"/>
    <mergeCell ref="I147:K147"/>
    <mergeCell ref="L147:N147"/>
    <mergeCell ref="O147:Q147"/>
    <mergeCell ref="R147:T147"/>
    <mergeCell ref="U147:W147"/>
    <mergeCell ref="X147:Z147"/>
    <mergeCell ref="AA147:AD147"/>
    <mergeCell ref="AL147:AO147"/>
    <mergeCell ref="B148:C152"/>
    <mergeCell ref="I148:K148"/>
    <mergeCell ref="L148:N148"/>
    <mergeCell ref="O148:Q148"/>
    <mergeCell ref="R148:T148"/>
    <mergeCell ref="U148:W148"/>
    <mergeCell ref="X148:Z148"/>
    <mergeCell ref="AA148:AD148"/>
    <mergeCell ref="AL148:AO148"/>
    <mergeCell ref="I149:K149"/>
    <mergeCell ref="L149:N149"/>
    <mergeCell ref="O149:Q149"/>
    <mergeCell ref="R149:T149"/>
    <mergeCell ref="U149:W149"/>
    <mergeCell ref="X149:Z149"/>
    <mergeCell ref="AA149:AD149"/>
    <mergeCell ref="I150:K150"/>
    <mergeCell ref="L150:N150"/>
    <mergeCell ref="O150:Q150"/>
    <mergeCell ref="R150:T150"/>
    <mergeCell ref="U150:W150"/>
    <mergeCell ref="X150:Z150"/>
    <mergeCell ref="AA150:AD150"/>
    <mergeCell ref="I151:K151"/>
    <mergeCell ref="L151:N151"/>
    <mergeCell ref="O151:Q151"/>
    <mergeCell ref="R151:T151"/>
    <mergeCell ref="U151:W151"/>
    <mergeCell ref="X151:Z151"/>
    <mergeCell ref="AA151:AD151"/>
    <mergeCell ref="D152:H152"/>
    <mergeCell ref="I152:K152"/>
    <mergeCell ref="L152:N152"/>
    <mergeCell ref="O152:Q152"/>
    <mergeCell ref="R152:T152"/>
    <mergeCell ref="U152:W152"/>
    <mergeCell ref="X152:Z152"/>
    <mergeCell ref="T188:X189"/>
    <mergeCell ref="Y188:AC189"/>
    <mergeCell ref="B186:D187"/>
    <mergeCell ref="E186:I187"/>
    <mergeCell ref="J186:N187"/>
    <mergeCell ref="O186:S187"/>
    <mergeCell ref="AA152:AD152"/>
    <mergeCell ref="AL152:AO152"/>
    <mergeCell ref="T186:X187"/>
    <mergeCell ref="Y186:AC187"/>
    <mergeCell ref="T190:X191"/>
    <mergeCell ref="Y190:AC191"/>
    <mergeCell ref="B188:D189"/>
    <mergeCell ref="E188:I189"/>
    <mergeCell ref="B190:D191"/>
    <mergeCell ref="E190:I191"/>
    <mergeCell ref="J190:N191"/>
    <mergeCell ref="O190:S191"/>
    <mergeCell ref="J188:N189"/>
    <mergeCell ref="O188:S189"/>
    <mergeCell ref="B192:D193"/>
    <mergeCell ref="E192:I193"/>
    <mergeCell ref="J192:N193"/>
    <mergeCell ref="O192:S193"/>
    <mergeCell ref="T198:X199"/>
    <mergeCell ref="Y198:AC199"/>
    <mergeCell ref="B196:D197"/>
    <mergeCell ref="E196:I197"/>
    <mergeCell ref="J196:N197"/>
    <mergeCell ref="O196:S197"/>
    <mergeCell ref="T192:X193"/>
    <mergeCell ref="Y192:AC193"/>
    <mergeCell ref="T196:X197"/>
    <mergeCell ref="Y196:AC197"/>
    <mergeCell ref="T200:X201"/>
    <mergeCell ref="Y200:AC201"/>
    <mergeCell ref="B198:D199"/>
    <mergeCell ref="E198:I199"/>
    <mergeCell ref="B200:D201"/>
    <mergeCell ref="E200:I201"/>
    <mergeCell ref="J200:N201"/>
    <mergeCell ref="O200:S201"/>
    <mergeCell ref="J198:N199"/>
    <mergeCell ref="O198:S199"/>
    <mergeCell ref="B202:D203"/>
    <mergeCell ref="E202:I203"/>
    <mergeCell ref="J202:N203"/>
    <mergeCell ref="O202:S203"/>
    <mergeCell ref="T206:X207"/>
    <mergeCell ref="Y206:AC207"/>
    <mergeCell ref="B204:D205"/>
    <mergeCell ref="E204:I205"/>
    <mergeCell ref="J204:N205"/>
    <mergeCell ref="O204:S205"/>
    <mergeCell ref="T202:X203"/>
    <mergeCell ref="Y202:AC203"/>
    <mergeCell ref="T204:X205"/>
    <mergeCell ref="Y204:AC205"/>
    <mergeCell ref="T208:X209"/>
    <mergeCell ref="Y208:AC209"/>
    <mergeCell ref="B206:D207"/>
    <mergeCell ref="E206:I207"/>
    <mergeCell ref="B208:D209"/>
    <mergeCell ref="E208:I209"/>
    <mergeCell ref="J208:N209"/>
    <mergeCell ref="O208:S209"/>
    <mergeCell ref="J206:N207"/>
    <mergeCell ref="O206:S207"/>
    <mergeCell ref="B210:D211"/>
    <mergeCell ref="E210:I211"/>
    <mergeCell ref="J210:N211"/>
    <mergeCell ref="O210:S211"/>
    <mergeCell ref="T214:X215"/>
    <mergeCell ref="Y214:AC215"/>
    <mergeCell ref="B212:D213"/>
    <mergeCell ref="E212:I213"/>
    <mergeCell ref="J212:N213"/>
    <mergeCell ref="O212:S213"/>
    <mergeCell ref="T210:X211"/>
    <mergeCell ref="Y210:AC211"/>
    <mergeCell ref="T212:X213"/>
    <mergeCell ref="Y212:AC213"/>
    <mergeCell ref="T216:X217"/>
    <mergeCell ref="Y216:AC217"/>
    <mergeCell ref="B214:D215"/>
    <mergeCell ref="E214:I215"/>
    <mergeCell ref="B216:D217"/>
    <mergeCell ref="E216:I217"/>
    <mergeCell ref="J216:N217"/>
    <mergeCell ref="O216:S217"/>
    <mergeCell ref="J214:N215"/>
    <mergeCell ref="O214:S215"/>
    <mergeCell ref="B218:D219"/>
    <mergeCell ref="E218:I219"/>
    <mergeCell ref="J218:N219"/>
    <mergeCell ref="O218:S219"/>
    <mergeCell ref="R253:T253"/>
    <mergeCell ref="U253:W253"/>
    <mergeCell ref="E251:H251"/>
    <mergeCell ref="I251:K252"/>
    <mergeCell ref="L251:N252"/>
    <mergeCell ref="O251:Q252"/>
    <mergeCell ref="B252:E252"/>
    <mergeCell ref="B253:C257"/>
    <mergeCell ref="I253:K253"/>
    <mergeCell ref="L253:N253"/>
    <mergeCell ref="T218:X219"/>
    <mergeCell ref="Y218:AC219"/>
    <mergeCell ref="R251:T252"/>
    <mergeCell ref="U251:W252"/>
    <mergeCell ref="X251:Z252"/>
    <mergeCell ref="AA251:AD252"/>
    <mergeCell ref="I255:K255"/>
    <mergeCell ref="L255:N255"/>
    <mergeCell ref="D257:H257"/>
    <mergeCell ref="I256:K256"/>
    <mergeCell ref="I257:K257"/>
    <mergeCell ref="L257:N257"/>
    <mergeCell ref="AA253:AD253"/>
    <mergeCell ref="I254:K254"/>
    <mergeCell ref="L254:N254"/>
    <mergeCell ref="O254:Q254"/>
    <mergeCell ref="R254:T254"/>
    <mergeCell ref="U254:W254"/>
    <mergeCell ref="X254:Z254"/>
    <mergeCell ref="AA254:AD254"/>
    <mergeCell ref="O253:Q253"/>
    <mergeCell ref="X253:Z253"/>
    <mergeCell ref="AA255:AD255"/>
    <mergeCell ref="U256:W256"/>
    <mergeCell ref="X256:Z256"/>
    <mergeCell ref="AA256:AD256"/>
    <mergeCell ref="X255:Z255"/>
    <mergeCell ref="AA258:AD258"/>
    <mergeCell ref="O257:Q257"/>
    <mergeCell ref="R257:T257"/>
    <mergeCell ref="AA257:AD257"/>
    <mergeCell ref="R258:T258"/>
    <mergeCell ref="U258:W258"/>
    <mergeCell ref="X258:Z258"/>
    <mergeCell ref="U257:W257"/>
    <mergeCell ref="X257:Z257"/>
    <mergeCell ref="I261:K261"/>
    <mergeCell ref="O255:Q255"/>
    <mergeCell ref="R255:T255"/>
    <mergeCell ref="U255:W255"/>
    <mergeCell ref="L256:N256"/>
    <mergeCell ref="O256:Q256"/>
    <mergeCell ref="R256:T256"/>
    <mergeCell ref="L259:N259"/>
    <mergeCell ref="R259:T259"/>
    <mergeCell ref="U259:W259"/>
    <mergeCell ref="B258:C262"/>
    <mergeCell ref="I258:K258"/>
    <mergeCell ref="L258:N258"/>
    <mergeCell ref="O258:Q258"/>
    <mergeCell ref="I259:K259"/>
    <mergeCell ref="O259:Q259"/>
    <mergeCell ref="I260:K260"/>
    <mergeCell ref="L260:N260"/>
    <mergeCell ref="O261:Q261"/>
    <mergeCell ref="O260:Q260"/>
    <mergeCell ref="X260:Z260"/>
    <mergeCell ref="AA260:AD260"/>
    <mergeCell ref="X259:Z259"/>
    <mergeCell ref="AA259:AD259"/>
    <mergeCell ref="R261:T261"/>
    <mergeCell ref="U261:W261"/>
    <mergeCell ref="R260:T260"/>
    <mergeCell ref="U260:W260"/>
    <mergeCell ref="X261:Z261"/>
    <mergeCell ref="AA261:AD261"/>
    <mergeCell ref="D262:H262"/>
    <mergeCell ref="I262:K262"/>
    <mergeCell ref="L262:N262"/>
    <mergeCell ref="O262:Q262"/>
    <mergeCell ref="R262:T262"/>
    <mergeCell ref="U262:W262"/>
    <mergeCell ref="X262:Z262"/>
    <mergeCell ref="L261:N261"/>
    <mergeCell ref="B263:C267"/>
    <mergeCell ref="I263:K263"/>
    <mergeCell ref="L263:N263"/>
    <mergeCell ref="O263:Q263"/>
    <mergeCell ref="I264:K264"/>
    <mergeCell ref="O264:Q264"/>
    <mergeCell ref="I265:K265"/>
    <mergeCell ref="L265:N265"/>
    <mergeCell ref="O265:Q265"/>
    <mergeCell ref="L264:N264"/>
    <mergeCell ref="R264:T264"/>
    <mergeCell ref="U264:W264"/>
    <mergeCell ref="AA262:AD262"/>
    <mergeCell ref="R263:T263"/>
    <mergeCell ref="U263:W263"/>
    <mergeCell ref="X263:Z263"/>
    <mergeCell ref="AA263:AD263"/>
    <mergeCell ref="X264:Z264"/>
    <mergeCell ref="AA264:AD264"/>
    <mergeCell ref="R265:T265"/>
    <mergeCell ref="U265:W265"/>
    <mergeCell ref="X265:Z265"/>
    <mergeCell ref="AA265:AD265"/>
    <mergeCell ref="I266:K266"/>
    <mergeCell ref="L266:N266"/>
    <mergeCell ref="O266:Q266"/>
    <mergeCell ref="R266:T266"/>
    <mergeCell ref="U266:W266"/>
    <mergeCell ref="X266:Z266"/>
    <mergeCell ref="AA266:AD266"/>
    <mergeCell ref="D267:H267"/>
    <mergeCell ref="I267:K267"/>
    <mergeCell ref="L267:N267"/>
    <mergeCell ref="O267:Q267"/>
    <mergeCell ref="R267:T267"/>
    <mergeCell ref="U267:W267"/>
    <mergeCell ref="X267:Z267"/>
    <mergeCell ref="B268:C272"/>
    <mergeCell ref="I268:K268"/>
    <mergeCell ref="L268:N268"/>
    <mergeCell ref="O268:Q268"/>
    <mergeCell ref="I269:K269"/>
    <mergeCell ref="O269:Q269"/>
    <mergeCell ref="I270:K270"/>
    <mergeCell ref="L270:N270"/>
    <mergeCell ref="O270:Q270"/>
    <mergeCell ref="L269:N269"/>
    <mergeCell ref="R269:T269"/>
    <mergeCell ref="U269:W269"/>
    <mergeCell ref="AA267:AD267"/>
    <mergeCell ref="R268:T268"/>
    <mergeCell ref="U268:W268"/>
    <mergeCell ref="X268:Z268"/>
    <mergeCell ref="AA268:AD268"/>
    <mergeCell ref="X269:Z269"/>
    <mergeCell ref="AA269:AD269"/>
    <mergeCell ref="R270:T270"/>
    <mergeCell ref="U270:W270"/>
    <mergeCell ref="X270:Z270"/>
    <mergeCell ref="AA270:AD270"/>
    <mergeCell ref="I271:K271"/>
    <mergeCell ref="L271:N271"/>
    <mergeCell ref="O271:Q271"/>
    <mergeCell ref="R271:T271"/>
    <mergeCell ref="U271:W271"/>
    <mergeCell ref="X271:Z271"/>
    <mergeCell ref="AA271:AD271"/>
    <mergeCell ref="D272:H272"/>
    <mergeCell ref="I272:K272"/>
    <mergeCell ref="L272:N272"/>
    <mergeCell ref="O272:Q272"/>
    <mergeCell ref="R272:T272"/>
    <mergeCell ref="U272:W272"/>
    <mergeCell ref="X272:Z272"/>
    <mergeCell ref="B273:C277"/>
    <mergeCell ref="I273:K273"/>
    <mergeCell ref="L273:N273"/>
    <mergeCell ref="O273:Q273"/>
    <mergeCell ref="I274:K274"/>
    <mergeCell ref="O274:Q274"/>
    <mergeCell ref="I275:K275"/>
    <mergeCell ref="L275:N275"/>
    <mergeCell ref="O275:Q275"/>
    <mergeCell ref="L274:N274"/>
    <mergeCell ref="R274:T274"/>
    <mergeCell ref="U274:W274"/>
    <mergeCell ref="AA272:AD272"/>
    <mergeCell ref="R273:T273"/>
    <mergeCell ref="U273:W273"/>
    <mergeCell ref="X273:Z273"/>
    <mergeCell ref="AA273:AD273"/>
    <mergeCell ref="X274:Z274"/>
    <mergeCell ref="AA274:AD274"/>
    <mergeCell ref="R275:T275"/>
    <mergeCell ref="U275:W275"/>
    <mergeCell ref="X275:Z275"/>
    <mergeCell ref="AA275:AD275"/>
    <mergeCell ref="I276:K276"/>
    <mergeCell ref="L276:N276"/>
    <mergeCell ref="O276:Q276"/>
    <mergeCell ref="R276:T276"/>
    <mergeCell ref="U276:W276"/>
    <mergeCell ref="X276:Z276"/>
    <mergeCell ref="AA276:AD276"/>
    <mergeCell ref="D277:H277"/>
    <mergeCell ref="I277:K277"/>
    <mergeCell ref="L277:N277"/>
    <mergeCell ref="O277:Q277"/>
    <mergeCell ref="R277:T277"/>
    <mergeCell ref="U277:W277"/>
    <mergeCell ref="X277:Z277"/>
    <mergeCell ref="B278:C282"/>
    <mergeCell ref="I278:K278"/>
    <mergeCell ref="L278:N278"/>
    <mergeCell ref="O278:Q278"/>
    <mergeCell ref="I279:K279"/>
    <mergeCell ref="O279:Q279"/>
    <mergeCell ref="I280:K280"/>
    <mergeCell ref="L280:N280"/>
    <mergeCell ref="O280:Q280"/>
    <mergeCell ref="L279:N279"/>
    <mergeCell ref="R279:T279"/>
    <mergeCell ref="U279:W279"/>
    <mergeCell ref="AA277:AD277"/>
    <mergeCell ref="R278:T278"/>
    <mergeCell ref="U278:W278"/>
    <mergeCell ref="X278:Z278"/>
    <mergeCell ref="AA278:AD278"/>
    <mergeCell ref="X279:Z279"/>
    <mergeCell ref="AA279:AD279"/>
    <mergeCell ref="R280:T280"/>
    <mergeCell ref="U280:W280"/>
    <mergeCell ref="X280:Z280"/>
    <mergeCell ref="AA280:AD280"/>
    <mergeCell ref="I281:K281"/>
    <mergeCell ref="L281:N281"/>
    <mergeCell ref="O281:Q281"/>
    <mergeCell ref="R281:T281"/>
    <mergeCell ref="U281:W281"/>
    <mergeCell ref="X281:Z281"/>
    <mergeCell ref="AA281:AD281"/>
    <mergeCell ref="D282:H282"/>
    <mergeCell ref="I282:K282"/>
    <mergeCell ref="L282:N282"/>
    <mergeCell ref="O282:Q282"/>
    <mergeCell ref="R282:T282"/>
    <mergeCell ref="U282:W282"/>
    <mergeCell ref="X282:Z282"/>
    <mergeCell ref="B283:C287"/>
    <mergeCell ref="I283:K283"/>
    <mergeCell ref="L283:N283"/>
    <mergeCell ref="O283:Q283"/>
    <mergeCell ref="I284:K284"/>
    <mergeCell ref="O284:Q284"/>
    <mergeCell ref="I285:K285"/>
    <mergeCell ref="L285:N285"/>
    <mergeCell ref="O285:Q285"/>
    <mergeCell ref="L284:N284"/>
    <mergeCell ref="R284:T284"/>
    <mergeCell ref="U284:W284"/>
    <mergeCell ref="AA282:AD282"/>
    <mergeCell ref="R283:T283"/>
    <mergeCell ref="U283:W283"/>
    <mergeCell ref="X283:Z283"/>
    <mergeCell ref="AA283:AD283"/>
    <mergeCell ref="X284:Z284"/>
    <mergeCell ref="AA284:AD284"/>
    <mergeCell ref="R285:T285"/>
    <mergeCell ref="U285:W285"/>
    <mergeCell ref="X285:Z285"/>
    <mergeCell ref="AA285:AD285"/>
    <mergeCell ref="I286:K286"/>
    <mergeCell ref="L286:N286"/>
    <mergeCell ref="O286:Q286"/>
    <mergeCell ref="R286:T286"/>
    <mergeCell ref="U286:W286"/>
    <mergeCell ref="X286:Z286"/>
    <mergeCell ref="AA286:AD286"/>
    <mergeCell ref="D287:H287"/>
    <mergeCell ref="I287:K287"/>
    <mergeCell ref="L287:N287"/>
    <mergeCell ref="O287:Q287"/>
    <mergeCell ref="R287:T287"/>
    <mergeCell ref="U287:W287"/>
    <mergeCell ref="X287:Z287"/>
    <mergeCell ref="B288:C292"/>
    <mergeCell ref="I288:K288"/>
    <mergeCell ref="L288:N288"/>
    <mergeCell ref="O288:Q288"/>
    <mergeCell ref="I289:K289"/>
    <mergeCell ref="O289:Q289"/>
    <mergeCell ref="I290:K290"/>
    <mergeCell ref="L290:N290"/>
    <mergeCell ref="O290:Q290"/>
    <mergeCell ref="L289:N289"/>
    <mergeCell ref="AA287:AD287"/>
    <mergeCell ref="R288:T288"/>
    <mergeCell ref="U288:W288"/>
    <mergeCell ref="X288:Z288"/>
    <mergeCell ref="AA288:AD288"/>
    <mergeCell ref="X290:Z290"/>
    <mergeCell ref="AA290:AD290"/>
    <mergeCell ref="R289:T289"/>
    <mergeCell ref="U289:W289"/>
    <mergeCell ref="X289:Z289"/>
    <mergeCell ref="AA289:AD289"/>
    <mergeCell ref="O291:Q291"/>
    <mergeCell ref="R291:T291"/>
    <mergeCell ref="R290:T290"/>
    <mergeCell ref="U290:W290"/>
    <mergeCell ref="AA291:AD291"/>
    <mergeCell ref="D292:H292"/>
    <mergeCell ref="I292:K292"/>
    <mergeCell ref="L292:N292"/>
    <mergeCell ref="O292:Q292"/>
    <mergeCell ref="R292:T292"/>
    <mergeCell ref="U292:W292"/>
    <mergeCell ref="X292:Z292"/>
    <mergeCell ref="I291:K291"/>
    <mergeCell ref="L291:N291"/>
    <mergeCell ref="O121:Q122"/>
    <mergeCell ref="AA292:AD292"/>
    <mergeCell ref="A22:F22"/>
    <mergeCell ref="G22:J22"/>
    <mergeCell ref="K22:N22"/>
    <mergeCell ref="O22:R22"/>
    <mergeCell ref="S22:V22"/>
    <mergeCell ref="W22:Z22"/>
    <mergeCell ref="U291:W291"/>
    <mergeCell ref="X291:Z291"/>
    <mergeCell ref="AL121:AO121"/>
    <mergeCell ref="B122:E122"/>
    <mergeCell ref="AL122:AO122"/>
    <mergeCell ref="R121:T122"/>
    <mergeCell ref="U121:W122"/>
    <mergeCell ref="X121:Z122"/>
    <mergeCell ref="AA121:AD122"/>
    <mergeCell ref="E121:H121"/>
    <mergeCell ref="I121:K122"/>
    <mergeCell ref="L121:N122"/>
  </mergeCells>
  <printOptions/>
  <pageMargins left="0.5905511811023623" right="0" top="0.3937007874015748" bottom="0.3937007874015748" header="0.5118110236220472" footer="0.5118110236220472"/>
  <pageSetup firstPageNumber="13" useFirstPageNumber="1" horizontalDpi="300" verticalDpi="300" orientation="portrait" paperSize="9" scale="98" r:id="rId2"/>
  <headerFooter alignWithMargins="0">
    <oddFooter>&amp;C&amp;P</oddFooter>
  </headerFooter>
  <rowBreaks count="4" manualBreakCount="4">
    <brk id="61" max="255" man="1"/>
    <brk id="120" max="35" man="1"/>
    <brk id="183" max="255" man="1"/>
    <brk id="2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ama0023020</cp:lastModifiedBy>
  <cp:lastPrinted>2006-12-18T00:44:51Z</cp:lastPrinted>
  <dcterms:created xsi:type="dcterms:W3CDTF">2005-08-11T08:06:00Z</dcterms:created>
  <dcterms:modified xsi:type="dcterms:W3CDTF">2006-12-18T01:18:26Z</dcterms:modified>
  <cp:category/>
  <cp:version/>
  <cp:contentType/>
  <cp:contentStatus/>
</cp:coreProperties>
</file>