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資産統括局\財務部財政課\＞□＜　移動用フォルダ【移動後消してね。】\"/>
    </mc:Choice>
  </mc:AlternateContent>
  <bookViews>
    <workbookView xWindow="0" yWindow="0" windowWidth="18930" windowHeight="7605" tabRatio="833"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CO42" i="10" s="1"/>
  <c r="CO43" i="10" s="1"/>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<sst xmlns="http://schemas.openxmlformats.org/spreadsheetml/2006/main" count="1070" uniqueCount="617">
  <si>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</si>
  <si>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</si>
  <si>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</si>
  <si>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</si>
  <si>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</si>
  <si>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</si>
  <si>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</si>
  <si>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</si>
  <si>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</si>
  <si>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</si>
  <si>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</si>
  <si>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</si>
  <si>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</si>
  <si>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</si>
  <si>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</si>
  <si>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</si>
  <si>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</si>
  <si>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</si>
  <si>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</si>
  <si>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</si>
  <si>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</si>
  <si>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</si>
  <si>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</si>
  <si>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</si>
  <si>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</si>
  <si>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</si>
  <si>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</si>
  <si>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</si>
  <si>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</si>
  <si>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</si>
  <si>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</si>
  <si>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</si>
  <si>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</si>
  <si>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</si>
  <si>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</si>
  <si>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</si>
  <si>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</si>
  <si>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</si>
  <si>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</si>
  <si>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</si>
  <si>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</si>
  <si>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</si>
  <si>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</si>
  <si>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</si>
  <si>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</si>
  <si>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</si>
  <si>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</si>
  <si>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</si>
  <si>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</si>
  <si>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</si>
  <si>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</si>
  <si>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</si>
  <si>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</si>
  <si>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</si>
  <si>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</si>
  <si>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</si>
  <si>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</si>
  <si>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</si>
  <si>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</si>
  <si>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</si>
  <si>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</si>
  <si>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</si>
  <si>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</si>
  <si>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</si>
  <si>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</si>
  <si>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</si>
  <si>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</si>
  <si>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</si>
  <si>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</si>
  <si>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</si>
  <si>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</si>
  <si>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</si>
  <si>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</si>
  <si>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</si>
  <si>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</si>
  <si>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</si>
  <si>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</si>
  <si>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</si>
  <si>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</si>
  <si>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</si>
  <si>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</si>
  <si>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</si>
  <si>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</si>
  <si>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</si>
  <si>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</si>
  <si>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</si>
  <si>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</si>
  <si>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</si>
  <si>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</si>
  <si>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</si>
  <si>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</si>
  <si>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</si>
  <si>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</si>
  <si>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</si>
  <si>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</si>
  <si>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</si>
  <si>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</si>
  <si>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</si>
  <si>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</si>
  <si>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</si>
  <si>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</si>
  <si>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</si>
  <si>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</si>
  <si>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</si>
  <si>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</si>
  <si>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</si>
  <si>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</si>
  <si>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</si>
  <si>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</si>
  <si>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</si>
  <si>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</si>
  <si>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</si>
  <si>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</si>
  <si>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</si>
  <si>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</si>
  <si>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</si>
  <si>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</si>
  <si>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</si>
  <si>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</si>
  <si>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</si>
  <si>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</si>
  <si>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</si>
  <si>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</si>
  <si>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</si>
  <si>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</si>
  <si>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</si>
  <si>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</si>
  <si>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</si>
  <si>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</si>
  <si>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</si>
  <si>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</si>
  <si>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</si>
  <si>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</si>
  <si>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</si>
  <si>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</si>
  <si>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</si>
  <si>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</si>
  <si>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</si>
  <si>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</si>
  <si>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</si>
  <si>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</si>
  <si>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</si>
  <si>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</si>
  <si>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</si>
  <si>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</si>
  <si>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</si>
  <si>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</si>
  <si>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</si>
  <si>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</si>
  <si>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</si>
  <si>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</si>
  <si>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</si>
  <si>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</si>
  <si>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</si>
  <si>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</si>
  <si>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</si>
  <si>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</si>
  <si>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</si>
  <si>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</si>
  <si>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</si>
  <si>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</si>
  <si>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</si>
  <si>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</si>
  <si>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</si>
  <si>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</si>
  <si>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</si>
  <si>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</si>
  <si>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</si>
  <si>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</si>
  <si>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</si>
  <si>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</si>
  <si>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</si>
  <si>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</si>
  <si>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</si>
  <si>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</si>
  <si>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</si>
  <si>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</si>
  <si>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</si>
  <si>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</si>
  <si>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</si>
  <si>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</si>
  <si>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</si>
  <si>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</si>
  <si>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</si>
  <si>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</si>
  <si>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</si>
  <si>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</si>
  <si>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</si>
  <si>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</si>
  <si>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</si>
  <si>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</si>
  <si>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</si>
  <si>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</si>
  <si>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</si>
  <si>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</si>
  <si>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</si>
  <si>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</si>
  <si>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</si>
  <si>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</si>
  <si>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</si>
  <si>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</si>
  <si>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</si>
  <si>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</si>
  <si>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</si>
  <si>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</si>
  <si>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</si>
  <si>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</si>
  <si>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</si>
  <si>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</si>
  <si>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</si>
  <si>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</si>
  <si>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</si>
  <si>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</si>
  <si>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兵庫県尼崎市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</si>
  <si>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</si>
  <si>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</si>
  <si>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</si>
  <si>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</si>
  <si>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</si>
  <si>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</si>
  <si>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</si>
  <si>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</si>
  <si>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</si>
  <si>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</si>
  <si>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</si>
  <si>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</si>
  <si>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</si>
  <si>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</si>
  <si>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</si>
  <si>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</si>
  <si>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</si>
  <si>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</si>
  <si>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</si>
  <si>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</si>
  <si>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</si>
  <si>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</si>
  <si>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</si>
  <si>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</si>
  <si>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</si>
  <si>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</si>
  <si>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</si>
  <si>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</si>
  <si>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</si>
  <si>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</si>
  <si>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</si>
  <si>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</si>
  <si>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</si>
  <si>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</si>
  <si>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</si>
  <si>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</si>
  <si>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</si>
  <si>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</si>
  <si>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</si>
  <si>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</si>
  <si>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</si>
  <si>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</si>
  <si>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</si>
  <si>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</si>
  <si>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</si>
  <si>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</si>
  <si>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</si>
  <si>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</si>
  <si>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</si>
  <si>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</si>
  <si>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</si>
  <si>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</si>
  <si>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</si>
  <si>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</si>
  <si>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</si>
  <si>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</si>
  <si>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</si>
  <si>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</si>
  <si>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</si>
  <si>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</si>
  <si>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</si>
  <si>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</si>
  <si>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</si>
  <si>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</si>
  <si>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</si>
  <si>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</si>
  <si>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</si>
  <si>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</si>
  <si>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</si>
  <si>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</si>
  <si>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</si>
  <si>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</si>
  <si>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</si>
  <si>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</si>
  <si>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</si>
  <si>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</si>
  <si>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</si>
  <si>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</si>
  <si>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</si>
  <si>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</si>
  <si>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</si>
  <si>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</si>
  <si>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</si>
  <si>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</si>
  <si>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</si>
  <si>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</si>
  <si>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</si>
  <si>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</si>
  <si>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</si>
  <si>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</si>
  <si>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</si>
  <si>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</si>
  <si>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</si>
  <si>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</si>
  <si>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</si>
  <si>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</si>
  <si>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</si>
  <si>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</si>
  <si>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</si>
  <si>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</si>
  <si>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</si>
  <si>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</si>
  <si>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</si>
  <si>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</si>
  <si>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</si>
  <si>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</si>
  <si>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</si>
  <si>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</si>
  <si>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</si>
  <si>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</si>
  <si>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</si>
  <si>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</si>
  <si>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</si>
  <si>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</si>
  <si>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</si>
  <si>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</si>
  <si>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</si>
  <si>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</si>
  <si>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</si>
  <si>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</si>
  <si>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</si>
  <si>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</si>
  <si>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</si>
  <si>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</si>
  <si>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</si>
  <si>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</si>
  <si>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</si>
  <si>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</si>
  <si>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</si>
  <si>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</si>
  <si>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</si>
  <si>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</si>
  <si>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</si>
  <si>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</si>
  <si>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</si>
  <si>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</si>
  <si>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</si>
  <si>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</si>
  <si>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</si>
  <si>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</si>
  <si>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</si>
  <si>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</si>
  <si>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</si>
  <si>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</si>
  <si>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</si>
  <si>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</si>
  <si>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</si>
  <si>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</si>
  <si>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</si>
  <si>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</si>
  <si>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</si>
  <si>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</si>
  <si>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</si>
  <si>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</si>
  <si>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兵庫県尼崎市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</si>
  <si>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</si>
  <si>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</si>
  <si>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</si>
  <si>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</si>
  <si>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</si>
  <si>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</si>
  <si>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</si>
  <si>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</si>
  <si>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</si>
  <si>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</si>
  <si>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</si>
  <si>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</si>
  <si>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</si>
  <si>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</si>
  <si>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</si>
  <si>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</si>
  <si>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</si>
  <si>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</si>
  <si>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</si>
  <si>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</si>
  <si>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</si>
  <si>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公共用地先行取得事業費会計</t>
    <phoneticPr fontId="5"/>
  </si>
  <si>
    <t>公害病認定患者救済事業費会計</t>
    <phoneticPr fontId="5"/>
  </si>
  <si>
    <t>母子及び寡婦福祉資金貸付事業費会計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</si>
  <si>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</si>
  <si>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</si>
  <si>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</si>
  <si>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</si>
  <si>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</si>
  <si>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</si>
  <si>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</si>
  <si>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</si>
  <si>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</si>
  <si>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</si>
  <si>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</si>
  <si>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</si>
  <si>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</si>
  <si>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</si>
  <si>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</si>
  <si>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農業共済事業費会計</t>
    <phoneticPr fontId="5"/>
  </si>
  <si>
    <t>介護保険事業費会計</t>
    <phoneticPr fontId="5"/>
  </si>
  <si>
    <t>後期高齢者医療事業費会計</t>
    <phoneticPr fontId="5"/>
  </si>
  <si>
    <t>水道事業会計</t>
    <phoneticPr fontId="5"/>
  </si>
  <si>
    <t>法適用企業</t>
    <phoneticPr fontId="5"/>
  </si>
  <si>
    <t>工業用水道事業会計</t>
    <phoneticPr fontId="5"/>
  </si>
  <si>
    <t>下水道事業会計</t>
    <phoneticPr fontId="5"/>
  </si>
  <si>
    <t>法適用企業</t>
    <phoneticPr fontId="5"/>
  </si>
  <si>
    <t>モーターボート競走事業会計</t>
    <phoneticPr fontId="5"/>
  </si>
  <si>
    <t>法適用企業</t>
    <phoneticPr fontId="5"/>
  </si>
  <si>
    <t>地方卸売市場事業費会計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</si>
  <si>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</si>
  <si>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</si>
  <si>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</si>
  <si>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</si>
  <si>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</si>
  <si>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</si>
  <si>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</si>
  <si>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</si>
  <si>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</si>
  <si>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</si>
  <si>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</si>
  <si>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</si>
  <si>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</si>
  <si>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</si>
  <si>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</si>
  <si>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</si>
  <si>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</si>
  <si>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</si>
  <si>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</si>
  <si>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</si>
  <si>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</si>
  <si>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</si>
  <si>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</si>
  <si>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</si>
  <si>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</si>
  <si>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</si>
  <si>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</si>
  <si>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</si>
  <si>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</si>
  <si>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</si>
  <si>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</si>
  <si>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</si>
  <si>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</si>
  <si>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</si>
  <si>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</si>
  <si>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</si>
  <si>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</si>
  <si>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</si>
  <si>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</si>
  <si>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</si>
  <si>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</si>
  <si>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</si>
  <si>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</si>
  <si>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</si>
  <si>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</si>
  <si>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</si>
  <si>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</si>
  <si>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</si>
  <si>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</si>
  <si>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</si>
  <si>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</si>
  <si>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</si>
  <si>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</si>
  <si>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</si>
  <si>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</si>
  <si>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</si>
  <si>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</si>
  <si>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</si>
  <si>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</si>
  <si>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</si>
  <si>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</si>
  <si>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</si>
  <si>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</si>
  <si>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</si>
  <si>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</si>
  <si>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</si>
  <si>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</si>
  <si>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</si>
  <si>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</si>
  <si>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地方卸売市場事業費会計</t>
    <phoneticPr fontId="5"/>
  </si>
  <si>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</si>
  <si>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</si>
  <si>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</si>
  <si>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</si>
  <si>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</si>
  <si>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</si>
  <si>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</si>
  <si>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</si>
  <si>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</si>
  <si>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</si>
  <si>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</si>
  <si>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</si>
  <si>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</si>
  <si>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</si>
  <si>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</si>
  <si>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</si>
  <si>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</si>
  <si>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</si>
  <si>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</si>
  <si>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</si>
  <si>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</si>
  <si>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</si>
  <si>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</si>
  <si>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</si>
  <si>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</si>
  <si>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</si>
  <si>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</si>
  <si>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</si>
  <si>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</si>
  <si>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</si>
  <si>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</si>
  <si>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</si>
  <si>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</si>
  <si>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</si>
  <si>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</si>
  <si>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</si>
  <si>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</si>
  <si>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</si>
  <si>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</si>
  <si>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</si>
  <si>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</si>
  <si>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</si>
  <si>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</si>
  <si>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</si>
  <si>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</si>
  <si>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</si>
  <si>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</si>
  <si>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</si>
  <si>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</si>
  <si>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</si>
  <si>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</si>
  <si>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</si>
  <si>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</si>
  <si>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</si>
  <si>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</si>
  <si>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</si>
  <si>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</si>
  <si>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</si>
  <si>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</si>
  <si>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</si>
  <si>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</si>
  <si>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</si>
  <si>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</si>
  <si>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</si>
  <si>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</si>
  <si>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</si>
  <si>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</si>
  <si>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</si>
  <si>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</si>
  <si>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</si>
  <si>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</si>
  <si>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</si>
  <si>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</si>
  <si>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</si>
  <si>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</si>
  <si>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</si>
  <si>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</si>
  <si>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</si>
  <si>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</si>
  <si>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</si>
  <si>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</si>
  <si>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</si>
  <si>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</si>
  <si>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</si>
  <si>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</si>
  <si>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</si>
  <si>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1.35</t>
  </si>
  <si>
    <t>下水道事業会計</t>
  </si>
  <si>
    <t>工業用水道事業会計</t>
  </si>
  <si>
    <t>モーターボート競走事業会計</t>
  </si>
  <si>
    <t>水道事業会計</t>
  </si>
  <si>
    <t>国民健康保険事業費会計</t>
  </si>
  <si>
    <t>介護保険事業費会計</t>
  </si>
  <si>
    <t>一般会計</t>
  </si>
  <si>
    <t>地方卸売市場事業費会計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</si>
  <si>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</si>
  <si>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</si>
  <si>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</si>
  <si>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</si>
  <si>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</si>
  <si>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</si>
  <si>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</si>
  <si>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</si>
  <si>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公共施設整備保全基金</t>
    <rPh sb="0" eb="2">
      <t>コウキョウ</t>
    </rPh>
    <rPh sb="2" eb="4">
      <t>シセツ</t>
    </rPh>
    <rPh sb="4" eb="6">
      <t>セイビ</t>
    </rPh>
    <rPh sb="6" eb="8">
      <t>ホゼン</t>
    </rPh>
    <rPh sb="8" eb="10">
      <t>キキン</t>
    </rPh>
    <phoneticPr fontId="2"/>
  </si>
  <si>
    <t>市民福祉振興基金</t>
    <rPh sb="0" eb="2">
      <t>シミン</t>
    </rPh>
    <rPh sb="2" eb="4">
      <t>フクシ</t>
    </rPh>
    <rPh sb="4" eb="6">
      <t>シンコウ</t>
    </rPh>
    <rPh sb="6" eb="8">
      <t>キキン</t>
    </rPh>
    <phoneticPr fontId="2"/>
  </si>
  <si>
    <t>新本庁舎建設基金</t>
    <rPh sb="0" eb="1">
      <t>シン</t>
    </rPh>
    <rPh sb="1" eb="4">
      <t>ホンチョウシャ</t>
    </rPh>
    <rPh sb="4" eb="6">
      <t>ケンセツ</t>
    </rPh>
    <rPh sb="6" eb="8">
      <t>キキン</t>
    </rPh>
    <phoneticPr fontId="2"/>
  </si>
  <si>
    <t>環境基金</t>
    <rPh sb="0" eb="2">
      <t>カンキョウ</t>
    </rPh>
    <rPh sb="2" eb="4">
      <t>キキン</t>
    </rPh>
    <phoneticPr fontId="2"/>
  </si>
  <si>
    <t>緑化基金</t>
    <rPh sb="0" eb="2">
      <t>リョクカ</t>
    </rPh>
    <rPh sb="2" eb="4">
      <t>キキン</t>
    </rPh>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</si>
  <si>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</si>
  <si>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</si>
  <si>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</si>
  <si>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</si>
  <si>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</si>
  <si>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</si>
  <si>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尼崎健康医療財団</t>
    <rPh sb="0" eb="2">
      <t>アマガサキ</t>
    </rPh>
    <rPh sb="2" eb="4">
      <t>ケンコウ</t>
    </rPh>
    <rPh sb="4" eb="6">
      <t>イリョウ</t>
    </rPh>
    <rPh sb="6" eb="8">
      <t>ザイダン</t>
    </rPh>
    <phoneticPr fontId="2"/>
  </si>
  <si>
    <t>尼崎口腔衛生センター</t>
    <rPh sb="0" eb="2">
      <t>アマガサキ</t>
    </rPh>
    <rPh sb="2" eb="4">
      <t>コウクウ</t>
    </rPh>
    <rPh sb="4" eb="6">
      <t>エイセイ</t>
    </rPh>
    <phoneticPr fontId="2"/>
  </si>
  <si>
    <t>尼崎環境財団</t>
    <rPh sb="0" eb="2">
      <t>アマガサキ</t>
    </rPh>
    <rPh sb="2" eb="4">
      <t>カンキョウ</t>
    </rPh>
    <rPh sb="4" eb="6">
      <t>ザイダン</t>
    </rPh>
    <phoneticPr fontId="2"/>
  </si>
  <si>
    <t>尼崎市文化振興財団</t>
    <rPh sb="0" eb="3">
      <t>アマガサキシ</t>
    </rPh>
    <rPh sb="3" eb="5">
      <t>ブンカ</t>
    </rPh>
    <rPh sb="5" eb="7">
      <t>シンコウ</t>
    </rPh>
    <rPh sb="7" eb="9">
      <t>ザイダン</t>
    </rPh>
    <phoneticPr fontId="2"/>
  </si>
  <si>
    <t>尼崎市スポーツ振興事業団</t>
    <rPh sb="0" eb="3">
      <t>アマガサキシ</t>
    </rPh>
    <rPh sb="7" eb="9">
      <t>シンコウ</t>
    </rPh>
    <rPh sb="9" eb="12">
      <t>ジギョウダン</t>
    </rPh>
    <phoneticPr fontId="2"/>
  </si>
  <si>
    <t>尼崎緑化公園協会</t>
    <rPh sb="0" eb="2">
      <t>アマガサキ</t>
    </rPh>
    <rPh sb="2" eb="4">
      <t>リョッカ</t>
    </rPh>
    <rPh sb="4" eb="6">
      <t>コウエン</t>
    </rPh>
    <rPh sb="6" eb="8">
      <t>キョウカイ</t>
    </rPh>
    <phoneticPr fontId="2"/>
  </si>
  <si>
    <t>尼崎都市開発</t>
    <rPh sb="0" eb="2">
      <t>アマガサキ</t>
    </rPh>
    <rPh sb="2" eb="4">
      <t>トシ</t>
    </rPh>
    <rPh sb="4" eb="6">
      <t>カイハツ</t>
    </rPh>
    <phoneticPr fontId="2"/>
  </si>
  <si>
    <t>尼崎中高年事業</t>
    <rPh sb="0" eb="2">
      <t>アマガサキ</t>
    </rPh>
    <rPh sb="2" eb="5">
      <t>チュウコウネン</t>
    </rPh>
    <rPh sb="5" eb="7">
      <t>ジギョウ</t>
    </rPh>
    <phoneticPr fontId="2"/>
  </si>
  <si>
    <t>尼崎交通事業振興</t>
    <rPh sb="0" eb="2">
      <t>アマガサキ</t>
    </rPh>
    <rPh sb="2" eb="4">
      <t>コウツウ</t>
    </rPh>
    <rPh sb="4" eb="6">
      <t>ジギョウ</t>
    </rPh>
    <rPh sb="6" eb="8">
      <t>シンコウ</t>
    </rPh>
    <phoneticPr fontId="2"/>
  </si>
  <si>
    <t>尼崎市土地開発公社</t>
    <rPh sb="0" eb="3">
      <t>アマガサキシ</t>
    </rPh>
    <rPh sb="3" eb="5">
      <t>トチ</t>
    </rPh>
    <rPh sb="5" eb="7">
      <t>カイハツ</t>
    </rPh>
    <rPh sb="7" eb="9">
      <t>コウシャ</t>
    </rPh>
    <phoneticPr fontId="2"/>
  </si>
  <si>
    <t>エーリック</t>
  </si>
  <si>
    <t>尼崎地域産業活性化機構</t>
    <rPh sb="0" eb="2">
      <t>アマガサキ</t>
    </rPh>
    <rPh sb="2" eb="4">
      <t>チイキ</t>
    </rPh>
    <rPh sb="4" eb="6">
      <t>サンギョウ</t>
    </rPh>
    <rPh sb="6" eb="9">
      <t>カッセイカ</t>
    </rPh>
    <rPh sb="9" eb="11">
      <t>キコウ</t>
    </rPh>
    <phoneticPr fontId="2"/>
  </si>
  <si>
    <t>近畿高エネルギー加工技術研究所</t>
    <rPh sb="0" eb="2">
      <t>キンキ</t>
    </rPh>
    <rPh sb="2" eb="3">
      <t>コウ</t>
    </rPh>
    <rPh sb="8" eb="10">
      <t>カコウ</t>
    </rPh>
    <rPh sb="10" eb="12">
      <t>ギジュツ</t>
    </rPh>
    <rPh sb="12" eb="15">
      <t>ケンキュウショ</t>
    </rPh>
    <phoneticPr fontId="2"/>
  </si>
  <si>
    <t>あまがさき観光局</t>
    <rPh sb="5" eb="8">
      <t>カンコウキョク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</si>
</sst>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6BDF-402B-940A-FB11A4A40C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55377</c:v>
                </c:pt>
                <c:pt idx="1">
                  <c:v>47605</c:v>
                </c:pt>
                <c:pt idx="2">
                  <c:v>40343</c:v>
                </c:pt>
                <c:pt idx="3">
                  <c:v>39359</c:v>
                </c:pt>
                <c:pt idx="4">
                  <c:v>30736</c:v>
                </c:pt>
              </c:numCache>
            </c:numRef>
          </c:val>
          <c:smooth val="0"/>
          <c:extLst>
            <c:ext xmlns:c16="http://schemas.microsoft.com/office/drawing/2014/chart" uri="{C3380CC4-5D6E-409C-BE32-E72D297353CC}">
              <c16:uniqueId val="{00000001-6BDF-402B-940A-FB11A4A40C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0.25</c:v>
                </c:pt>
                <c:pt idx="1">
                  <c:v>0.26</c:v>
                </c:pt>
                <c:pt idx="2">
                  <c:v>0.19</c:v>
                </c:pt>
                <c:pt idx="3">
                  <c:v>0.35</c:v>
                </c:pt>
                <c:pt idx="4">
                  <c:v>0.32</c:v>
                </c:pt>
              </c:numCache>
            </c:numRef>
          </c:val>
          <c:extLst>
            <c:ext xmlns:c16="http://schemas.microsoft.com/office/drawing/2014/chart" uri="{C3380CC4-5D6E-409C-BE32-E72D297353CC}">
              <c16:uniqueId val="{00000000-F943-4D06-9EE7-EDBA8052F0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4.0199999999999996</c:v>
                </c:pt>
                <c:pt idx="1">
                  <c:v>7.49</c:v>
                </c:pt>
                <c:pt idx="2">
                  <c:v>6.24</c:v>
                </c:pt>
                <c:pt idx="3">
                  <c:v>6.77</c:v>
                </c:pt>
                <c:pt idx="4">
                  <c:v>6.92</c:v>
                </c:pt>
              </c:numCache>
            </c:numRef>
          </c:val>
          <c:extLst>
            <c:ext xmlns:c16="http://schemas.microsoft.com/office/drawing/2014/chart" uri="{C3380CC4-5D6E-409C-BE32-E72D297353CC}">
              <c16:uniqueId val="{00000001-F943-4D06-9EE7-EDBA8052F0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c:v>
                </c:pt>
                <c:pt idx="1">
                  <c:v>3.47</c:v>
                </c:pt>
                <c:pt idx="2">
                  <c:v>-1.35</c:v>
                </c:pt>
                <c:pt idx="3">
                  <c:v>3.11</c:v>
                </c:pt>
                <c:pt idx="4">
                  <c:v>4.29</c:v>
                </c:pt>
              </c:numCache>
            </c:numRef>
          </c:val>
          <c:smooth val="0"/>
          <c:extLst>
            <c:ext xmlns:c16="http://schemas.microsoft.com/office/drawing/2014/chart" uri="{C3380CC4-5D6E-409C-BE32-E72D297353CC}">
              <c16:uniqueId val="{00000002-F943-4D06-9EE7-EDBA8052F0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1.36</c:v>
                </c:pt>
                <c:pt idx="2">
                  <c:v>#N/A</c:v>
                </c:pt>
                <c:pt idx="3">
                  <c:v>0.08</c:v>
                </c:pt>
                <c:pt idx="4">
                  <c:v>#N/A</c:v>
                </c:pt>
                <c:pt idx="5">
                  <c:v>0.19</c:v>
                </c:pt>
                <c:pt idx="6">
                  <c:v>#N/A</c:v>
                </c:pt>
                <c:pt idx="7">
                  <c:v>0.19</c:v>
                </c:pt>
                <c:pt idx="8">
                  <c:v>#N/A</c:v>
                </c:pt>
                <c:pt idx="9">
                  <c:v>7.0000000000000007E-2</c:v>
                </c:pt>
              </c:numCache>
            </c:numRef>
          </c:val>
          <c:extLst>
            <c:ext xmlns:c16="http://schemas.microsoft.com/office/drawing/2014/chart" uri="{C3380CC4-5D6E-409C-BE32-E72D297353CC}">
              <c16:uniqueId val="{00000000-63C6-438D-9B44-CC1FE8B3B6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C6-438D-9B44-CC1FE8B3B6E8}"/>
            </c:ext>
          </c:extLst>
        </c:ser>
        <c:ser>
          <c:idx val="2"/>
          <c:order val="2"/>
          <c:tx>
            <c:strRef>
              <c:f>データシート!$A$29</c:f>
              <c:strCache>
                <c:ptCount val="1"/>
                <c:pt idx="0">
                  <c:v>地方卸売市場事業費会計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0.12</c:v>
                </c:pt>
                <c:pt idx="4">
                  <c:v>#N/A</c:v>
                </c:pt>
                <c:pt idx="5">
                  <c:v>0.11</c:v>
                </c:pt>
                <c:pt idx="6">
                  <c:v>#N/A</c:v>
                </c:pt>
                <c:pt idx="7">
                  <c:v>0.12</c:v>
                </c:pt>
                <c:pt idx="8">
                  <c:v>#N/A</c:v>
                </c:pt>
                <c:pt idx="9">
                  <c:v>0.13</c:v>
                </c:pt>
              </c:numCache>
            </c:numRef>
          </c:val>
          <c:extLst>
            <c:ext xmlns:c16="http://schemas.microsoft.com/office/drawing/2014/chart" uri="{C3380CC4-5D6E-409C-BE32-E72D297353CC}">
              <c16:uniqueId val="{00000002-63C6-438D-9B44-CC1FE8B3B6E8}"/>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0.25</c:v>
                </c:pt>
                <c:pt idx="2">
                  <c:v>#N/A</c:v>
                </c:pt>
                <c:pt idx="3">
                  <c:v>0.26</c:v>
                </c:pt>
                <c:pt idx="4">
                  <c:v>#N/A</c:v>
                </c:pt>
                <c:pt idx="5">
                  <c:v>0.18</c:v>
                </c:pt>
                <c:pt idx="6">
                  <c:v>#N/A</c:v>
                </c:pt>
                <c:pt idx="7">
                  <c:v>0.35</c:v>
                </c:pt>
                <c:pt idx="8">
                  <c:v>#N/A</c:v>
                </c:pt>
                <c:pt idx="9">
                  <c:v>0.32</c:v>
                </c:pt>
              </c:numCache>
            </c:numRef>
          </c:val>
          <c:extLst>
            <c:ext xmlns:c16="http://schemas.microsoft.com/office/drawing/2014/chart" uri="{C3380CC4-5D6E-409C-BE32-E72D297353CC}">
              <c16:uniqueId val="{00000003-63C6-438D-9B44-CC1FE8B3B6E8}"/>
            </c:ext>
          </c:extLst>
        </c:ser>
        <c:ser>
          <c:idx val="4"/>
          <c:order val="4"/>
          <c:tx>
            <c:strRef>
              <c:f>データシート!$A$31</c:f>
              <c:strCache>
                <c:ptCount val="1"/>
                <c:pt idx="0">
                  <c:v>介護保険事業費会計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0.71</c:v>
                </c:pt>
                <c:pt idx="2">
                  <c:v>#N/A</c:v>
                </c:pt>
                <c:pt idx="3">
                  <c:v>1.4</c:v>
                </c:pt>
                <c:pt idx="4">
                  <c:v>#N/A</c:v>
                </c:pt>
                <c:pt idx="5">
                  <c:v>0.61</c:v>
                </c:pt>
                <c:pt idx="6">
                  <c:v>#N/A</c:v>
                </c:pt>
                <c:pt idx="7">
                  <c:v>0.99</c:v>
                </c:pt>
                <c:pt idx="8">
                  <c:v>#N/A</c:v>
                </c:pt>
                <c:pt idx="9">
                  <c:v>0.46</c:v>
                </c:pt>
              </c:numCache>
            </c:numRef>
          </c:val>
          <c:extLst>
            <c:ext xmlns:c16="http://schemas.microsoft.com/office/drawing/2014/chart" uri="{C3380CC4-5D6E-409C-BE32-E72D297353CC}">
              <c16:uniqueId val="{00000004-63C6-438D-9B44-CC1FE8B3B6E8}"/>
            </c:ext>
          </c:extLst>
        </c:ser>
        <c:ser>
          <c:idx val="5"/>
          <c:order val="5"/>
          <c:tx>
            <c:strRef>
              <c:f>データシート!$A$32</c:f>
              <c:strCache>
                <c:ptCount val="1"/>
                <c:pt idx="0">
                  <c:v>国民健康保険事業費会計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1.39</c:v>
                </c:pt>
                <c:pt idx="2">
                  <c:v>#N/A</c:v>
                </c:pt>
                <c:pt idx="3">
                  <c:v>3.03</c:v>
                </c:pt>
                <c:pt idx="4">
                  <c:v>#N/A</c:v>
                </c:pt>
                <c:pt idx="5">
                  <c:v>5.07</c:v>
                </c:pt>
                <c:pt idx="6">
                  <c:v>#N/A</c:v>
                </c:pt>
                <c:pt idx="7">
                  <c:v>4.6100000000000003</c:v>
                </c:pt>
                <c:pt idx="8">
                  <c:v>#N/A</c:v>
                </c:pt>
                <c:pt idx="9">
                  <c:v>0.53</c:v>
                </c:pt>
              </c:numCache>
            </c:numRef>
          </c:val>
          <c:extLst>
            <c:ext xmlns:c16="http://schemas.microsoft.com/office/drawing/2014/chart" uri="{C3380CC4-5D6E-409C-BE32-E72D297353CC}">
              <c16:uniqueId val="{00000005-63C6-438D-9B44-CC1FE8B3B6E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6.3</c:v>
                </c:pt>
                <c:pt idx="2">
                  <c:v>#N/A</c:v>
                </c:pt>
                <c:pt idx="3">
                  <c:v>7.57</c:v>
                </c:pt>
                <c:pt idx="4">
                  <c:v>#N/A</c:v>
                </c:pt>
                <c:pt idx="5">
                  <c:v>8.1999999999999993</c:v>
                </c:pt>
                <c:pt idx="6">
                  <c:v>#N/A</c:v>
                </c:pt>
                <c:pt idx="7">
                  <c:v>9.1199999999999992</c:v>
                </c:pt>
                <c:pt idx="8">
                  <c:v>#N/A</c:v>
                </c:pt>
                <c:pt idx="9">
                  <c:v>8.43</c:v>
                </c:pt>
              </c:numCache>
            </c:numRef>
          </c:val>
          <c:extLst>
            <c:ext xmlns:c16="http://schemas.microsoft.com/office/drawing/2014/chart" uri="{C3380CC4-5D6E-409C-BE32-E72D297353CC}">
              <c16:uniqueId val="{00000006-63C6-438D-9B44-CC1FE8B3B6E8}"/>
            </c:ext>
          </c:extLst>
        </c:ser>
        <c:ser>
          <c:idx val="7"/>
          <c:order val="7"/>
          <c:tx>
            <c:strRef>
              <c:f>データシート!$A$34</c:f>
              <c:strCache>
                <c:ptCount val="1"/>
                <c:pt idx="0">
                  <c:v>モーターボート競走事業会計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1.67</c:v>
                </c:pt>
                <c:pt idx="4">
                  <c:v>#N/A</c:v>
                </c:pt>
                <c:pt idx="5">
                  <c:v>2.64</c:v>
                </c:pt>
                <c:pt idx="6">
                  <c:v>#N/A</c:v>
                </c:pt>
                <c:pt idx="7">
                  <c:v>8.5</c:v>
                </c:pt>
                <c:pt idx="8">
                  <c:v>#N/A</c:v>
                </c:pt>
                <c:pt idx="9">
                  <c:v>9.17</c:v>
                </c:pt>
              </c:numCache>
            </c:numRef>
          </c:val>
          <c:extLst>
            <c:ext xmlns:c16="http://schemas.microsoft.com/office/drawing/2014/chart" uri="{C3380CC4-5D6E-409C-BE32-E72D297353CC}">
              <c16:uniqueId val="{00000007-63C6-438D-9B44-CC1FE8B3B6E8}"/>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7.21</c:v>
                </c:pt>
                <c:pt idx="2">
                  <c:v>#N/A</c:v>
                </c:pt>
                <c:pt idx="3">
                  <c:v>7.76</c:v>
                </c:pt>
                <c:pt idx="4">
                  <c:v>#N/A</c:v>
                </c:pt>
                <c:pt idx="5">
                  <c:v>8.51</c:v>
                </c:pt>
                <c:pt idx="6">
                  <c:v>#N/A</c:v>
                </c:pt>
                <c:pt idx="7">
                  <c:v>8.86</c:v>
                </c:pt>
                <c:pt idx="8">
                  <c:v>#N/A</c:v>
                </c:pt>
                <c:pt idx="9">
                  <c:v>9.35</c:v>
                </c:pt>
              </c:numCache>
            </c:numRef>
          </c:val>
          <c:extLst>
            <c:ext xmlns:c16="http://schemas.microsoft.com/office/drawing/2014/chart" uri="{C3380CC4-5D6E-409C-BE32-E72D297353CC}">
              <c16:uniqueId val="{00000008-63C6-438D-9B44-CC1FE8B3B6E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c:v>
                </c:pt>
                <c:pt idx="2">
                  <c:v>#N/A</c:v>
                </c:pt>
                <c:pt idx="3">
                  <c:v>8.25</c:v>
                </c:pt>
                <c:pt idx="4">
                  <c:v>#N/A</c:v>
                </c:pt>
                <c:pt idx="5">
                  <c:v>9.4600000000000009</c:v>
                </c:pt>
                <c:pt idx="6">
                  <c:v>#N/A</c:v>
                </c:pt>
                <c:pt idx="7">
                  <c:v>10.38</c:v>
                </c:pt>
                <c:pt idx="8">
                  <c:v>#N/A</c:v>
                </c:pt>
                <c:pt idx="9">
                  <c:v>12.19</c:v>
                </c:pt>
              </c:numCache>
            </c:numRef>
          </c:val>
          <c:extLst>
            <c:ext xmlns:c16="http://schemas.microsoft.com/office/drawing/2014/chart" uri="{C3380CC4-5D6E-409C-BE32-E72D297353CC}">
              <c16:uniqueId val="{00000009-63C6-438D-9B44-CC1FE8B3B6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18291</c:v>
                </c:pt>
                <c:pt idx="5">
                  <c:v>18217</c:v>
                </c:pt>
                <c:pt idx="8">
                  <c:v>18008</c:v>
                </c:pt>
                <c:pt idx="11">
                  <c:v>17558</c:v>
                </c:pt>
                <c:pt idx="14">
                  <c:v>17116</c:v>
                </c:pt>
              </c:numCache>
            </c:numRef>
          </c:val>
          <c:extLst>
            <c:ext xmlns:c16="http://schemas.microsoft.com/office/drawing/2014/chart" uri="{C3380CC4-5D6E-409C-BE32-E72D297353CC}">
              <c16:uniqueId val="{00000000-ECBC-4372-B56C-443A875801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BC-4372-B56C-443A875801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452</c:v>
                </c:pt>
                <c:pt idx="3">
                  <c:v>444</c:v>
                </c:pt>
                <c:pt idx="6">
                  <c:v>355</c:v>
                </c:pt>
                <c:pt idx="9">
                  <c:v>294</c:v>
                </c:pt>
                <c:pt idx="12">
                  <c:v>257</c:v>
                </c:pt>
              </c:numCache>
            </c:numRef>
          </c:val>
          <c:extLst>
            <c:ext xmlns:c16="http://schemas.microsoft.com/office/drawing/2014/chart" uri="{C3380CC4-5D6E-409C-BE32-E72D297353CC}">
              <c16:uniqueId val="{00000002-ECBC-4372-B56C-443A875801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87</c:v>
                </c:pt>
                <c:pt idx="3">
                  <c:v>35</c:v>
                </c:pt>
                <c:pt idx="6">
                  <c:v>25</c:v>
                </c:pt>
                <c:pt idx="9">
                  <c:v>27</c:v>
                </c:pt>
                <c:pt idx="12">
                  <c:v>21</c:v>
                </c:pt>
              </c:numCache>
            </c:numRef>
          </c:val>
          <c:extLst>
            <c:ext xmlns:c16="http://schemas.microsoft.com/office/drawing/2014/chart" uri="{C3380CC4-5D6E-409C-BE32-E72D297353CC}">
              <c16:uniqueId val="{00000003-ECBC-4372-B56C-443A875801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3733</c:v>
                </c:pt>
                <c:pt idx="3">
                  <c:v>3613</c:v>
                </c:pt>
                <c:pt idx="6">
                  <c:v>3491</c:v>
                </c:pt>
                <c:pt idx="9">
                  <c:v>3453</c:v>
                </c:pt>
                <c:pt idx="12">
                  <c:v>3234</c:v>
                </c:pt>
              </c:numCache>
            </c:numRef>
          </c:val>
          <c:extLst>
            <c:ext xmlns:c16="http://schemas.microsoft.com/office/drawing/2014/chart" uri="{C3380CC4-5D6E-409C-BE32-E72D297353CC}">
              <c16:uniqueId val="{00000004-ECBC-4372-B56C-443A875801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47</c:v>
                </c:pt>
                <c:pt idx="3">
                  <c:v>33</c:v>
                </c:pt>
                <c:pt idx="6">
                  <c:v>17</c:v>
                </c:pt>
                <c:pt idx="9">
                  <c:v>13</c:v>
                </c:pt>
                <c:pt idx="12">
                  <c:v>10</c:v>
                </c:pt>
              </c:numCache>
            </c:numRef>
          </c:val>
          <c:extLst>
            <c:ext xmlns:c16="http://schemas.microsoft.com/office/drawing/2014/chart" uri="{C3380CC4-5D6E-409C-BE32-E72D297353CC}">
              <c16:uniqueId val="{00000005-ECBC-4372-B56C-443A875801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BC-4372-B56C-443A875801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25472</c:v>
                </c:pt>
                <c:pt idx="3">
                  <c:v>26349</c:v>
                </c:pt>
                <c:pt idx="6">
                  <c:v>25799</c:v>
                </c:pt>
                <c:pt idx="9">
                  <c:v>23818</c:v>
                </c:pt>
                <c:pt idx="12">
                  <c:v>24019</c:v>
                </c:pt>
              </c:numCache>
            </c:numRef>
          </c:val>
          <c:extLst>
            <c:ext xmlns:c16="http://schemas.microsoft.com/office/drawing/2014/chart" uri="{C3380CC4-5D6E-409C-BE32-E72D297353CC}">
              <c16:uniqueId val="{00000007-ECBC-4372-B56C-443A875801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11500</c:v>
                </c:pt>
                <c:pt idx="2">
                  <c:v>#N/A</c:v>
                </c:pt>
                <c:pt idx="3">
                  <c:v>#N/A</c:v>
                </c:pt>
                <c:pt idx="4">
                  <c:v>12257</c:v>
                </c:pt>
                <c:pt idx="5">
                  <c:v>#N/A</c:v>
                </c:pt>
                <c:pt idx="6">
                  <c:v>#N/A</c:v>
                </c:pt>
                <c:pt idx="7">
                  <c:v>11679</c:v>
                </c:pt>
                <c:pt idx="8">
                  <c:v>#N/A</c:v>
                </c:pt>
                <c:pt idx="9">
                  <c:v>#N/A</c:v>
                </c:pt>
                <c:pt idx="10">
                  <c:v>10047</c:v>
                </c:pt>
                <c:pt idx="11">
                  <c:v>#N/A</c:v>
                </c:pt>
                <c:pt idx="12">
                  <c:v>#N/A</c:v>
                </c:pt>
                <c:pt idx="13">
                  <c:v>10425</c:v>
                </c:pt>
                <c:pt idx="14">
                  <c:v>#N/A</c:v>
                </c:pt>
              </c:numCache>
            </c:numRef>
          </c:val>
          <c:smooth val="0"/>
          <c:extLst>
            <c:ext xmlns:c16="http://schemas.microsoft.com/office/drawing/2014/chart" uri="{C3380CC4-5D6E-409C-BE32-E72D297353CC}">
              <c16:uniqueId val="{00000008-ECBC-4372-B56C-443A875801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140380</c:v>
                </c:pt>
                <c:pt idx="5">
                  <c:v>142136</c:v>
                </c:pt>
                <c:pt idx="8">
                  <c:v>142974</c:v>
                </c:pt>
                <c:pt idx="11">
                  <c:v>142832</c:v>
                </c:pt>
                <c:pt idx="14">
                  <c:v>142911</c:v>
                </c:pt>
              </c:numCache>
            </c:numRef>
          </c:val>
          <c:extLst>
            <c:ext xmlns:c16="http://schemas.microsoft.com/office/drawing/2014/chart" uri="{C3380CC4-5D6E-409C-BE32-E72D297353CC}">
              <c16:uniqueId val="{00000000-501D-4C06-800B-553322D2E9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44579</c:v>
                </c:pt>
                <c:pt idx="5">
                  <c:v>43752</c:v>
                </c:pt>
                <c:pt idx="8">
                  <c:v>42823</c:v>
                </c:pt>
                <c:pt idx="11">
                  <c:v>44655</c:v>
                </c:pt>
                <c:pt idx="14">
                  <c:v>43848</c:v>
                </c:pt>
              </c:numCache>
            </c:numRef>
          </c:val>
          <c:extLst>
            <c:ext xmlns:c16="http://schemas.microsoft.com/office/drawing/2014/chart" uri="{C3380CC4-5D6E-409C-BE32-E72D297353CC}">
              <c16:uniqueId val="{00000001-501D-4C06-800B-553322D2E9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18876</c:v>
                </c:pt>
                <c:pt idx="5">
                  <c:v>21838</c:v>
                </c:pt>
                <c:pt idx="8">
                  <c:v>23726</c:v>
                </c:pt>
                <c:pt idx="11">
                  <c:v>26310</c:v>
                </c:pt>
                <c:pt idx="14">
                  <c:v>33868</c:v>
                </c:pt>
              </c:numCache>
            </c:numRef>
          </c:val>
          <c:extLst>
            <c:ext xmlns:c16="http://schemas.microsoft.com/office/drawing/2014/chart" uri="{C3380CC4-5D6E-409C-BE32-E72D297353CC}">
              <c16:uniqueId val="{00000002-501D-4C06-800B-553322D2E9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1D-4C06-800B-553322D2E9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1D-4C06-800B-553322D2E9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522</c:v>
                </c:pt>
                <c:pt idx="3">
                  <c:v>78</c:v>
                </c:pt>
                <c:pt idx="6">
                  <c:v>49</c:v>
                </c:pt>
                <c:pt idx="9">
                  <c:v>33</c:v>
                </c:pt>
                <c:pt idx="12">
                  <c:v>214</c:v>
                </c:pt>
              </c:numCache>
            </c:numRef>
          </c:val>
          <c:extLst>
            <c:ext xmlns:c16="http://schemas.microsoft.com/office/drawing/2014/chart" uri="{C3380CC4-5D6E-409C-BE32-E72D297353CC}">
              <c16:uniqueId val="{00000005-501D-4C06-800B-553322D2E9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19730</c:v>
                </c:pt>
                <c:pt idx="3">
                  <c:v>19708</c:v>
                </c:pt>
                <c:pt idx="6">
                  <c:v>19738</c:v>
                </c:pt>
                <c:pt idx="9">
                  <c:v>18904</c:v>
                </c:pt>
                <c:pt idx="12">
                  <c:v>19298</c:v>
                </c:pt>
              </c:numCache>
            </c:numRef>
          </c:val>
          <c:extLst>
            <c:ext xmlns:c16="http://schemas.microsoft.com/office/drawing/2014/chart" uri="{C3380CC4-5D6E-409C-BE32-E72D297353CC}">
              <c16:uniqueId val="{00000006-501D-4C06-800B-553322D2E9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146</c:v>
                </c:pt>
                <c:pt idx="3">
                  <c:v>105</c:v>
                </c:pt>
                <c:pt idx="6">
                  <c:v>96</c:v>
                </c:pt>
                <c:pt idx="9">
                  <c:v>70</c:v>
                </c:pt>
                <c:pt idx="12">
                  <c:v>49</c:v>
                </c:pt>
              </c:numCache>
            </c:numRef>
          </c:val>
          <c:extLst>
            <c:ext xmlns:c16="http://schemas.microsoft.com/office/drawing/2014/chart" uri="{C3380CC4-5D6E-409C-BE32-E72D297353CC}">
              <c16:uniqueId val="{00000007-501D-4C06-800B-553322D2E9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26603</c:v>
                </c:pt>
                <c:pt idx="3">
                  <c:v>25032</c:v>
                </c:pt>
                <c:pt idx="6">
                  <c:v>24806</c:v>
                </c:pt>
                <c:pt idx="9">
                  <c:v>24877</c:v>
                </c:pt>
                <c:pt idx="12">
                  <c:v>26561</c:v>
                </c:pt>
              </c:numCache>
            </c:numRef>
          </c:val>
          <c:extLst>
            <c:ext xmlns:c16="http://schemas.microsoft.com/office/drawing/2014/chart" uri="{C3380CC4-5D6E-409C-BE32-E72D297353CC}">
              <c16:uniqueId val="{00000008-501D-4C06-800B-553322D2E9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3645</c:v>
                </c:pt>
                <c:pt idx="3">
                  <c:v>3036</c:v>
                </c:pt>
                <c:pt idx="6">
                  <c:v>2520</c:v>
                </c:pt>
                <c:pt idx="9">
                  <c:v>2334</c:v>
                </c:pt>
                <c:pt idx="12">
                  <c:v>2423</c:v>
                </c:pt>
              </c:numCache>
            </c:numRef>
          </c:val>
          <c:extLst>
            <c:ext xmlns:c16="http://schemas.microsoft.com/office/drawing/2014/chart" uri="{C3380CC4-5D6E-409C-BE32-E72D297353CC}">
              <c16:uniqueId val="{00000009-501D-4C06-800B-553322D2E9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260234</c:v>
                </c:pt>
                <c:pt idx="3">
                  <c:v>257662</c:v>
                </c:pt>
                <c:pt idx="6">
                  <c:v>251573</c:v>
                </c:pt>
                <c:pt idx="9">
                  <c:v>245497</c:v>
                </c:pt>
                <c:pt idx="12">
                  <c:v>232371</c:v>
                </c:pt>
              </c:numCache>
            </c:numRef>
          </c:val>
          <c:extLst>
            <c:ext xmlns:c16="http://schemas.microsoft.com/office/drawing/2014/chart" uri="{C3380CC4-5D6E-409C-BE32-E72D297353CC}">
              <c16:uniqueId val="{0000000A-501D-4C06-800B-553322D2E9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107046</c:v>
                </c:pt>
                <c:pt idx="2">
                  <c:v>#N/A</c:v>
                </c:pt>
                <c:pt idx="3">
                  <c:v>#N/A</c:v>
                </c:pt>
                <c:pt idx="4">
                  <c:v>97895</c:v>
                </c:pt>
                <c:pt idx="5">
                  <c:v>#N/A</c:v>
                </c:pt>
                <c:pt idx="6">
                  <c:v>#N/A</c:v>
                </c:pt>
                <c:pt idx="7">
                  <c:v>89258</c:v>
                </c:pt>
                <c:pt idx="8">
                  <c:v>#N/A</c:v>
                </c:pt>
                <c:pt idx="9">
                  <c:v>#N/A</c:v>
                </c:pt>
                <c:pt idx="10">
                  <c:v>77919</c:v>
                </c:pt>
                <c:pt idx="11">
                  <c:v>#N/A</c:v>
                </c:pt>
                <c:pt idx="12">
                  <c:v>#N/A</c:v>
                </c:pt>
                <c:pt idx="13">
                  <c:v>60289</c:v>
                </c:pt>
                <c:pt idx="14">
                  <c:v>#N/A</c:v>
                </c:pt>
              </c:numCache>
            </c:numRef>
          </c:val>
          <c:smooth val="0"/>
          <c:extLst>
            <c:ext xmlns:c16="http://schemas.microsoft.com/office/drawing/2014/chart" uri="{C3380CC4-5D6E-409C-BE32-E72D297353CC}">
              <c16:uniqueId val="{0000000B-501D-4C06-800B-553322D2E9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6151</c:v>
                </c:pt>
                <c:pt idx="1">
                  <c:v>6768</c:v>
                </c:pt>
                <c:pt idx="2">
                  <c:v>6955</c:v>
                </c:pt>
              </c:numCache>
            </c:numRef>
          </c:val>
          <c:extLst>
            <c:ext xmlns:c16="http://schemas.microsoft.com/office/drawing/2014/chart" uri="{C3380CC4-5D6E-409C-BE32-E72D297353CC}">
              <c16:uniqueId val="{00000000-D2AF-4847-8AED-3B174D6535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8045</c:v>
                </c:pt>
                <c:pt idx="1">
                  <c:v>9265</c:v>
                </c:pt>
                <c:pt idx="2">
                  <c:v>11705</c:v>
                </c:pt>
              </c:numCache>
            </c:numRef>
          </c:val>
          <c:extLst>
            <c:ext xmlns:c16="http://schemas.microsoft.com/office/drawing/2014/chart" uri="{C3380CC4-5D6E-409C-BE32-E72D297353CC}">
              <c16:uniqueId val="{00000001-D2AF-4847-8AED-3B174D6535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8446</c:v>
                </c:pt>
                <c:pt idx="1">
                  <c:v>9015</c:v>
                </c:pt>
                <c:pt idx="2">
                  <c:v>9947</c:v>
                </c:pt>
              </c:numCache>
            </c:numRef>
          </c:val>
          <c:extLst>
            <c:ext xmlns:c16="http://schemas.microsoft.com/office/drawing/2014/chart" uri="{C3380CC4-5D6E-409C-BE32-E72D297353CC}">
              <c16:uniqueId val="{00000002-D2AF-4847-8AED-3B174D6535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過去に財源対策として発行してきた退職手当債や行政改革推進債等のほか、教育環境の充実等に発行した市債の償還が本格化してきたため、前年度より増加しており、類似団体の平均よりも高い状況にある。</a:t>
          </a:r>
        </a:p>
        <a:p>
          <a:r>
            <a:rPr kumimoji="1" lang="ja-JP" altLang="en-US" sz="1400">
              <a:latin typeface="ＭＳ ゴシック" pitchFamily="49" charset="-128"/>
              <a:ea typeface="ＭＳ ゴシック" pitchFamily="49" charset="-128"/>
            </a:rPr>
            <a:t>　今後については、慎重な財政運営を行いつつ、市債の元金償還を進めることにより、徐々に低下していく見込みとなっている。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現在、発行している満期一括償還地方債は兵庫のじぎく債のみであり、令和３年度に全て償還する見込みである。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や、充当可能基金残高の増などにより、前年度と比べ減少した。しかしながら、教育環境の充実等に対応するために発行した市債のほか、退職手当債や行政改革推進債等の市債残高が多額であるため、類似団体の平均と比較して高い数値となっている。</a:t>
          </a:r>
        </a:p>
        <a:p>
          <a:r>
            <a:rPr kumimoji="1" lang="ja-JP" altLang="en-US" sz="1400">
              <a:latin typeface="ＭＳ ゴシック" pitchFamily="49" charset="-128"/>
              <a:ea typeface="ＭＳ ゴシック" pitchFamily="49" charset="-128"/>
            </a:rPr>
            <a:t>　今後については、「あまがさき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未来へつなぐ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プロジェクト」に示した目標を見据えながら、引き続き将来負担の抑制に努めていく。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兵庫県尼崎市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「財政調整基金」を取り崩さず収支剰余を積み立てたことや、「減債基金」に市有地の売払い収入を積み立てた等により、基金全体として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・収益事業収入及び土地売払収入については、基金積立を基本とするほか、財政収支上の剰余金については、財政調整基金及び減債基金の積立に活用する。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・不測の事態に備えるとともに、より弾力性のある行財政運営に向けて財政調整基金の拡充を図る。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・公共施設整備保全基金：市が設置する公共施設の整備及び保全に要する経費の財源を確保する。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・新本庁舎建設基金：尼崎市役所本庁舎の建設に要する経費の財源を確保する。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・公共施設整備保全基金：私有財産の売払収入や収益事業収入の一部等を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・公共施設整備保全基金：市有地売払収入のうち一部を公共施設マネジメント計画に係る経費の財源として積み立てを行い、保全の取組等に活用するほか、収益事業収入の一部を積み立てる。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・新本庁舎建設基金：本庁舎を新たに建て替える際の財源とするため、収益事業収入の一部等を積み立てる。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・収支剰余を活用し、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・前年度決算及び当初予算から収支が改善したことから財源対策を取りやめ、取り崩しを行わなかった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・経済事情の著しい変動等に伴う財源不足や、災害等に伴う経費に対応するため、令和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・市有地にかかる売払収入等を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・財源が著しく不足する場合の市債の償還や、償還期限の繰上等に対応する基金として市有地売払収入を積み立てていき、行財政推進債や退職手当債などに係る令和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年度末の残高相当額（概ね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億円）を補うことを基本とし、財政調整基金の積立状況等も勘案しつつ、市債の早期償還への活用を図る。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・市有地売払収入のうち、一部を公共施設マネジメント計画に係る積立として別管理し、今後、当該取組に係る公債費の一部に対し、取崩又は充当を行う。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近年は、社会保障関係経費や公債費の増により基準財政需要額は増加傾向にあり、市税収入の増などにより基準財政収入額も増加傾向にある。</a:t>
          </a:r>
        </a:p>
        <a:p>
          <a:r>
            <a:rPr kumimoji="1" lang="ja-JP" altLang="en-US" sz="1300">
              <a:latin typeface="ＭＳ Ｐゴシック" panose="020B0600070205080204" pitchFamily="50" charset="-128"/>
              <a:ea typeface="ＭＳ Ｐゴシック" panose="020B0600070205080204" pitchFamily="50" charset="-128"/>
            </a:rPr>
            <a:t>　今後については、収支面で厳しい状況が見込まれることから、より一層の税源のかん養と公債費負担の抑制に向けて取り組む。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49389</xdr:rowOff>
    </xdr:to>
    <xdr:cxnSp macro="">
      <xdr:nvCxnSpPr>
        <xdr:cNvPr id="69" name="直線コネクタ 68"/>
        <xdr:cNvCxnSpPr/>
      </xdr:nvCxnSpPr>
      <xdr:spPr>
        <a:xfrm flipV="1">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62795</xdr:rowOff>
    </xdr:to>
    <xdr:cxnSp macro="">
      <xdr:nvCxnSpPr>
        <xdr:cNvPr id="78" name="直線コネクタ 77"/>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歳入では市税等の経常一般財源が増加したが、歳出では社会保障関係経費等の増に伴い扶助費に係る経常的な一般財源が増となったことなどから、前年度と比べ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については、類似団体と比べ、経常収支比率の内訳で多くを占めている扶助費等の社会保障関係経費や公債費が引き続き高い水準で推移することが見込まれることから、市税等の経常一般財源の確保や経常的な一般財源が充当される公債費の縮減などの財政構造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66</xdr:row>
      <xdr:rowOff>77724</xdr:rowOff>
    </xdr:to>
    <xdr:cxnSp macro="">
      <xdr:nvCxnSpPr>
        <xdr:cNvPr id="130" name="直線コネクタ 129"/>
        <xdr:cNvCxnSpPr/>
      </xdr:nvCxnSpPr>
      <xdr:spPr>
        <a:xfrm>
          <a:off x="4114800" y="1134999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67</xdr:row>
      <xdr:rowOff>2794</xdr:rowOff>
    </xdr:to>
    <xdr:cxnSp macro="">
      <xdr:nvCxnSpPr>
        <xdr:cNvPr id="133" name="直線コネクタ 132"/>
        <xdr:cNvCxnSpPr/>
      </xdr:nvCxnSpPr>
      <xdr:spPr>
        <a:xfrm flipV="1">
          <a:off x="3225800" y="1134999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72898</xdr:rowOff>
    </xdr:from>
    <xdr:to>
      <xdr:col>15</xdr:col>
      <xdr:colOff>82550</xdr:colOff>
      <xdr:row>67</xdr:row>
      <xdr:rowOff>2794</xdr:rowOff>
    </xdr:to>
    <xdr:cxnSp macro="">
      <xdr:nvCxnSpPr>
        <xdr:cNvPr id="136" name="直線コネクタ 135"/>
        <xdr:cNvCxnSpPr/>
      </xdr:nvCxnSpPr>
      <xdr:spPr>
        <a:xfrm>
          <a:off x="2336800" y="1138859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72898</xdr:rowOff>
    </xdr:to>
    <xdr:cxnSp macro="">
      <xdr:nvCxnSpPr>
        <xdr:cNvPr id="139" name="直線コネクタ 138"/>
        <xdr:cNvCxnSpPr/>
      </xdr:nvCxnSpPr>
      <xdr:spPr>
        <a:xfrm>
          <a:off x="1447800" y="112969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26924</xdr:rowOff>
    </xdr:from>
    <xdr:to>
      <xdr:col>23</xdr:col>
      <xdr:colOff>184150</xdr:colOff>
      <xdr:row>66</xdr:row>
      <xdr:rowOff>128524</xdr:rowOff>
    </xdr:to>
    <xdr:sp macro="" textlink="">
      <xdr:nvSpPr>
        <xdr:cNvPr id="149" name="楕円 148"/>
        <xdr:cNvSpPr/>
      </xdr:nvSpPr>
      <xdr:spPr>
        <a:xfrm>
          <a:off x="49022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170451</xdr:rowOff>
    </xdr:from>
    <xdr:ext cx="762000" cy="259045"/>
    <xdr:sp macro="" textlink="">
      <xdr:nvSpPr>
        <xdr:cNvPr id="150" name="財政構造の弾力性該当値テキスト"/>
        <xdr:cNvSpPr txBox="1"/>
      </xdr:nvSpPr>
      <xdr:spPr>
        <a:xfrm>
          <a:off x="5041900" y="1131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1" name="楕円 150"/>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2" name="テキスト ボックス 151"/>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123444</xdr:rowOff>
    </xdr:from>
    <xdr:to>
      <xdr:col>15</xdr:col>
      <xdr:colOff>133350</xdr:colOff>
      <xdr:row>67</xdr:row>
      <xdr:rowOff>53594</xdr:rowOff>
    </xdr:to>
    <xdr:sp macro="" textlink="">
      <xdr:nvSpPr>
        <xdr:cNvPr id="153" name="楕円 152"/>
        <xdr:cNvSpPr/>
      </xdr:nvSpPr>
      <xdr:spPr>
        <a:xfrm>
          <a:off x="3175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38371</xdr:rowOff>
    </xdr:from>
    <xdr:ext cx="762000" cy="259045"/>
    <xdr:sp macro="" textlink="">
      <xdr:nvSpPr>
        <xdr:cNvPr id="154" name="テキスト ボックス 153"/>
        <xdr:cNvSpPr txBox="1"/>
      </xdr:nvSpPr>
      <xdr:spPr>
        <a:xfrm>
          <a:off x="2844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22098</xdr:rowOff>
    </xdr:from>
    <xdr:to>
      <xdr:col>11</xdr:col>
      <xdr:colOff>82550</xdr:colOff>
      <xdr:row>66</xdr:row>
      <xdr:rowOff>123698</xdr:rowOff>
    </xdr:to>
    <xdr:sp macro="" textlink="">
      <xdr:nvSpPr>
        <xdr:cNvPr id="155" name="楕円 154"/>
        <xdr:cNvSpPr/>
      </xdr:nvSpPr>
      <xdr:spPr>
        <a:xfrm>
          <a:off x="2286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108475</xdr:rowOff>
    </xdr:from>
    <xdr:ext cx="762000" cy="259045"/>
    <xdr:sp macro="" textlink="">
      <xdr:nvSpPr>
        <xdr:cNvPr id="156" name="テキスト ボックス 155"/>
        <xdr:cNvSpPr txBox="1"/>
      </xdr:nvSpPr>
      <xdr:spPr>
        <a:xfrm>
          <a:off x="1955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57" name="楕円 156"/>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58" name="テキスト ボックス 157"/>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類似団体内平均値よりも低額である理由として、従来取り組んできた職員定数の削減、給与等の抑制及び効果的なアウトソーシングなどの効果が挙げられる。</a:t>
          </a:r>
        </a:p>
        <a:p>
          <a:r>
            <a:rPr kumimoji="1" lang="ja-JP" altLang="en-US" sz="1300">
              <a:latin typeface="ＭＳ Ｐゴシック" panose="020B0600070205080204" pitchFamily="50" charset="-128"/>
              <a:ea typeface="ＭＳ Ｐゴシック" panose="020B0600070205080204" pitchFamily="50" charset="-128"/>
            </a:rPr>
            <a:t>　今後も行財政改革の取組を進め、経費の縮減に努める。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35268</xdr:rowOff>
    </xdr:from>
    <xdr:to>
      <xdr:col>23</xdr:col>
      <xdr:colOff>133350</xdr:colOff>
      <xdr:row>82</xdr:row>
      <xdr:rowOff>70498</xdr:rowOff>
    </xdr:to>
    <xdr:cxnSp macro="">
      <xdr:nvCxnSpPr>
        <xdr:cNvPr id="195" name="直線コネクタ 194"/>
        <xdr:cNvCxnSpPr/>
      </xdr:nvCxnSpPr>
      <xdr:spPr>
        <a:xfrm>
          <a:off x="4114800" y="14094168"/>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13309</xdr:rowOff>
    </xdr:from>
    <xdr:to>
      <xdr:col>19</xdr:col>
      <xdr:colOff>133350</xdr:colOff>
      <xdr:row>82</xdr:row>
      <xdr:rowOff>35268</xdr:rowOff>
    </xdr:to>
    <xdr:cxnSp macro="">
      <xdr:nvCxnSpPr>
        <xdr:cNvPr id="198" name="直線コネクタ 197"/>
        <xdr:cNvCxnSpPr/>
      </xdr:nvCxnSpPr>
      <xdr:spPr>
        <a:xfrm>
          <a:off x="3225800" y="14072209"/>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160423</xdr:rowOff>
    </xdr:from>
    <xdr:to>
      <xdr:col>15</xdr:col>
      <xdr:colOff>82550</xdr:colOff>
      <xdr:row>82</xdr:row>
      <xdr:rowOff>13309</xdr:rowOff>
    </xdr:to>
    <xdr:cxnSp macro="">
      <xdr:nvCxnSpPr>
        <xdr:cNvPr id="201" name="直線コネクタ 200"/>
        <xdr:cNvCxnSpPr/>
      </xdr:nvCxnSpPr>
      <xdr:spPr>
        <a:xfrm>
          <a:off x="2336800" y="14047873"/>
          <a:ext cx="889000" cy="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154787</xdr:rowOff>
    </xdr:from>
    <xdr:to>
      <xdr:col>11</xdr:col>
      <xdr:colOff>31750</xdr:colOff>
      <xdr:row>81</xdr:row>
      <xdr:rowOff>160423</xdr:rowOff>
    </xdr:to>
    <xdr:cxnSp macro="">
      <xdr:nvCxnSpPr>
        <xdr:cNvPr id="204" name="直線コネクタ 203"/>
        <xdr:cNvCxnSpPr/>
      </xdr:nvCxnSpPr>
      <xdr:spPr>
        <a:xfrm>
          <a:off x="1447800" y="14042237"/>
          <a:ext cx="889000" cy="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19698</xdr:rowOff>
    </xdr:from>
    <xdr:to>
      <xdr:col>23</xdr:col>
      <xdr:colOff>184150</xdr:colOff>
      <xdr:row>82</xdr:row>
      <xdr:rowOff>121298</xdr:rowOff>
    </xdr:to>
    <xdr:sp macro="" textlink="">
      <xdr:nvSpPr>
        <xdr:cNvPr id="214" name="楕円 213"/>
        <xdr:cNvSpPr/>
      </xdr:nvSpPr>
      <xdr:spPr>
        <a:xfrm>
          <a:off x="4902200" y="140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36225</xdr:rowOff>
    </xdr:from>
    <xdr:ext cx="762000" cy="259045"/>
    <xdr:sp macro="" textlink="">
      <xdr:nvSpPr>
        <xdr:cNvPr id="215" name="人件費・物件費等の状況該当値テキスト"/>
        <xdr:cNvSpPr txBox="1"/>
      </xdr:nvSpPr>
      <xdr:spPr>
        <a:xfrm>
          <a:off x="5041900" y="1392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155918</xdr:rowOff>
    </xdr:from>
    <xdr:to>
      <xdr:col>19</xdr:col>
      <xdr:colOff>184150</xdr:colOff>
      <xdr:row>82</xdr:row>
      <xdr:rowOff>86068</xdr:rowOff>
    </xdr:to>
    <xdr:sp macro="" textlink="">
      <xdr:nvSpPr>
        <xdr:cNvPr id="216" name="楕円 215"/>
        <xdr:cNvSpPr/>
      </xdr:nvSpPr>
      <xdr:spPr>
        <a:xfrm>
          <a:off x="4064000" y="140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96245</xdr:rowOff>
    </xdr:from>
    <xdr:ext cx="736600" cy="259045"/>
    <xdr:sp macro="" textlink="">
      <xdr:nvSpPr>
        <xdr:cNvPr id="217" name="テキスト ボックス 216"/>
        <xdr:cNvSpPr txBox="1"/>
      </xdr:nvSpPr>
      <xdr:spPr>
        <a:xfrm>
          <a:off x="3733800" y="13812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133959</xdr:rowOff>
    </xdr:from>
    <xdr:to>
      <xdr:col>15</xdr:col>
      <xdr:colOff>133350</xdr:colOff>
      <xdr:row>82</xdr:row>
      <xdr:rowOff>64109</xdr:rowOff>
    </xdr:to>
    <xdr:sp macro="" textlink="">
      <xdr:nvSpPr>
        <xdr:cNvPr id="218" name="楕円 217"/>
        <xdr:cNvSpPr/>
      </xdr:nvSpPr>
      <xdr:spPr>
        <a:xfrm>
          <a:off x="3175000" y="1402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74286</xdr:rowOff>
    </xdr:from>
    <xdr:ext cx="762000" cy="259045"/>
    <xdr:sp macro="" textlink="">
      <xdr:nvSpPr>
        <xdr:cNvPr id="219" name="テキスト ボックス 218"/>
        <xdr:cNvSpPr txBox="1"/>
      </xdr:nvSpPr>
      <xdr:spPr>
        <a:xfrm>
          <a:off x="2844800" y="1379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109623</xdr:rowOff>
    </xdr:from>
    <xdr:to>
      <xdr:col>11</xdr:col>
      <xdr:colOff>82550</xdr:colOff>
      <xdr:row>82</xdr:row>
      <xdr:rowOff>39773</xdr:rowOff>
    </xdr:to>
    <xdr:sp macro="" textlink="">
      <xdr:nvSpPr>
        <xdr:cNvPr id="220" name="楕円 219"/>
        <xdr:cNvSpPr/>
      </xdr:nvSpPr>
      <xdr:spPr>
        <a:xfrm>
          <a:off x="2286000" y="139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49950</xdr:rowOff>
    </xdr:from>
    <xdr:ext cx="762000" cy="259045"/>
    <xdr:sp macro="" textlink="">
      <xdr:nvSpPr>
        <xdr:cNvPr id="221" name="テキスト ボックス 220"/>
        <xdr:cNvSpPr txBox="1"/>
      </xdr:nvSpPr>
      <xdr:spPr>
        <a:xfrm>
          <a:off x="1955800" y="1376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103987</xdr:rowOff>
    </xdr:from>
    <xdr:to>
      <xdr:col>7</xdr:col>
      <xdr:colOff>31750</xdr:colOff>
      <xdr:row>82</xdr:row>
      <xdr:rowOff>34137</xdr:rowOff>
    </xdr:to>
    <xdr:sp macro="" textlink="">
      <xdr:nvSpPr>
        <xdr:cNvPr id="222" name="楕円 221"/>
        <xdr:cNvSpPr/>
      </xdr:nvSpPr>
      <xdr:spPr>
        <a:xfrm>
          <a:off x="1397000" y="139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44314</xdr:rowOff>
    </xdr:from>
    <xdr:ext cx="762000" cy="259045"/>
    <xdr:sp macro="" textlink="">
      <xdr:nvSpPr>
        <xdr:cNvPr id="223" name="テキスト ボックス 222"/>
        <xdr:cNvSpPr txBox="1"/>
      </xdr:nvSpPr>
      <xdr:spPr>
        <a:xfrm>
          <a:off x="1066800" y="1376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これまで職員給与適正化の計画的な実施や、職員給与の削減措置を実施しており、近年の本市のラスパイレス指数は平成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年度に向けて新たに実施した給与制度の総合的見直しにより、一時的な削減措置をせずとも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84</xdr:row>
      <xdr:rowOff>2116</xdr:rowOff>
    </xdr:to>
    <xdr:cxnSp macro="">
      <xdr:nvCxnSpPr>
        <xdr:cNvPr id="257" name="直線コネクタ 256"/>
        <xdr:cNvCxnSpPr/>
      </xdr:nvCxnSpPr>
      <xdr:spPr>
        <a:xfrm flipV="1">
          <a:off x="16179800" y="1424305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2116</xdr:rowOff>
    </xdr:to>
    <xdr:cxnSp macro="">
      <xdr:nvCxnSpPr>
        <xdr:cNvPr id="260" name="直線コネクタ 259"/>
        <xdr:cNvCxnSpPr/>
      </xdr:nvCxnSpPr>
      <xdr:spPr>
        <a:xfrm>
          <a:off x="15290800" y="143838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83</xdr:row>
      <xdr:rowOff>153459</xdr:rowOff>
    </xdr:to>
    <xdr:cxnSp macro="">
      <xdr:nvCxnSpPr>
        <xdr:cNvPr id="263" name="直線コネクタ 262"/>
        <xdr:cNvCxnSpPr/>
      </xdr:nvCxnSpPr>
      <xdr:spPr>
        <a:xfrm>
          <a:off x="14401800" y="14383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122766</xdr:rowOff>
    </xdr:to>
    <xdr:cxnSp macro="">
      <xdr:nvCxnSpPr>
        <xdr:cNvPr id="266" name="直線コネクタ 265"/>
        <xdr:cNvCxnSpPr/>
      </xdr:nvCxnSpPr>
      <xdr:spPr>
        <a:xfrm flipV="1">
          <a:off x="13512800" y="143838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8" name="楕円 277"/>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9" name="テキスト ボックス 278"/>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0" name="楕円 279"/>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1" name="テキスト ボックス 280"/>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2" name="楕円 281"/>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3" name="テキスト ボックス 282"/>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職員数の増などに伴い前年度から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今後については、「あまがさき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未来へつなぐ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ロジェクト」において事務事業の見直しを行うとともに少子高齢化の進展に伴い増加・多様化する行政ニーズに対応していくため、業務の効率化や民間事業者の活用など、業務執行体制の見直しを図る中で、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6773</xdr:rowOff>
    </xdr:from>
    <xdr:to>
      <xdr:col>81</xdr:col>
      <xdr:colOff>44450</xdr:colOff>
      <xdr:row>61</xdr:row>
      <xdr:rowOff>22860</xdr:rowOff>
    </xdr:to>
    <xdr:cxnSp macro="">
      <xdr:nvCxnSpPr>
        <xdr:cNvPr id="320" name="直線コネクタ 319"/>
        <xdr:cNvCxnSpPr/>
      </xdr:nvCxnSpPr>
      <xdr:spPr>
        <a:xfrm>
          <a:off x="16179800" y="104652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129963</xdr:rowOff>
    </xdr:from>
    <xdr:to>
      <xdr:col>77</xdr:col>
      <xdr:colOff>44450</xdr:colOff>
      <xdr:row>61</xdr:row>
      <xdr:rowOff>6773</xdr:rowOff>
    </xdr:to>
    <xdr:cxnSp macro="">
      <xdr:nvCxnSpPr>
        <xdr:cNvPr id="323" name="直線コネクタ 322"/>
        <xdr:cNvCxnSpPr/>
      </xdr:nvCxnSpPr>
      <xdr:spPr>
        <a:xfrm>
          <a:off x="15290800" y="104169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101812</xdr:rowOff>
    </xdr:from>
    <xdr:to>
      <xdr:col>72</xdr:col>
      <xdr:colOff>203200</xdr:colOff>
      <xdr:row>60</xdr:row>
      <xdr:rowOff>129963</xdr:rowOff>
    </xdr:to>
    <xdr:cxnSp macro="">
      <xdr:nvCxnSpPr>
        <xdr:cNvPr id="326" name="直線コネクタ 325"/>
        <xdr:cNvCxnSpPr/>
      </xdr:nvCxnSpPr>
      <xdr:spPr>
        <a:xfrm>
          <a:off x="14401800" y="1038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101812</xdr:rowOff>
    </xdr:to>
    <xdr:cxnSp macro="">
      <xdr:nvCxnSpPr>
        <xdr:cNvPr id="329" name="直線コネクタ 328"/>
        <xdr:cNvCxnSpPr/>
      </xdr:nvCxnSpPr>
      <xdr:spPr>
        <a:xfrm>
          <a:off x="13512800" y="103445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143510</xdr:rowOff>
    </xdr:from>
    <xdr:to>
      <xdr:col>81</xdr:col>
      <xdr:colOff>95250</xdr:colOff>
      <xdr:row>61</xdr:row>
      <xdr:rowOff>73660</xdr:rowOff>
    </xdr:to>
    <xdr:sp macro="" textlink="">
      <xdr:nvSpPr>
        <xdr:cNvPr id="339" name="楕円 338"/>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160037</xdr:rowOff>
    </xdr:from>
    <xdr:ext cx="762000" cy="259045"/>
    <xdr:sp macro="" textlink="">
      <xdr:nvSpPr>
        <xdr:cNvPr id="340"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127423</xdr:rowOff>
    </xdr:from>
    <xdr:to>
      <xdr:col>77</xdr:col>
      <xdr:colOff>95250</xdr:colOff>
      <xdr:row>61</xdr:row>
      <xdr:rowOff>57573</xdr:rowOff>
    </xdr:to>
    <xdr:sp macro="" textlink="">
      <xdr:nvSpPr>
        <xdr:cNvPr id="341" name="楕円 340"/>
        <xdr:cNvSpPr/>
      </xdr:nvSpPr>
      <xdr:spPr>
        <a:xfrm>
          <a:off x="16129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67750</xdr:rowOff>
    </xdr:from>
    <xdr:ext cx="736600" cy="259045"/>
    <xdr:sp macro="" textlink="">
      <xdr:nvSpPr>
        <xdr:cNvPr id="342" name="テキスト ボックス 341"/>
        <xdr:cNvSpPr txBox="1"/>
      </xdr:nvSpPr>
      <xdr:spPr>
        <a:xfrm>
          <a:off x="15798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3" name="楕円 342"/>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4" name="テキスト ボックス 343"/>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51012</xdr:rowOff>
    </xdr:from>
    <xdr:to>
      <xdr:col>68</xdr:col>
      <xdr:colOff>203200</xdr:colOff>
      <xdr:row>60</xdr:row>
      <xdr:rowOff>152612</xdr:rowOff>
    </xdr:to>
    <xdr:sp macro="" textlink="">
      <xdr:nvSpPr>
        <xdr:cNvPr id="345" name="楕円 344"/>
        <xdr:cNvSpPr/>
      </xdr:nvSpPr>
      <xdr:spPr>
        <a:xfrm>
          <a:off x="14351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162789</xdr:rowOff>
    </xdr:from>
    <xdr:ext cx="762000" cy="259045"/>
    <xdr:sp macro="" textlink="">
      <xdr:nvSpPr>
        <xdr:cNvPr id="346" name="テキスト ボックス 345"/>
        <xdr:cNvSpPr txBox="1"/>
      </xdr:nvSpPr>
      <xdr:spPr>
        <a:xfrm>
          <a:off x="14020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7" name="楕円 346"/>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48" name="テキスト ボックス 347"/>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元利償還金の減などにより、前年度から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ポイント改善したものの、教育環境の充実等に対応するために発行した市債のほか、行政改革推進債や退職手当債等の市債に係る償還金が多額である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ため、全国、県及び類似団体の平均よりも高い状況にある。</a:t>
          </a:r>
        </a:p>
        <a:p>
          <a:r>
            <a:rPr kumimoji="1" lang="ja-JP" altLang="en-US" sz="1300">
              <a:latin typeface="ＭＳ Ｐゴシック" panose="020B0600070205080204" pitchFamily="50" charset="-128"/>
              <a:ea typeface="ＭＳ Ｐゴシック" panose="020B0600070205080204" pitchFamily="50" charset="-128"/>
            </a:rPr>
            <a:t>　今後については、市債元金の早期償還を進めつつ、併せて交付税措置の手厚い有利な市債を活用することなどにより、引き続き改善に努める。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133858</xdr:rowOff>
    </xdr:to>
    <xdr:cxnSp macro="">
      <xdr:nvCxnSpPr>
        <xdr:cNvPr id="380" name="直線コネクタ 379"/>
        <xdr:cNvCxnSpPr/>
      </xdr:nvCxnSpPr>
      <xdr:spPr>
        <a:xfrm flipV="1">
          <a:off x="16179800" y="742899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20320</xdr:rowOff>
    </xdr:to>
    <xdr:cxnSp macro="">
      <xdr:nvCxnSpPr>
        <xdr:cNvPr id="383" name="直線コネクタ 382"/>
        <xdr:cNvCxnSpPr/>
      </xdr:nvCxnSpPr>
      <xdr:spPr>
        <a:xfrm flipV="1">
          <a:off x="15290800" y="75062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58928</xdr:rowOff>
    </xdr:to>
    <xdr:cxnSp macro="">
      <xdr:nvCxnSpPr>
        <xdr:cNvPr id="386" name="直線コネクタ 385"/>
        <xdr:cNvCxnSpPr/>
      </xdr:nvCxnSpPr>
      <xdr:spPr>
        <a:xfrm flipV="1">
          <a:off x="14401800" y="75641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58928</xdr:rowOff>
    </xdr:to>
    <xdr:cxnSp macro="">
      <xdr:nvCxnSpPr>
        <xdr:cNvPr id="389" name="直線コネクタ 388"/>
        <xdr:cNvCxnSpPr/>
      </xdr:nvCxnSpPr>
      <xdr:spPr>
        <a:xfrm>
          <a:off x="13512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5842</xdr:rowOff>
    </xdr:from>
    <xdr:to>
      <xdr:col>81</xdr:col>
      <xdr:colOff>95250</xdr:colOff>
      <xdr:row>43</xdr:row>
      <xdr:rowOff>107442</xdr:rowOff>
    </xdr:to>
    <xdr:sp macro="" textlink="">
      <xdr:nvSpPr>
        <xdr:cNvPr id="399" name="楕円 398"/>
        <xdr:cNvSpPr/>
      </xdr:nvSpPr>
      <xdr:spPr>
        <a:xfrm>
          <a:off x="16967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149369</xdr:rowOff>
    </xdr:from>
    <xdr:ext cx="762000" cy="259045"/>
    <xdr:sp macro="" textlink="">
      <xdr:nvSpPr>
        <xdr:cNvPr id="400" name="公債費負担の状況該当値テキスト"/>
        <xdr:cNvSpPr txBox="1"/>
      </xdr:nvSpPr>
      <xdr:spPr>
        <a:xfrm>
          <a:off x="17106900" y="735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401" name="楕円 400"/>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2" name="テキスト ボックス 401"/>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3" name="楕円 402"/>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4" name="テキスト ボックス 403"/>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5" name="楕円 404"/>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06" name="テキスト ボックス 405"/>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7" name="楕円 406"/>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08" name="テキスト ボックス 407"/>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地方債残高の減、充当可能基金の増及び退職手当負担見込額の減などにより、前年度から</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しかしながら、教育環境の充実等に対応するために発行した市債のほか、行政改革推進債や退職手当債等の市債残高が多額であるため、全国、県及び類似団体の平均と比較して高い数値となっている。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今後については、「あまがさき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未来へつなぐ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プロジェクト」に示した目標を見据えながら、引き続き将来負担の抑制に努める。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171196</xdr:rowOff>
    </xdr:from>
    <xdr:to>
      <xdr:col>81</xdr:col>
      <xdr:colOff>44450</xdr:colOff>
      <xdr:row>17</xdr:row>
      <xdr:rowOff>165439</xdr:rowOff>
    </xdr:to>
    <xdr:cxnSp macro="">
      <xdr:nvCxnSpPr>
        <xdr:cNvPr id="442" name="直線コネクタ 441"/>
        <xdr:cNvCxnSpPr/>
      </xdr:nvCxnSpPr>
      <xdr:spPr>
        <a:xfrm flipV="1">
          <a:off x="16179800" y="2914396"/>
          <a:ext cx="8382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165439</xdr:rowOff>
    </xdr:from>
    <xdr:to>
      <xdr:col>77</xdr:col>
      <xdr:colOff>44450</xdr:colOff>
      <xdr:row>18</xdr:row>
      <xdr:rowOff>109813</xdr:rowOff>
    </xdr:to>
    <xdr:cxnSp macro="">
      <xdr:nvCxnSpPr>
        <xdr:cNvPr id="445" name="直線コネクタ 444"/>
        <xdr:cNvCxnSpPr/>
      </xdr:nvCxnSpPr>
      <xdr:spPr>
        <a:xfrm flipV="1">
          <a:off x="15290800" y="308008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109813</xdr:rowOff>
    </xdr:from>
    <xdr:to>
      <xdr:col>72</xdr:col>
      <xdr:colOff>203200</xdr:colOff>
      <xdr:row>19</xdr:row>
      <xdr:rowOff>16383</xdr:rowOff>
    </xdr:to>
    <xdr:cxnSp macro="">
      <xdr:nvCxnSpPr>
        <xdr:cNvPr id="448" name="直線コネクタ 447"/>
        <xdr:cNvCxnSpPr/>
      </xdr:nvCxnSpPr>
      <xdr:spPr>
        <a:xfrm flipV="1">
          <a:off x="14401800" y="3195913"/>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16383</xdr:rowOff>
    </xdr:from>
    <xdr:to>
      <xdr:col>68</xdr:col>
      <xdr:colOff>152400</xdr:colOff>
      <xdr:row>19</xdr:row>
      <xdr:rowOff>98425</xdr:rowOff>
    </xdr:to>
    <xdr:cxnSp macro="">
      <xdr:nvCxnSpPr>
        <xdr:cNvPr id="451" name="直線コネクタ 450"/>
        <xdr:cNvCxnSpPr/>
      </xdr:nvCxnSpPr>
      <xdr:spPr>
        <a:xfrm flipV="1">
          <a:off x="13512800" y="3273933"/>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61" name="楕円 460"/>
        <xdr:cNvSpPr/>
      </xdr:nvSpPr>
      <xdr:spPr>
        <a:xfrm>
          <a:off x="169672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92473</xdr:rowOff>
    </xdr:from>
    <xdr:ext cx="762000" cy="259045"/>
    <xdr:sp macro="" textlink="">
      <xdr:nvSpPr>
        <xdr:cNvPr id="462" name="将来負担の状況該当値テキスト"/>
        <xdr:cNvSpPr txBox="1"/>
      </xdr:nvSpPr>
      <xdr:spPr>
        <a:xfrm>
          <a:off x="17106900" y="28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114639</xdr:rowOff>
    </xdr:from>
    <xdr:to>
      <xdr:col>77</xdr:col>
      <xdr:colOff>95250</xdr:colOff>
      <xdr:row>18</xdr:row>
      <xdr:rowOff>44789</xdr:rowOff>
    </xdr:to>
    <xdr:sp macro="" textlink="">
      <xdr:nvSpPr>
        <xdr:cNvPr id="463" name="楕円 462"/>
        <xdr:cNvSpPr/>
      </xdr:nvSpPr>
      <xdr:spPr>
        <a:xfrm>
          <a:off x="16129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29566</xdr:rowOff>
    </xdr:from>
    <xdr:ext cx="736600" cy="259045"/>
    <xdr:sp macro="" textlink="">
      <xdr:nvSpPr>
        <xdr:cNvPr id="464" name="テキスト ボックス 463"/>
        <xdr:cNvSpPr txBox="1"/>
      </xdr:nvSpPr>
      <xdr:spPr>
        <a:xfrm>
          <a:off x="15798800" y="311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59013</xdr:rowOff>
    </xdr:from>
    <xdr:to>
      <xdr:col>73</xdr:col>
      <xdr:colOff>44450</xdr:colOff>
      <xdr:row>18</xdr:row>
      <xdr:rowOff>160613</xdr:rowOff>
    </xdr:to>
    <xdr:sp macro="" textlink="">
      <xdr:nvSpPr>
        <xdr:cNvPr id="465" name="楕円 464"/>
        <xdr:cNvSpPr/>
      </xdr:nvSpPr>
      <xdr:spPr>
        <a:xfrm>
          <a:off x="15240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145390</xdr:rowOff>
    </xdr:from>
    <xdr:ext cx="762000" cy="259045"/>
    <xdr:sp macro="" textlink="">
      <xdr:nvSpPr>
        <xdr:cNvPr id="466" name="テキスト ボックス 465"/>
        <xdr:cNvSpPr txBox="1"/>
      </xdr:nvSpPr>
      <xdr:spPr>
        <a:xfrm>
          <a:off x="14909800" y="32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137033</xdr:rowOff>
    </xdr:from>
    <xdr:to>
      <xdr:col>68</xdr:col>
      <xdr:colOff>203200</xdr:colOff>
      <xdr:row>19</xdr:row>
      <xdr:rowOff>67183</xdr:rowOff>
    </xdr:to>
    <xdr:sp macro="" textlink="">
      <xdr:nvSpPr>
        <xdr:cNvPr id="467" name="楕円 466"/>
        <xdr:cNvSpPr/>
      </xdr:nvSpPr>
      <xdr:spPr>
        <a:xfrm>
          <a:off x="14351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51960</xdr:rowOff>
    </xdr:from>
    <xdr:ext cx="762000" cy="259045"/>
    <xdr:sp macro="" textlink="">
      <xdr:nvSpPr>
        <xdr:cNvPr id="468" name="テキスト ボックス 467"/>
        <xdr:cNvSpPr txBox="1"/>
      </xdr:nvSpPr>
      <xdr:spPr>
        <a:xfrm>
          <a:off x="14020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47625</xdr:rowOff>
    </xdr:from>
    <xdr:to>
      <xdr:col>64</xdr:col>
      <xdr:colOff>152400</xdr:colOff>
      <xdr:row>19</xdr:row>
      <xdr:rowOff>149225</xdr:rowOff>
    </xdr:to>
    <xdr:sp macro="" textlink="">
      <xdr:nvSpPr>
        <xdr:cNvPr id="469" name="楕円 468"/>
        <xdr:cNvSpPr/>
      </xdr:nvSpPr>
      <xdr:spPr>
        <a:xfrm>
          <a:off x="13462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134002</xdr:rowOff>
    </xdr:from>
    <xdr:ext cx="762000" cy="259045"/>
    <xdr:sp macro="" textlink="">
      <xdr:nvSpPr>
        <xdr:cNvPr id="470" name="テキスト ボックス 469"/>
        <xdr:cNvSpPr txBox="1"/>
      </xdr:nvSpPr>
      <xdr:spPr>
        <a:xfrm>
          <a:off x="13131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これまで定数削減や給与等の抑制を行ってきたため、類似団体等と比べて低い水準で推移している。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今後も、国の給与水準や本市の財政状況を勘案する中で適正な水準の維持に努めるとともに、事務事業の見直しやアウトソーシングによる執行体制の見直しに取組む。</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73660</xdr:rowOff>
    </xdr:to>
    <xdr:cxnSp macro="">
      <xdr:nvCxnSpPr>
        <xdr:cNvPr id="66" name="直線コネクタ 65"/>
        <xdr:cNvCxnSpPr/>
      </xdr:nvCxnSpPr>
      <xdr:spPr>
        <a:xfrm>
          <a:off x="3987800" y="624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81280</xdr:rowOff>
    </xdr:to>
    <xdr:cxnSp macro="">
      <xdr:nvCxnSpPr>
        <xdr:cNvPr id="69" name="直線コネクタ 68"/>
        <xdr:cNvCxnSpPr/>
      </xdr:nvCxnSpPr>
      <xdr:spPr>
        <a:xfrm flipV="1">
          <a:off x="3098800" y="624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81280</xdr:rowOff>
    </xdr:to>
    <xdr:cxnSp macro="">
      <xdr:nvCxnSpPr>
        <xdr:cNvPr id="72" name="直線コネクタ 71"/>
        <xdr:cNvCxnSpPr/>
      </xdr:nvCxnSpPr>
      <xdr:spPr>
        <a:xfrm>
          <a:off x="2209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73660</xdr:rowOff>
    </xdr:to>
    <xdr:cxnSp macro="">
      <xdr:nvCxnSpPr>
        <xdr:cNvPr id="75" name="直線コネクタ 74"/>
        <xdr:cNvCxnSpPr/>
      </xdr:nvCxnSpPr>
      <xdr:spPr>
        <a:xfrm flipV="1">
          <a:off x="1320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消費増税や労務単価の上昇等により、前年度から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これまで行ってきた財政の健全化に向けた様々な節減努力により類似団体平均を下回っている。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今後についても新たな視点・仕組みを取り入れ、コスト削減に向けた取組を進める。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42636</xdr:rowOff>
    </xdr:to>
    <xdr:cxnSp macro="">
      <xdr:nvCxnSpPr>
        <xdr:cNvPr id="129" name="直線コネクタ 128"/>
        <xdr:cNvCxnSpPr/>
      </xdr:nvCxnSpPr>
      <xdr:spPr>
        <a:xfrm>
          <a:off x="15671800" y="255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14</xdr:row>
      <xdr:rowOff>159657</xdr:rowOff>
    </xdr:to>
    <xdr:cxnSp macro="">
      <xdr:nvCxnSpPr>
        <xdr:cNvPr id="132" name="直線コネクタ 131"/>
        <xdr:cNvCxnSpPr/>
      </xdr:nvCxnSpPr>
      <xdr:spPr>
        <a:xfrm>
          <a:off x="14782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14</xdr:row>
      <xdr:rowOff>159657</xdr:rowOff>
    </xdr:to>
    <xdr:cxnSp macro="">
      <xdr:nvCxnSpPr>
        <xdr:cNvPr id="135" name="直線コネクタ 134"/>
        <xdr:cNvCxnSpPr/>
      </xdr:nvCxnSpPr>
      <xdr:spPr>
        <a:xfrm>
          <a:off x="13893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137886</xdr:rowOff>
    </xdr:to>
    <xdr:cxnSp macro="">
      <xdr:nvCxnSpPr>
        <xdr:cNvPr id="138" name="直線コネクタ 137"/>
        <xdr:cNvCxnSpPr/>
      </xdr:nvCxnSpPr>
      <xdr:spPr>
        <a:xfrm>
          <a:off x="13004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6" name="楕円 155"/>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7" name="テキスト ボックス 156"/>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本市は類似団体と比較し、特に生活保護受給者の割合（保護率）が高いことによって、扶助費に係る経常収支比率が高く、義務的経費が高い水準にあり、硬直化した財政構造が続いている。</a:t>
          </a:r>
        </a:p>
        <a:p>
          <a:r>
            <a:rPr kumimoji="1" lang="ja-JP" altLang="en-US" sz="1300">
              <a:latin typeface="ＭＳ Ｐゴシック" panose="020B0600070205080204" pitchFamily="50" charset="-128"/>
              <a:ea typeface="ＭＳ Ｐゴシック" panose="020B0600070205080204" pitchFamily="50" charset="-128"/>
            </a:rPr>
            <a:t>　今年度は、施設型給付費が増となったこと等により、前年度と比べて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137885</xdr:rowOff>
    </xdr:from>
    <xdr:to>
      <xdr:col>24</xdr:col>
      <xdr:colOff>25400</xdr:colOff>
      <xdr:row>59</xdr:row>
      <xdr:rowOff>53522</xdr:rowOff>
    </xdr:to>
    <xdr:cxnSp macro="">
      <xdr:nvCxnSpPr>
        <xdr:cNvPr id="192" name="直線コネクタ 191"/>
        <xdr:cNvCxnSpPr/>
      </xdr:nvCxnSpPr>
      <xdr:spPr>
        <a:xfrm>
          <a:off x="3987800" y="100819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59</xdr:row>
      <xdr:rowOff>75293</xdr:rowOff>
    </xdr:to>
    <xdr:cxnSp macro="">
      <xdr:nvCxnSpPr>
        <xdr:cNvPr id="195" name="直線コネクタ 194"/>
        <xdr:cNvCxnSpPr/>
      </xdr:nvCxnSpPr>
      <xdr:spPr>
        <a:xfrm flipV="1">
          <a:off x="3098800" y="10081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148772</xdr:rowOff>
    </xdr:from>
    <xdr:to>
      <xdr:col>15</xdr:col>
      <xdr:colOff>98425</xdr:colOff>
      <xdr:row>59</xdr:row>
      <xdr:rowOff>75293</xdr:rowOff>
    </xdr:to>
    <xdr:cxnSp macro="">
      <xdr:nvCxnSpPr>
        <xdr:cNvPr id="198" name="直線コネクタ 197"/>
        <xdr:cNvCxnSpPr/>
      </xdr:nvCxnSpPr>
      <xdr:spPr>
        <a:xfrm>
          <a:off x="2209800" y="10092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148772</xdr:rowOff>
    </xdr:from>
    <xdr:to>
      <xdr:col>11</xdr:col>
      <xdr:colOff>9525</xdr:colOff>
      <xdr:row>58</xdr:row>
      <xdr:rowOff>148772</xdr:rowOff>
    </xdr:to>
    <xdr:cxnSp macro="">
      <xdr:nvCxnSpPr>
        <xdr:cNvPr id="201" name="直線コネクタ 200"/>
        <xdr:cNvCxnSpPr/>
      </xdr:nvCxnSpPr>
      <xdr:spPr>
        <a:xfrm>
          <a:off x="1320800" y="1009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1" name="楕円 210"/>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2"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13" name="楕円 212"/>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14" name="テキスト ボックス 213"/>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24493</xdr:rowOff>
    </xdr:from>
    <xdr:to>
      <xdr:col>15</xdr:col>
      <xdr:colOff>149225</xdr:colOff>
      <xdr:row>59</xdr:row>
      <xdr:rowOff>126093</xdr:rowOff>
    </xdr:to>
    <xdr:sp macro="" textlink="">
      <xdr:nvSpPr>
        <xdr:cNvPr id="215" name="楕円 214"/>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110870</xdr:rowOff>
    </xdr:from>
    <xdr:ext cx="762000" cy="259045"/>
    <xdr:sp macro="" textlink="">
      <xdr:nvSpPr>
        <xdr:cNvPr id="216" name="テキスト ボックス 215"/>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97972</xdr:rowOff>
    </xdr:from>
    <xdr:to>
      <xdr:col>11</xdr:col>
      <xdr:colOff>60325</xdr:colOff>
      <xdr:row>59</xdr:row>
      <xdr:rowOff>28122</xdr:rowOff>
    </xdr:to>
    <xdr:sp macro="" textlink="">
      <xdr:nvSpPr>
        <xdr:cNvPr id="217" name="楕円 216"/>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12899</xdr:rowOff>
    </xdr:from>
    <xdr:ext cx="762000" cy="259045"/>
    <xdr:sp macro="" textlink="">
      <xdr:nvSpPr>
        <xdr:cNvPr id="218" name="テキスト ボックス 217"/>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97972</xdr:rowOff>
    </xdr:from>
    <xdr:to>
      <xdr:col>6</xdr:col>
      <xdr:colOff>171450</xdr:colOff>
      <xdr:row>59</xdr:row>
      <xdr:rowOff>28122</xdr:rowOff>
    </xdr:to>
    <xdr:sp macro="" textlink="">
      <xdr:nvSpPr>
        <xdr:cNvPr id="219" name="楕円 218"/>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12899</xdr:rowOff>
    </xdr:from>
    <xdr:ext cx="762000" cy="259045"/>
    <xdr:sp macro="" textlink="">
      <xdr:nvSpPr>
        <xdr:cNvPr id="220" name="テキスト ボックス 219"/>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特別会計への繰出金が占めており、介護保険事業費会計繰出金が増となったものの、公共用地先行取得事業費会計繰出金が減となったことなどにより、経常収支比率は前年度と同水準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127000</xdr:rowOff>
    </xdr:to>
    <xdr:cxnSp macro="">
      <xdr:nvCxnSpPr>
        <xdr:cNvPr id="253" name="直線コネクタ 252"/>
        <xdr:cNvCxnSpPr/>
      </xdr:nvCxnSpPr>
      <xdr:spPr>
        <a:xfrm>
          <a:off x="15671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127000</xdr:rowOff>
    </xdr:to>
    <xdr:cxnSp macro="">
      <xdr:nvCxnSpPr>
        <xdr:cNvPr id="256" name="直線コネクタ 255"/>
        <xdr:cNvCxnSpPr/>
      </xdr:nvCxnSpPr>
      <xdr:spPr>
        <a:xfrm>
          <a:off x="14782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101600</xdr:rowOff>
    </xdr:to>
    <xdr:cxnSp macro="">
      <xdr:nvCxnSpPr>
        <xdr:cNvPr id="259" name="直線コネクタ 258"/>
        <xdr:cNvCxnSpPr/>
      </xdr:nvCxnSpPr>
      <xdr:spPr>
        <a:xfrm>
          <a:off x="13893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0</xdr:rowOff>
    </xdr:to>
    <xdr:cxnSp macro="">
      <xdr:nvCxnSpPr>
        <xdr:cNvPr id="262" name="直線コネクタ 261"/>
        <xdr:cNvCxnSpPr/>
      </xdr:nvCxnSpPr>
      <xdr:spPr>
        <a:xfrm>
          <a:off x="13004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6" name="楕円 275"/>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7" name="テキスト ボックス 276"/>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8" name="楕円 277"/>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9" name="テキスト ボックス 278"/>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80" name="楕円 279"/>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81" name="テキスト ボックス 280"/>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下水道事業会計補助金の減などにより前年度から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　</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168910</xdr:rowOff>
    </xdr:to>
    <xdr:cxnSp macro="">
      <xdr:nvCxnSpPr>
        <xdr:cNvPr id="314" name="直線コネクタ 313"/>
        <xdr:cNvCxnSpPr/>
      </xdr:nvCxnSpPr>
      <xdr:spPr>
        <a:xfrm flipV="1">
          <a:off x="15671800" y="5796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168910</xdr:rowOff>
    </xdr:to>
    <xdr:cxnSp macro="">
      <xdr:nvCxnSpPr>
        <xdr:cNvPr id="317" name="直線コネクタ 316"/>
        <xdr:cNvCxnSpPr/>
      </xdr:nvCxnSpPr>
      <xdr:spPr>
        <a:xfrm>
          <a:off x="14782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168910</xdr:rowOff>
    </xdr:to>
    <xdr:cxnSp macro="">
      <xdr:nvCxnSpPr>
        <xdr:cNvPr id="320" name="直線コネクタ 319"/>
        <xdr:cNvCxnSpPr/>
      </xdr:nvCxnSpPr>
      <xdr:spPr>
        <a:xfrm flipV="1">
          <a:off x="13893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168910</xdr:rowOff>
    </xdr:to>
    <xdr:cxnSp macro="">
      <xdr:nvCxnSpPr>
        <xdr:cNvPr id="323" name="直線コネクタ 322"/>
        <xdr:cNvCxnSpPr/>
      </xdr:nvCxnSpPr>
      <xdr:spPr>
        <a:xfrm>
          <a:off x="13004800" y="578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33" name="楕円 332"/>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104157</xdr:rowOff>
    </xdr:from>
    <xdr:ext cx="762000" cy="259045"/>
    <xdr:sp macro="" textlink="">
      <xdr:nvSpPr>
        <xdr:cNvPr id="334" name="補助費等該当値テキスト"/>
        <xdr:cNvSpPr txBox="1"/>
      </xdr:nvSpPr>
      <xdr:spPr>
        <a:xfrm>
          <a:off x="16598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35" name="楕円 334"/>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6" name="テキスト ボックス 335"/>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7" name="楕円 336"/>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8" name="テキスト ボックス 337"/>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39" name="楕円 338"/>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58437</xdr:rowOff>
    </xdr:from>
    <xdr:ext cx="762000" cy="259045"/>
    <xdr:sp macro="" textlink="">
      <xdr:nvSpPr>
        <xdr:cNvPr id="340" name="テキスト ボックス 339"/>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41" name="楕円 340"/>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42" name="テキスト ボックス 341"/>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前年度から概ね同水準で推移している。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しかしながら、過去に財源対策として退職手当債、行政改革推進債等の市債を発行したことなどから、類似団体よりも高くなっている。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　今後についても公債費は高い水準で推移することが見込まれるため、構造改善に向けた取組を推し進めていく中で、投資的経費を圧縮するほか、市債の早期償還を行うなど、市債残高の抑制に努めつつ公債費の適正な管理を行う。</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35561</xdr:rowOff>
    </xdr:from>
    <xdr:to>
      <xdr:col>24</xdr:col>
      <xdr:colOff>25400</xdr:colOff>
      <xdr:row>80</xdr:row>
      <xdr:rowOff>35561</xdr:rowOff>
    </xdr:to>
    <xdr:cxnSp macro="">
      <xdr:nvCxnSpPr>
        <xdr:cNvPr id="375" name="直線コネクタ 374"/>
        <xdr:cNvCxnSpPr/>
      </xdr:nvCxnSpPr>
      <xdr:spPr>
        <a:xfrm>
          <a:off x="3987800" y="13751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81</xdr:row>
      <xdr:rowOff>24130</xdr:rowOff>
    </xdr:to>
    <xdr:cxnSp macro="">
      <xdr:nvCxnSpPr>
        <xdr:cNvPr id="378" name="直線コネクタ 377"/>
        <xdr:cNvCxnSpPr/>
      </xdr:nvCxnSpPr>
      <xdr:spPr>
        <a:xfrm flipV="1">
          <a:off x="3098800" y="137515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46989</xdr:rowOff>
    </xdr:to>
    <xdr:cxnSp macro="">
      <xdr:nvCxnSpPr>
        <xdr:cNvPr id="381" name="直線コネクタ 380"/>
        <xdr:cNvCxnSpPr/>
      </xdr:nvCxnSpPr>
      <xdr:spPr>
        <a:xfrm flipV="1">
          <a:off x="2209800" y="13911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134620</xdr:rowOff>
    </xdr:from>
    <xdr:to>
      <xdr:col>11</xdr:col>
      <xdr:colOff>9525</xdr:colOff>
      <xdr:row>81</xdr:row>
      <xdr:rowOff>46989</xdr:rowOff>
    </xdr:to>
    <xdr:cxnSp macro="">
      <xdr:nvCxnSpPr>
        <xdr:cNvPr id="384" name="直線コネクタ 383"/>
        <xdr:cNvCxnSpPr/>
      </xdr:nvCxnSpPr>
      <xdr:spPr>
        <a:xfrm>
          <a:off x="1320800" y="13850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94" name="楕円 393"/>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95"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6" name="楕円 395"/>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7" name="テキスト ボックス 396"/>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8" name="楕円 397"/>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59707</xdr:rowOff>
    </xdr:from>
    <xdr:ext cx="762000" cy="259045"/>
    <xdr:sp macro="" textlink="">
      <xdr:nvSpPr>
        <xdr:cNvPr id="399" name="テキスト ボックス 398"/>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167639</xdr:rowOff>
    </xdr:from>
    <xdr:to>
      <xdr:col>11</xdr:col>
      <xdr:colOff>60325</xdr:colOff>
      <xdr:row>81</xdr:row>
      <xdr:rowOff>97789</xdr:rowOff>
    </xdr:to>
    <xdr:sp macro="" textlink="">
      <xdr:nvSpPr>
        <xdr:cNvPr id="400" name="楕円 399"/>
        <xdr:cNvSpPr/>
      </xdr:nvSpPr>
      <xdr:spPr>
        <a:xfrm>
          <a:off x="2159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82566</xdr:rowOff>
    </xdr:from>
    <xdr:ext cx="762000" cy="259045"/>
    <xdr:sp macro="" textlink="">
      <xdr:nvSpPr>
        <xdr:cNvPr id="401" name="テキスト ボックス 400"/>
        <xdr:cNvSpPr txBox="1"/>
      </xdr:nvSpPr>
      <xdr:spPr>
        <a:xfrm>
          <a:off x="1828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402" name="楕円 401"/>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403" name="テキスト ボックス 402"/>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数削減や給与等の抑制などにより、人件費は類似団体と比較すると低い水準を推移している。しかしながら、社会保障関係経費などの増に伴う扶助費のうち、特に生活保護受給者の割合（保護率）が高いことが、本市の財政状況の硬直化の大きな要因となっているため、引き続き適正な執行に向けた見直しを図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120142</xdr:rowOff>
    </xdr:to>
    <xdr:cxnSp macro="">
      <xdr:nvCxnSpPr>
        <xdr:cNvPr id="434" name="直線コネクタ 433"/>
        <xdr:cNvCxnSpPr/>
      </xdr:nvCxnSpPr>
      <xdr:spPr>
        <a:xfrm>
          <a:off x="15671800" y="132806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115570</xdr:rowOff>
    </xdr:to>
    <xdr:cxnSp macro="">
      <xdr:nvCxnSpPr>
        <xdr:cNvPr id="437" name="直線コネクタ 436"/>
        <xdr:cNvCxnSpPr/>
      </xdr:nvCxnSpPr>
      <xdr:spPr>
        <a:xfrm flipV="1">
          <a:off x="14782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115570</xdr:rowOff>
    </xdr:to>
    <xdr:cxnSp macro="">
      <xdr:nvCxnSpPr>
        <xdr:cNvPr id="440" name="直線コネクタ 439"/>
        <xdr:cNvCxnSpPr/>
      </xdr:nvCxnSpPr>
      <xdr:spPr>
        <a:xfrm>
          <a:off x="13893800" y="13207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5842</xdr:rowOff>
    </xdr:to>
    <xdr:cxnSp macro="">
      <xdr:nvCxnSpPr>
        <xdr:cNvPr id="443" name="直線コネクタ 442"/>
        <xdr:cNvCxnSpPr/>
      </xdr:nvCxnSpPr>
      <xdr:spPr>
        <a:xfrm>
          <a:off x="13004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53" name="楕円 452"/>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85869</xdr:rowOff>
    </xdr:from>
    <xdr:ext cx="762000" cy="259045"/>
    <xdr:sp macro="" textlink="">
      <xdr:nvSpPr>
        <xdr:cNvPr id="454" name="公債費以外該当値テキスト"/>
        <xdr:cNvSpPr txBox="1"/>
      </xdr:nvSpPr>
      <xdr:spPr>
        <a:xfrm>
          <a:off x="16598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5" name="楕円 454"/>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56" name="テキスト ボックス 455"/>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7" name="楕円 456"/>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8" name="テキスト ボックス 457"/>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9" name="楕円 458"/>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60" name="テキスト ボックス 45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61" name="楕円 460"/>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62" name="テキスト ボックス 461"/>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93563</xdr:rowOff>
    </xdr:from>
    <xdr:to>
      <xdr:col>29</xdr:col>
      <xdr:colOff>127000</xdr:colOff>
      <xdr:row>16</xdr:row>
      <xdr:rowOff>112674</xdr:rowOff>
    </xdr:to>
    <xdr:cxnSp macro="">
      <xdr:nvCxnSpPr>
        <xdr:cNvPr id="48" name="直線コネクタ 47"/>
        <xdr:cNvCxnSpPr/>
      </xdr:nvCxnSpPr>
      <xdr:spPr bwMode="auto">
        <a:xfrm flipV="1">
          <a:off x="5003800" y="2884388"/>
          <a:ext cx="6477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78340</xdr:rowOff>
    </xdr:from>
    <xdr:ext cx="762000" cy="259045"/>
    <xdr:sp macro="" textlink="">
      <xdr:nvSpPr>
        <xdr:cNvPr id="49" name="人口1人当たり決算額の推移平均値テキスト130"/>
        <xdr:cNvSpPr txBox="1"/>
      </xdr:nvSpPr>
      <xdr:spPr>
        <a:xfrm>
          <a:off x="5740400" y="2869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112674</xdr:rowOff>
    </xdr:from>
    <xdr:to>
      <xdr:col>26</xdr:col>
      <xdr:colOff>50800</xdr:colOff>
      <xdr:row>16</xdr:row>
      <xdr:rowOff>137775</xdr:rowOff>
    </xdr:to>
    <xdr:cxnSp macro="">
      <xdr:nvCxnSpPr>
        <xdr:cNvPr id="51" name="直線コネクタ 50"/>
        <xdr:cNvCxnSpPr/>
      </xdr:nvCxnSpPr>
      <xdr:spPr bwMode="auto">
        <a:xfrm flipV="1">
          <a:off x="4305300" y="2903499"/>
          <a:ext cx="698500" cy="25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137775</xdr:rowOff>
    </xdr:from>
    <xdr:to>
      <xdr:col>22</xdr:col>
      <xdr:colOff>114300</xdr:colOff>
      <xdr:row>17</xdr:row>
      <xdr:rowOff>11039</xdr:rowOff>
    </xdr:to>
    <xdr:cxnSp macro="">
      <xdr:nvCxnSpPr>
        <xdr:cNvPr id="54" name="直線コネクタ 53"/>
        <xdr:cNvCxnSpPr/>
      </xdr:nvCxnSpPr>
      <xdr:spPr bwMode="auto">
        <a:xfrm flipV="1">
          <a:off x="3606800" y="2928600"/>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11039</xdr:rowOff>
    </xdr:from>
    <xdr:to>
      <xdr:col>18</xdr:col>
      <xdr:colOff>177800</xdr:colOff>
      <xdr:row>17</xdr:row>
      <xdr:rowOff>11268</xdr:rowOff>
    </xdr:to>
    <xdr:cxnSp macro="">
      <xdr:nvCxnSpPr>
        <xdr:cNvPr id="57" name="直線コネクタ 56"/>
        <xdr:cNvCxnSpPr/>
      </xdr:nvCxnSpPr>
      <xdr:spPr bwMode="auto">
        <a:xfrm flipV="1">
          <a:off x="2908300" y="2973314"/>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42763</xdr:rowOff>
    </xdr:from>
    <xdr:to>
      <xdr:col>29</xdr:col>
      <xdr:colOff>177800</xdr:colOff>
      <xdr:row>16</xdr:row>
      <xdr:rowOff>144363</xdr:rowOff>
    </xdr:to>
    <xdr:sp macro="" textlink="">
      <xdr:nvSpPr>
        <xdr:cNvPr id="67" name="楕円 66"/>
        <xdr:cNvSpPr/>
      </xdr:nvSpPr>
      <xdr:spPr bwMode="auto">
        <a:xfrm>
          <a:off x="5600700" y="283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59290</xdr:rowOff>
    </xdr:from>
    <xdr:ext cx="762000" cy="259045"/>
    <xdr:sp macro="" textlink="">
      <xdr:nvSpPr>
        <xdr:cNvPr id="68" name="人口1人当たり決算額の推移該当値テキスト130"/>
        <xdr:cNvSpPr txBox="1"/>
      </xdr:nvSpPr>
      <xdr:spPr>
        <a:xfrm>
          <a:off x="5740400" y="267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61874</xdr:rowOff>
    </xdr:from>
    <xdr:to>
      <xdr:col>26</xdr:col>
      <xdr:colOff>101600</xdr:colOff>
      <xdr:row>16</xdr:row>
      <xdr:rowOff>163474</xdr:rowOff>
    </xdr:to>
    <xdr:sp macro="" textlink="">
      <xdr:nvSpPr>
        <xdr:cNvPr id="69" name="楕円 68"/>
        <xdr:cNvSpPr/>
      </xdr:nvSpPr>
      <xdr:spPr bwMode="auto">
        <a:xfrm>
          <a:off x="4953000" y="28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2201</xdr:rowOff>
    </xdr:from>
    <xdr:ext cx="736600" cy="259045"/>
    <xdr:sp macro="" textlink="">
      <xdr:nvSpPr>
        <xdr:cNvPr id="70" name="テキスト ボックス 69"/>
        <xdr:cNvSpPr txBox="1"/>
      </xdr:nvSpPr>
      <xdr:spPr>
        <a:xfrm>
          <a:off x="4622800" y="2621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86975</xdr:rowOff>
    </xdr:from>
    <xdr:to>
      <xdr:col>22</xdr:col>
      <xdr:colOff>165100</xdr:colOff>
      <xdr:row>17</xdr:row>
      <xdr:rowOff>17125</xdr:rowOff>
    </xdr:to>
    <xdr:sp macro="" textlink="">
      <xdr:nvSpPr>
        <xdr:cNvPr id="71" name="楕円 70"/>
        <xdr:cNvSpPr/>
      </xdr:nvSpPr>
      <xdr:spPr bwMode="auto">
        <a:xfrm>
          <a:off x="4254500" y="287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27302</xdr:rowOff>
    </xdr:from>
    <xdr:ext cx="762000" cy="259045"/>
    <xdr:sp macro="" textlink="">
      <xdr:nvSpPr>
        <xdr:cNvPr id="72" name="テキスト ボックス 71"/>
        <xdr:cNvSpPr txBox="1"/>
      </xdr:nvSpPr>
      <xdr:spPr>
        <a:xfrm>
          <a:off x="3924300" y="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131689</xdr:rowOff>
    </xdr:from>
    <xdr:to>
      <xdr:col>19</xdr:col>
      <xdr:colOff>38100</xdr:colOff>
      <xdr:row>17</xdr:row>
      <xdr:rowOff>61839</xdr:rowOff>
    </xdr:to>
    <xdr:sp macro="" textlink="">
      <xdr:nvSpPr>
        <xdr:cNvPr id="73" name="楕円 72"/>
        <xdr:cNvSpPr/>
      </xdr:nvSpPr>
      <xdr:spPr bwMode="auto">
        <a:xfrm>
          <a:off x="3556000" y="292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72016</xdr:rowOff>
    </xdr:from>
    <xdr:ext cx="762000" cy="259045"/>
    <xdr:sp macro="" textlink="">
      <xdr:nvSpPr>
        <xdr:cNvPr id="74" name="テキスト ボックス 73"/>
        <xdr:cNvSpPr txBox="1"/>
      </xdr:nvSpPr>
      <xdr:spPr>
        <a:xfrm>
          <a:off x="3225800" y="269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131918</xdr:rowOff>
    </xdr:from>
    <xdr:to>
      <xdr:col>15</xdr:col>
      <xdr:colOff>101600</xdr:colOff>
      <xdr:row>17</xdr:row>
      <xdr:rowOff>62068</xdr:rowOff>
    </xdr:to>
    <xdr:sp macro="" textlink="">
      <xdr:nvSpPr>
        <xdr:cNvPr id="75" name="楕円 74"/>
        <xdr:cNvSpPr/>
      </xdr:nvSpPr>
      <xdr:spPr bwMode="auto">
        <a:xfrm>
          <a:off x="2857500" y="292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72245</xdr:rowOff>
    </xdr:from>
    <xdr:ext cx="762000" cy="259045"/>
    <xdr:sp macro="" textlink="">
      <xdr:nvSpPr>
        <xdr:cNvPr id="76" name="テキスト ボックス 75"/>
        <xdr:cNvSpPr txBox="1"/>
      </xdr:nvSpPr>
      <xdr:spPr>
        <a:xfrm>
          <a:off x="2527300" y="269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184059</xdr:rowOff>
    </xdr:from>
    <xdr:to>
      <xdr:col>29</xdr:col>
      <xdr:colOff>127000</xdr:colOff>
      <xdr:row>34</xdr:row>
      <xdr:rowOff>221138</xdr:rowOff>
    </xdr:to>
    <xdr:cxnSp macro="">
      <xdr:nvCxnSpPr>
        <xdr:cNvPr id="108" name="直線コネクタ 107"/>
        <xdr:cNvCxnSpPr/>
      </xdr:nvCxnSpPr>
      <xdr:spPr bwMode="auto">
        <a:xfrm flipV="1">
          <a:off x="5003800" y="6451509"/>
          <a:ext cx="6477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58968</xdr:rowOff>
    </xdr:from>
    <xdr:to>
      <xdr:col>26</xdr:col>
      <xdr:colOff>50800</xdr:colOff>
      <xdr:row>34</xdr:row>
      <xdr:rowOff>221138</xdr:rowOff>
    </xdr:to>
    <xdr:cxnSp macro="">
      <xdr:nvCxnSpPr>
        <xdr:cNvPr id="111" name="直線コネクタ 110"/>
        <xdr:cNvCxnSpPr/>
      </xdr:nvCxnSpPr>
      <xdr:spPr bwMode="auto">
        <a:xfrm>
          <a:off x="4305300" y="6326418"/>
          <a:ext cx="698500" cy="162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2733</xdr:rowOff>
    </xdr:from>
    <xdr:to>
      <xdr:col>22</xdr:col>
      <xdr:colOff>114300</xdr:colOff>
      <xdr:row>34</xdr:row>
      <xdr:rowOff>58968</xdr:rowOff>
    </xdr:to>
    <xdr:cxnSp macro="">
      <xdr:nvCxnSpPr>
        <xdr:cNvPr id="114" name="直線コネクタ 113"/>
        <xdr:cNvCxnSpPr/>
      </xdr:nvCxnSpPr>
      <xdr:spPr bwMode="auto">
        <a:xfrm>
          <a:off x="3606800" y="6270183"/>
          <a:ext cx="698500" cy="5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2733</xdr:rowOff>
    </xdr:from>
    <xdr:to>
      <xdr:col>18</xdr:col>
      <xdr:colOff>177800</xdr:colOff>
      <xdr:row>34</xdr:row>
      <xdr:rowOff>79725</xdr:rowOff>
    </xdr:to>
    <xdr:cxnSp macro="">
      <xdr:nvCxnSpPr>
        <xdr:cNvPr id="117" name="直線コネクタ 116"/>
        <xdr:cNvCxnSpPr/>
      </xdr:nvCxnSpPr>
      <xdr:spPr bwMode="auto">
        <a:xfrm flipV="1">
          <a:off x="2908300" y="6270183"/>
          <a:ext cx="698500" cy="7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133259</xdr:rowOff>
    </xdr:from>
    <xdr:to>
      <xdr:col>29</xdr:col>
      <xdr:colOff>177800</xdr:colOff>
      <xdr:row>34</xdr:row>
      <xdr:rowOff>234859</xdr:rowOff>
    </xdr:to>
    <xdr:sp macro="" textlink="">
      <xdr:nvSpPr>
        <xdr:cNvPr id="127" name="楕円 126"/>
        <xdr:cNvSpPr/>
      </xdr:nvSpPr>
      <xdr:spPr bwMode="auto">
        <a:xfrm>
          <a:off x="5600700" y="640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321236</xdr:rowOff>
    </xdr:from>
    <xdr:ext cx="762000" cy="259045"/>
    <xdr:sp macro="" textlink="">
      <xdr:nvSpPr>
        <xdr:cNvPr id="128" name="人口1人当たり決算額の推移該当値テキスト445"/>
        <xdr:cNvSpPr txBox="1"/>
      </xdr:nvSpPr>
      <xdr:spPr>
        <a:xfrm>
          <a:off x="5740400" y="624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170338</xdr:rowOff>
    </xdr:from>
    <xdr:to>
      <xdr:col>26</xdr:col>
      <xdr:colOff>101600</xdr:colOff>
      <xdr:row>34</xdr:row>
      <xdr:rowOff>271938</xdr:rowOff>
    </xdr:to>
    <xdr:sp macro="" textlink="">
      <xdr:nvSpPr>
        <xdr:cNvPr id="129" name="楕円 128"/>
        <xdr:cNvSpPr/>
      </xdr:nvSpPr>
      <xdr:spPr bwMode="auto">
        <a:xfrm>
          <a:off x="4953000" y="6437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282115</xdr:rowOff>
    </xdr:from>
    <xdr:ext cx="736600" cy="259045"/>
    <xdr:sp macro="" textlink="">
      <xdr:nvSpPr>
        <xdr:cNvPr id="130" name="テキスト ボックス 129"/>
        <xdr:cNvSpPr txBox="1"/>
      </xdr:nvSpPr>
      <xdr:spPr>
        <a:xfrm>
          <a:off x="4622800" y="620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8168</xdr:rowOff>
    </xdr:from>
    <xdr:to>
      <xdr:col>22</xdr:col>
      <xdr:colOff>165100</xdr:colOff>
      <xdr:row>34</xdr:row>
      <xdr:rowOff>109768</xdr:rowOff>
    </xdr:to>
    <xdr:sp macro="" textlink="">
      <xdr:nvSpPr>
        <xdr:cNvPr id="131" name="楕円 130"/>
        <xdr:cNvSpPr/>
      </xdr:nvSpPr>
      <xdr:spPr bwMode="auto">
        <a:xfrm>
          <a:off x="4254500" y="627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119945</xdr:rowOff>
    </xdr:from>
    <xdr:ext cx="762000" cy="259045"/>
    <xdr:sp macro="" textlink="">
      <xdr:nvSpPr>
        <xdr:cNvPr id="132" name="テキスト ボックス 131"/>
        <xdr:cNvSpPr txBox="1"/>
      </xdr:nvSpPr>
      <xdr:spPr>
        <a:xfrm>
          <a:off x="3924300" y="604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294833</xdr:rowOff>
    </xdr:from>
    <xdr:to>
      <xdr:col>19</xdr:col>
      <xdr:colOff>38100</xdr:colOff>
      <xdr:row>34</xdr:row>
      <xdr:rowOff>53533</xdr:rowOff>
    </xdr:to>
    <xdr:sp macro="" textlink="">
      <xdr:nvSpPr>
        <xdr:cNvPr id="133" name="楕円 132"/>
        <xdr:cNvSpPr/>
      </xdr:nvSpPr>
      <xdr:spPr bwMode="auto">
        <a:xfrm>
          <a:off x="3556000" y="621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63710</xdr:rowOff>
    </xdr:from>
    <xdr:ext cx="762000" cy="259045"/>
    <xdr:sp macro="" textlink="">
      <xdr:nvSpPr>
        <xdr:cNvPr id="134" name="テキスト ボックス 133"/>
        <xdr:cNvSpPr txBox="1"/>
      </xdr:nvSpPr>
      <xdr:spPr>
        <a:xfrm>
          <a:off x="3225800" y="598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28925</xdr:rowOff>
    </xdr:from>
    <xdr:to>
      <xdr:col>15</xdr:col>
      <xdr:colOff>101600</xdr:colOff>
      <xdr:row>34</xdr:row>
      <xdr:rowOff>130525</xdr:rowOff>
    </xdr:to>
    <xdr:sp macro="" textlink="">
      <xdr:nvSpPr>
        <xdr:cNvPr id="135" name="楕円 134"/>
        <xdr:cNvSpPr/>
      </xdr:nvSpPr>
      <xdr:spPr bwMode="auto">
        <a:xfrm>
          <a:off x="2857500" y="629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140702</xdr:rowOff>
    </xdr:from>
    <xdr:ext cx="762000" cy="259045"/>
    <xdr:sp macro="" textlink="">
      <xdr:nvSpPr>
        <xdr:cNvPr id="136" name="テキスト ボックス 135"/>
        <xdr:cNvSpPr txBox="1"/>
      </xdr:nvSpPr>
      <xdr:spPr>
        <a:xfrm>
          <a:off x="2527300" y="606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145491</xdr:rowOff>
    </xdr:from>
    <xdr:to>
      <xdr:col>24</xdr:col>
      <xdr:colOff>63500</xdr:colOff>
      <xdr:row>35</xdr:row>
      <xdr:rowOff>597</xdr:rowOff>
    </xdr:to>
    <xdr:cxnSp macro="">
      <xdr:nvCxnSpPr>
        <xdr:cNvPr id="61" name="直線コネクタ 60"/>
        <xdr:cNvCxnSpPr/>
      </xdr:nvCxnSpPr>
      <xdr:spPr>
        <a:xfrm flipV="1">
          <a:off x="3797300" y="5974791"/>
          <a:ext cx="8382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597</xdr:rowOff>
    </xdr:from>
    <xdr:to>
      <xdr:col>19</xdr:col>
      <xdr:colOff>177800</xdr:colOff>
      <xdr:row>35</xdr:row>
      <xdr:rowOff>41592</xdr:rowOff>
    </xdr:to>
    <xdr:cxnSp macro="">
      <xdr:nvCxnSpPr>
        <xdr:cNvPr id="64" name="直線コネクタ 63"/>
        <xdr:cNvCxnSpPr/>
      </xdr:nvCxnSpPr>
      <xdr:spPr>
        <a:xfrm flipV="1">
          <a:off x="2908300" y="6001347"/>
          <a:ext cx="8890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150635</xdr:rowOff>
    </xdr:from>
    <xdr:to>
      <xdr:col>15</xdr:col>
      <xdr:colOff>50800</xdr:colOff>
      <xdr:row>35</xdr:row>
      <xdr:rowOff>41592</xdr:rowOff>
    </xdr:to>
    <xdr:cxnSp macro="">
      <xdr:nvCxnSpPr>
        <xdr:cNvPr id="67" name="直線コネクタ 66"/>
        <xdr:cNvCxnSpPr/>
      </xdr:nvCxnSpPr>
      <xdr:spPr>
        <a:xfrm>
          <a:off x="2019300" y="5979935"/>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150635</xdr:rowOff>
    </xdr:from>
    <xdr:to>
      <xdr:col>10</xdr:col>
      <xdr:colOff>114300</xdr:colOff>
      <xdr:row>35</xdr:row>
      <xdr:rowOff>3683</xdr:rowOff>
    </xdr:to>
    <xdr:cxnSp macro="">
      <xdr:nvCxnSpPr>
        <xdr:cNvPr id="70" name="直線コネクタ 69"/>
        <xdr:cNvCxnSpPr/>
      </xdr:nvCxnSpPr>
      <xdr:spPr>
        <a:xfrm flipV="1">
          <a:off x="1130300" y="5979935"/>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94691</xdr:rowOff>
    </xdr:from>
    <xdr:to>
      <xdr:col>24</xdr:col>
      <xdr:colOff>114300</xdr:colOff>
      <xdr:row>35</xdr:row>
      <xdr:rowOff>24841</xdr:rowOff>
    </xdr:to>
    <xdr:sp macro="" textlink="">
      <xdr:nvSpPr>
        <xdr:cNvPr id="80" name="楕円 79"/>
        <xdr:cNvSpPr/>
      </xdr:nvSpPr>
      <xdr:spPr>
        <a:xfrm>
          <a:off x="4584700" y="59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117568</xdr:rowOff>
    </xdr:from>
    <xdr:ext cx="534377" cy="259045"/>
    <xdr:sp macro="" textlink="">
      <xdr:nvSpPr>
        <xdr:cNvPr id="81" name="人件費該当値テキスト"/>
        <xdr:cNvSpPr txBox="1"/>
      </xdr:nvSpPr>
      <xdr:spPr>
        <a:xfrm>
          <a:off x="4686300" y="577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121247</xdr:rowOff>
    </xdr:from>
    <xdr:to>
      <xdr:col>20</xdr:col>
      <xdr:colOff>38100</xdr:colOff>
      <xdr:row>35</xdr:row>
      <xdr:rowOff>51397</xdr:rowOff>
    </xdr:to>
    <xdr:sp macro="" textlink="">
      <xdr:nvSpPr>
        <xdr:cNvPr id="82" name="楕円 81"/>
        <xdr:cNvSpPr/>
      </xdr:nvSpPr>
      <xdr:spPr>
        <a:xfrm>
          <a:off x="3746500" y="595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67924</xdr:rowOff>
    </xdr:from>
    <xdr:ext cx="534377" cy="259045"/>
    <xdr:sp macro="" textlink="">
      <xdr:nvSpPr>
        <xdr:cNvPr id="83" name="テキスト ボックス 82"/>
        <xdr:cNvSpPr txBox="1"/>
      </xdr:nvSpPr>
      <xdr:spPr>
        <a:xfrm>
          <a:off x="3530111" y="572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162242</xdr:rowOff>
    </xdr:from>
    <xdr:to>
      <xdr:col>15</xdr:col>
      <xdr:colOff>101600</xdr:colOff>
      <xdr:row>35</xdr:row>
      <xdr:rowOff>92392</xdr:rowOff>
    </xdr:to>
    <xdr:sp macro="" textlink="">
      <xdr:nvSpPr>
        <xdr:cNvPr id="84" name="楕円 83"/>
        <xdr:cNvSpPr/>
      </xdr:nvSpPr>
      <xdr:spPr>
        <a:xfrm>
          <a:off x="2857500" y="59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108919</xdr:rowOff>
    </xdr:from>
    <xdr:ext cx="534377" cy="259045"/>
    <xdr:sp macro="" textlink="">
      <xdr:nvSpPr>
        <xdr:cNvPr id="85" name="テキスト ボックス 84"/>
        <xdr:cNvSpPr txBox="1"/>
      </xdr:nvSpPr>
      <xdr:spPr>
        <a:xfrm>
          <a:off x="2641111" y="57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99835</xdr:rowOff>
    </xdr:from>
    <xdr:to>
      <xdr:col>10</xdr:col>
      <xdr:colOff>165100</xdr:colOff>
      <xdr:row>35</xdr:row>
      <xdr:rowOff>29985</xdr:rowOff>
    </xdr:to>
    <xdr:sp macro="" textlink="">
      <xdr:nvSpPr>
        <xdr:cNvPr id="86" name="楕円 85"/>
        <xdr:cNvSpPr/>
      </xdr:nvSpPr>
      <xdr:spPr>
        <a:xfrm>
          <a:off x="1968500" y="59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46512</xdr:rowOff>
    </xdr:from>
    <xdr:ext cx="534377" cy="259045"/>
    <xdr:sp macro="" textlink="">
      <xdr:nvSpPr>
        <xdr:cNvPr id="87" name="テキスト ボックス 86"/>
        <xdr:cNvSpPr txBox="1"/>
      </xdr:nvSpPr>
      <xdr:spPr>
        <a:xfrm>
          <a:off x="1752111" y="57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124333</xdr:rowOff>
    </xdr:from>
    <xdr:to>
      <xdr:col>6</xdr:col>
      <xdr:colOff>38100</xdr:colOff>
      <xdr:row>35</xdr:row>
      <xdr:rowOff>54483</xdr:rowOff>
    </xdr:to>
    <xdr:sp macro="" textlink="">
      <xdr:nvSpPr>
        <xdr:cNvPr id="88" name="楕円 87"/>
        <xdr:cNvSpPr/>
      </xdr:nvSpPr>
      <xdr:spPr>
        <a:xfrm>
          <a:off x="1079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71010</xdr:rowOff>
    </xdr:from>
    <xdr:ext cx="534377" cy="259045"/>
    <xdr:sp macro="" textlink="">
      <xdr:nvSpPr>
        <xdr:cNvPr id="89" name="テキスト ボックス 88"/>
        <xdr:cNvSpPr txBox="1"/>
      </xdr:nvSpPr>
      <xdr:spPr>
        <a:xfrm>
          <a:off x="863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132861</xdr:rowOff>
    </xdr:from>
    <xdr:to>
      <xdr:col>24</xdr:col>
      <xdr:colOff>63500</xdr:colOff>
      <xdr:row>56</xdr:row>
      <xdr:rowOff>161055</xdr:rowOff>
    </xdr:to>
    <xdr:cxnSp macro="">
      <xdr:nvCxnSpPr>
        <xdr:cNvPr id="119" name="直線コネクタ 118"/>
        <xdr:cNvCxnSpPr/>
      </xdr:nvCxnSpPr>
      <xdr:spPr>
        <a:xfrm flipV="1">
          <a:off x="3797300" y="9734061"/>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161055</xdr:rowOff>
    </xdr:from>
    <xdr:to>
      <xdr:col>19</xdr:col>
      <xdr:colOff>177800</xdr:colOff>
      <xdr:row>56</xdr:row>
      <xdr:rowOff>166656</xdr:rowOff>
    </xdr:to>
    <xdr:cxnSp macro="">
      <xdr:nvCxnSpPr>
        <xdr:cNvPr id="122" name="直線コネクタ 121"/>
        <xdr:cNvCxnSpPr/>
      </xdr:nvCxnSpPr>
      <xdr:spPr>
        <a:xfrm flipV="1">
          <a:off x="2908300" y="976225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166656</xdr:rowOff>
    </xdr:from>
    <xdr:to>
      <xdr:col>15</xdr:col>
      <xdr:colOff>50800</xdr:colOff>
      <xdr:row>57</xdr:row>
      <xdr:rowOff>2997</xdr:rowOff>
    </xdr:to>
    <xdr:cxnSp macro="">
      <xdr:nvCxnSpPr>
        <xdr:cNvPr id="125" name="直線コネクタ 124"/>
        <xdr:cNvCxnSpPr/>
      </xdr:nvCxnSpPr>
      <xdr:spPr>
        <a:xfrm flipV="1">
          <a:off x="2019300" y="9767856"/>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2997</xdr:rowOff>
    </xdr:from>
    <xdr:to>
      <xdr:col>10</xdr:col>
      <xdr:colOff>114300</xdr:colOff>
      <xdr:row>57</xdr:row>
      <xdr:rowOff>9341</xdr:rowOff>
    </xdr:to>
    <xdr:cxnSp macro="">
      <xdr:nvCxnSpPr>
        <xdr:cNvPr id="128" name="直線コネクタ 127"/>
        <xdr:cNvCxnSpPr/>
      </xdr:nvCxnSpPr>
      <xdr:spPr>
        <a:xfrm flipV="1">
          <a:off x="1130300" y="9775647"/>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82061</xdr:rowOff>
    </xdr:from>
    <xdr:to>
      <xdr:col>24</xdr:col>
      <xdr:colOff>114300</xdr:colOff>
      <xdr:row>57</xdr:row>
      <xdr:rowOff>12211</xdr:rowOff>
    </xdr:to>
    <xdr:sp macro="" textlink="">
      <xdr:nvSpPr>
        <xdr:cNvPr id="138" name="楕円 137"/>
        <xdr:cNvSpPr/>
      </xdr:nvSpPr>
      <xdr:spPr>
        <a:xfrm>
          <a:off x="4584700" y="96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60488</xdr:rowOff>
    </xdr:from>
    <xdr:ext cx="534377" cy="259045"/>
    <xdr:sp macro="" textlink="">
      <xdr:nvSpPr>
        <xdr:cNvPr id="139" name="物件費該当値テキスト"/>
        <xdr:cNvSpPr txBox="1"/>
      </xdr:nvSpPr>
      <xdr:spPr>
        <a:xfrm>
          <a:off x="4686300" y="96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110255</xdr:rowOff>
    </xdr:from>
    <xdr:to>
      <xdr:col>20</xdr:col>
      <xdr:colOff>38100</xdr:colOff>
      <xdr:row>57</xdr:row>
      <xdr:rowOff>40405</xdr:rowOff>
    </xdr:to>
    <xdr:sp macro="" textlink="">
      <xdr:nvSpPr>
        <xdr:cNvPr id="140" name="楕円 139"/>
        <xdr:cNvSpPr/>
      </xdr:nvSpPr>
      <xdr:spPr>
        <a:xfrm>
          <a:off x="3746500" y="97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31532</xdr:rowOff>
    </xdr:from>
    <xdr:ext cx="534377" cy="259045"/>
    <xdr:sp macro="" textlink="">
      <xdr:nvSpPr>
        <xdr:cNvPr id="141" name="テキスト ボックス 140"/>
        <xdr:cNvSpPr txBox="1"/>
      </xdr:nvSpPr>
      <xdr:spPr>
        <a:xfrm>
          <a:off x="3530111" y="980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115856</xdr:rowOff>
    </xdr:from>
    <xdr:to>
      <xdr:col>15</xdr:col>
      <xdr:colOff>101600</xdr:colOff>
      <xdr:row>57</xdr:row>
      <xdr:rowOff>46006</xdr:rowOff>
    </xdr:to>
    <xdr:sp macro="" textlink="">
      <xdr:nvSpPr>
        <xdr:cNvPr id="142" name="楕円 141"/>
        <xdr:cNvSpPr/>
      </xdr:nvSpPr>
      <xdr:spPr>
        <a:xfrm>
          <a:off x="2857500" y="97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37133</xdr:rowOff>
    </xdr:from>
    <xdr:ext cx="534377" cy="259045"/>
    <xdr:sp macro="" textlink="">
      <xdr:nvSpPr>
        <xdr:cNvPr id="143" name="テキスト ボックス 142"/>
        <xdr:cNvSpPr txBox="1"/>
      </xdr:nvSpPr>
      <xdr:spPr>
        <a:xfrm>
          <a:off x="2641111" y="98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123647</xdr:rowOff>
    </xdr:from>
    <xdr:to>
      <xdr:col>10</xdr:col>
      <xdr:colOff>165100</xdr:colOff>
      <xdr:row>57</xdr:row>
      <xdr:rowOff>53797</xdr:rowOff>
    </xdr:to>
    <xdr:sp macro="" textlink="">
      <xdr:nvSpPr>
        <xdr:cNvPr id="144" name="楕円 143"/>
        <xdr:cNvSpPr/>
      </xdr:nvSpPr>
      <xdr:spPr>
        <a:xfrm>
          <a:off x="1968500" y="97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44924</xdr:rowOff>
    </xdr:from>
    <xdr:ext cx="534377" cy="259045"/>
    <xdr:sp macro="" textlink="">
      <xdr:nvSpPr>
        <xdr:cNvPr id="145" name="テキスト ボックス 144"/>
        <xdr:cNvSpPr txBox="1"/>
      </xdr:nvSpPr>
      <xdr:spPr>
        <a:xfrm>
          <a:off x="1752111" y="98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129991</xdr:rowOff>
    </xdr:from>
    <xdr:to>
      <xdr:col>6</xdr:col>
      <xdr:colOff>38100</xdr:colOff>
      <xdr:row>57</xdr:row>
      <xdr:rowOff>60141</xdr:rowOff>
    </xdr:to>
    <xdr:sp macro="" textlink="">
      <xdr:nvSpPr>
        <xdr:cNvPr id="146" name="楕円 145"/>
        <xdr:cNvSpPr/>
      </xdr:nvSpPr>
      <xdr:spPr>
        <a:xfrm>
          <a:off x="1079500" y="97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51268</xdr:rowOff>
    </xdr:from>
    <xdr:ext cx="534377" cy="259045"/>
    <xdr:sp macro="" textlink="">
      <xdr:nvSpPr>
        <xdr:cNvPr id="147" name="テキスト ボックス 146"/>
        <xdr:cNvSpPr txBox="1"/>
      </xdr:nvSpPr>
      <xdr:spPr>
        <a:xfrm>
          <a:off x="863111" y="98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5335</xdr:rowOff>
    </xdr:from>
    <xdr:to>
      <xdr:col>24</xdr:col>
      <xdr:colOff>63500</xdr:colOff>
      <xdr:row>77</xdr:row>
      <xdr:rowOff>31242</xdr:rowOff>
    </xdr:to>
    <xdr:cxnSp macro="">
      <xdr:nvCxnSpPr>
        <xdr:cNvPr id="176" name="直線コネクタ 175"/>
        <xdr:cNvCxnSpPr/>
      </xdr:nvCxnSpPr>
      <xdr:spPr>
        <a:xfrm>
          <a:off x="3797300" y="13206985"/>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5335</xdr:rowOff>
    </xdr:from>
    <xdr:to>
      <xdr:col>19</xdr:col>
      <xdr:colOff>177800</xdr:colOff>
      <xdr:row>77</xdr:row>
      <xdr:rowOff>57277</xdr:rowOff>
    </xdr:to>
    <xdr:cxnSp macro="">
      <xdr:nvCxnSpPr>
        <xdr:cNvPr id="179" name="直線コネクタ 178"/>
        <xdr:cNvCxnSpPr/>
      </xdr:nvCxnSpPr>
      <xdr:spPr>
        <a:xfrm flipV="1">
          <a:off x="2908300" y="13206985"/>
          <a:ext cx="889000" cy="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57277</xdr:rowOff>
    </xdr:from>
    <xdr:to>
      <xdr:col>15</xdr:col>
      <xdr:colOff>50800</xdr:colOff>
      <xdr:row>77</xdr:row>
      <xdr:rowOff>65787</xdr:rowOff>
    </xdr:to>
    <xdr:cxnSp macro="">
      <xdr:nvCxnSpPr>
        <xdr:cNvPr id="182" name="直線コネクタ 181"/>
        <xdr:cNvCxnSpPr/>
      </xdr:nvCxnSpPr>
      <xdr:spPr>
        <a:xfrm flipV="1">
          <a:off x="2019300" y="13258927"/>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65787</xdr:rowOff>
    </xdr:from>
    <xdr:to>
      <xdr:col>10</xdr:col>
      <xdr:colOff>114300</xdr:colOff>
      <xdr:row>77</xdr:row>
      <xdr:rowOff>92838</xdr:rowOff>
    </xdr:to>
    <xdr:cxnSp macro="">
      <xdr:nvCxnSpPr>
        <xdr:cNvPr id="185" name="直線コネクタ 184"/>
        <xdr:cNvCxnSpPr/>
      </xdr:nvCxnSpPr>
      <xdr:spPr>
        <a:xfrm flipV="1">
          <a:off x="1130300" y="13267437"/>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151892</xdr:rowOff>
    </xdr:from>
    <xdr:to>
      <xdr:col>24</xdr:col>
      <xdr:colOff>114300</xdr:colOff>
      <xdr:row>77</xdr:row>
      <xdr:rowOff>82042</xdr:rowOff>
    </xdr:to>
    <xdr:sp macro="" textlink="">
      <xdr:nvSpPr>
        <xdr:cNvPr id="195" name="楕円 194"/>
        <xdr:cNvSpPr/>
      </xdr:nvSpPr>
      <xdr:spPr>
        <a:xfrm>
          <a:off x="4584700" y="131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130319</xdr:rowOff>
    </xdr:from>
    <xdr:ext cx="469744" cy="259045"/>
    <xdr:sp macro="" textlink="">
      <xdr:nvSpPr>
        <xdr:cNvPr id="196" name="維持補修費該当値テキスト"/>
        <xdr:cNvSpPr txBox="1"/>
      </xdr:nvSpPr>
      <xdr:spPr>
        <a:xfrm>
          <a:off x="4686300" y="131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125985</xdr:rowOff>
    </xdr:from>
    <xdr:to>
      <xdr:col>20</xdr:col>
      <xdr:colOff>38100</xdr:colOff>
      <xdr:row>77</xdr:row>
      <xdr:rowOff>56135</xdr:rowOff>
    </xdr:to>
    <xdr:sp macro="" textlink="">
      <xdr:nvSpPr>
        <xdr:cNvPr id="197" name="楕円 196"/>
        <xdr:cNvSpPr/>
      </xdr:nvSpPr>
      <xdr:spPr>
        <a:xfrm>
          <a:off x="3746500" y="131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47262</xdr:rowOff>
    </xdr:from>
    <xdr:ext cx="469744" cy="259045"/>
    <xdr:sp macro="" textlink="">
      <xdr:nvSpPr>
        <xdr:cNvPr id="198" name="テキスト ボックス 197"/>
        <xdr:cNvSpPr txBox="1"/>
      </xdr:nvSpPr>
      <xdr:spPr>
        <a:xfrm>
          <a:off x="3562428" y="132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6477</xdr:rowOff>
    </xdr:from>
    <xdr:to>
      <xdr:col>15</xdr:col>
      <xdr:colOff>101600</xdr:colOff>
      <xdr:row>77</xdr:row>
      <xdr:rowOff>108077</xdr:rowOff>
    </xdr:to>
    <xdr:sp macro="" textlink="">
      <xdr:nvSpPr>
        <xdr:cNvPr id="199" name="楕円 198"/>
        <xdr:cNvSpPr/>
      </xdr:nvSpPr>
      <xdr:spPr>
        <a:xfrm>
          <a:off x="2857500" y="132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99204</xdr:rowOff>
    </xdr:from>
    <xdr:ext cx="469744" cy="259045"/>
    <xdr:sp macro="" textlink="">
      <xdr:nvSpPr>
        <xdr:cNvPr id="200" name="テキスト ボックス 199"/>
        <xdr:cNvSpPr txBox="1"/>
      </xdr:nvSpPr>
      <xdr:spPr>
        <a:xfrm>
          <a:off x="2673428" y="1330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14987</xdr:rowOff>
    </xdr:from>
    <xdr:to>
      <xdr:col>10</xdr:col>
      <xdr:colOff>165100</xdr:colOff>
      <xdr:row>77</xdr:row>
      <xdr:rowOff>116587</xdr:rowOff>
    </xdr:to>
    <xdr:sp macro="" textlink="">
      <xdr:nvSpPr>
        <xdr:cNvPr id="201" name="楕円 200"/>
        <xdr:cNvSpPr/>
      </xdr:nvSpPr>
      <xdr:spPr>
        <a:xfrm>
          <a:off x="1968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107714</xdr:rowOff>
    </xdr:from>
    <xdr:ext cx="469744" cy="259045"/>
    <xdr:sp macro="" textlink="">
      <xdr:nvSpPr>
        <xdr:cNvPr id="202" name="テキスト ボックス 201"/>
        <xdr:cNvSpPr txBox="1"/>
      </xdr:nvSpPr>
      <xdr:spPr>
        <a:xfrm>
          <a:off x="1784428" y="1330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42038</xdr:rowOff>
    </xdr:from>
    <xdr:to>
      <xdr:col>6</xdr:col>
      <xdr:colOff>38100</xdr:colOff>
      <xdr:row>77</xdr:row>
      <xdr:rowOff>143638</xdr:rowOff>
    </xdr:to>
    <xdr:sp macro="" textlink="">
      <xdr:nvSpPr>
        <xdr:cNvPr id="203" name="楕円 202"/>
        <xdr:cNvSpPr/>
      </xdr:nvSpPr>
      <xdr:spPr>
        <a:xfrm>
          <a:off x="1079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134765</xdr:rowOff>
    </xdr:from>
    <xdr:ext cx="469744" cy="259045"/>
    <xdr:sp macro="" textlink="">
      <xdr:nvSpPr>
        <xdr:cNvPr id="204" name="テキスト ボックス 203"/>
        <xdr:cNvSpPr txBox="1"/>
      </xdr:nvSpPr>
      <xdr:spPr>
        <a:xfrm>
          <a:off x="895428" y="133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121286</xdr:rowOff>
    </xdr:from>
    <xdr:to>
      <xdr:col>24</xdr:col>
      <xdr:colOff>63500</xdr:colOff>
      <xdr:row>92</xdr:row>
      <xdr:rowOff>4941</xdr:rowOff>
    </xdr:to>
    <xdr:cxnSp macro="">
      <xdr:nvCxnSpPr>
        <xdr:cNvPr id="234" name="直線コネクタ 233"/>
        <xdr:cNvCxnSpPr/>
      </xdr:nvCxnSpPr>
      <xdr:spPr>
        <a:xfrm flipV="1">
          <a:off x="3797300" y="15723236"/>
          <a:ext cx="8382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136740</xdr:rowOff>
    </xdr:from>
    <xdr:to>
      <xdr:col>19</xdr:col>
      <xdr:colOff>177800</xdr:colOff>
      <xdr:row>92</xdr:row>
      <xdr:rowOff>4941</xdr:rowOff>
    </xdr:to>
    <xdr:cxnSp macro="">
      <xdr:nvCxnSpPr>
        <xdr:cNvPr id="237" name="直線コネクタ 236"/>
        <xdr:cNvCxnSpPr/>
      </xdr:nvCxnSpPr>
      <xdr:spPr>
        <a:xfrm>
          <a:off x="2908300" y="15738690"/>
          <a:ext cx="8890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136740</xdr:rowOff>
    </xdr:from>
    <xdr:to>
      <xdr:col>15</xdr:col>
      <xdr:colOff>50800</xdr:colOff>
      <xdr:row>91</xdr:row>
      <xdr:rowOff>163055</xdr:rowOff>
    </xdr:to>
    <xdr:cxnSp macro="">
      <xdr:nvCxnSpPr>
        <xdr:cNvPr id="240" name="直線コネクタ 239"/>
        <xdr:cNvCxnSpPr/>
      </xdr:nvCxnSpPr>
      <xdr:spPr>
        <a:xfrm flipV="1">
          <a:off x="2019300" y="15738690"/>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163055</xdr:rowOff>
    </xdr:from>
    <xdr:to>
      <xdr:col>10</xdr:col>
      <xdr:colOff>114300</xdr:colOff>
      <xdr:row>92</xdr:row>
      <xdr:rowOff>69456</xdr:rowOff>
    </xdr:to>
    <xdr:cxnSp macro="">
      <xdr:nvCxnSpPr>
        <xdr:cNvPr id="243" name="直線コネクタ 242"/>
        <xdr:cNvCxnSpPr/>
      </xdr:nvCxnSpPr>
      <xdr:spPr>
        <a:xfrm flipV="1">
          <a:off x="1130300" y="15765005"/>
          <a:ext cx="8890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70486</xdr:rowOff>
    </xdr:from>
    <xdr:to>
      <xdr:col>24</xdr:col>
      <xdr:colOff>114300</xdr:colOff>
      <xdr:row>92</xdr:row>
      <xdr:rowOff>636</xdr:rowOff>
    </xdr:to>
    <xdr:sp macro="" textlink="">
      <xdr:nvSpPr>
        <xdr:cNvPr id="253" name="楕円 252"/>
        <xdr:cNvSpPr/>
      </xdr:nvSpPr>
      <xdr:spPr>
        <a:xfrm>
          <a:off x="4584700" y="156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93363</xdr:rowOff>
    </xdr:from>
    <xdr:ext cx="599010" cy="259045"/>
    <xdr:sp macro="" textlink="">
      <xdr:nvSpPr>
        <xdr:cNvPr id="254" name="扶助費該当値テキスト"/>
        <xdr:cNvSpPr txBox="1"/>
      </xdr:nvSpPr>
      <xdr:spPr>
        <a:xfrm>
          <a:off x="4686300" y="1552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125591</xdr:rowOff>
    </xdr:from>
    <xdr:to>
      <xdr:col>20</xdr:col>
      <xdr:colOff>38100</xdr:colOff>
      <xdr:row>92</xdr:row>
      <xdr:rowOff>55741</xdr:rowOff>
    </xdr:to>
    <xdr:sp macro="" textlink="">
      <xdr:nvSpPr>
        <xdr:cNvPr id="255" name="楕円 254"/>
        <xdr:cNvSpPr/>
      </xdr:nvSpPr>
      <xdr:spPr>
        <a:xfrm>
          <a:off x="3746500" y="157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72268</xdr:rowOff>
    </xdr:from>
    <xdr:ext cx="599010" cy="259045"/>
    <xdr:sp macro="" textlink="">
      <xdr:nvSpPr>
        <xdr:cNvPr id="256" name="テキスト ボックス 255"/>
        <xdr:cNvSpPr txBox="1"/>
      </xdr:nvSpPr>
      <xdr:spPr>
        <a:xfrm>
          <a:off x="3497795" y="1550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85940</xdr:rowOff>
    </xdr:from>
    <xdr:to>
      <xdr:col>15</xdr:col>
      <xdr:colOff>101600</xdr:colOff>
      <xdr:row>92</xdr:row>
      <xdr:rowOff>16090</xdr:rowOff>
    </xdr:to>
    <xdr:sp macro="" textlink="">
      <xdr:nvSpPr>
        <xdr:cNvPr id="257" name="楕円 256"/>
        <xdr:cNvSpPr/>
      </xdr:nvSpPr>
      <xdr:spPr>
        <a:xfrm>
          <a:off x="2857500" y="156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32617</xdr:rowOff>
    </xdr:from>
    <xdr:ext cx="599010" cy="259045"/>
    <xdr:sp macro="" textlink="">
      <xdr:nvSpPr>
        <xdr:cNvPr id="258" name="テキスト ボックス 257"/>
        <xdr:cNvSpPr txBox="1"/>
      </xdr:nvSpPr>
      <xdr:spPr>
        <a:xfrm>
          <a:off x="2608795" y="15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112255</xdr:rowOff>
    </xdr:from>
    <xdr:to>
      <xdr:col>10</xdr:col>
      <xdr:colOff>165100</xdr:colOff>
      <xdr:row>92</xdr:row>
      <xdr:rowOff>42405</xdr:rowOff>
    </xdr:to>
    <xdr:sp macro="" textlink="">
      <xdr:nvSpPr>
        <xdr:cNvPr id="259" name="楕円 258"/>
        <xdr:cNvSpPr/>
      </xdr:nvSpPr>
      <xdr:spPr>
        <a:xfrm>
          <a:off x="1968500" y="15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58932</xdr:rowOff>
    </xdr:from>
    <xdr:ext cx="599010" cy="259045"/>
    <xdr:sp macro="" textlink="">
      <xdr:nvSpPr>
        <xdr:cNvPr id="260" name="テキスト ボックス 259"/>
        <xdr:cNvSpPr txBox="1"/>
      </xdr:nvSpPr>
      <xdr:spPr>
        <a:xfrm>
          <a:off x="1719795" y="1548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18656</xdr:rowOff>
    </xdr:from>
    <xdr:to>
      <xdr:col>6</xdr:col>
      <xdr:colOff>38100</xdr:colOff>
      <xdr:row>92</xdr:row>
      <xdr:rowOff>120256</xdr:rowOff>
    </xdr:to>
    <xdr:sp macro="" textlink="">
      <xdr:nvSpPr>
        <xdr:cNvPr id="261" name="楕円 260"/>
        <xdr:cNvSpPr/>
      </xdr:nvSpPr>
      <xdr:spPr>
        <a:xfrm>
          <a:off x="1079500" y="157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136783</xdr:rowOff>
    </xdr:from>
    <xdr:ext cx="599010" cy="259045"/>
    <xdr:sp macro="" textlink="">
      <xdr:nvSpPr>
        <xdr:cNvPr id="262" name="テキスト ボックス 261"/>
        <xdr:cNvSpPr txBox="1"/>
      </xdr:nvSpPr>
      <xdr:spPr>
        <a:xfrm>
          <a:off x="830795" y="1556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99718</xdr:rowOff>
    </xdr:from>
    <xdr:to>
      <xdr:col>55</xdr:col>
      <xdr:colOff>0</xdr:colOff>
      <xdr:row>38</xdr:row>
      <xdr:rowOff>101661</xdr:rowOff>
    </xdr:to>
    <xdr:cxnSp macro="">
      <xdr:nvCxnSpPr>
        <xdr:cNvPr id="290" name="直線コネクタ 289"/>
        <xdr:cNvCxnSpPr/>
      </xdr:nvCxnSpPr>
      <xdr:spPr>
        <a:xfrm flipV="1">
          <a:off x="9639300" y="6614818"/>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91283</xdr:rowOff>
    </xdr:from>
    <xdr:to>
      <xdr:col>50</xdr:col>
      <xdr:colOff>114300</xdr:colOff>
      <xdr:row>38</xdr:row>
      <xdr:rowOff>101661</xdr:rowOff>
    </xdr:to>
    <xdr:cxnSp macro="">
      <xdr:nvCxnSpPr>
        <xdr:cNvPr id="293" name="直線コネクタ 292"/>
        <xdr:cNvCxnSpPr/>
      </xdr:nvCxnSpPr>
      <xdr:spPr>
        <a:xfrm>
          <a:off x="8750300" y="6606383"/>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87991</xdr:rowOff>
    </xdr:from>
    <xdr:to>
      <xdr:col>45</xdr:col>
      <xdr:colOff>177800</xdr:colOff>
      <xdr:row>38</xdr:row>
      <xdr:rowOff>91283</xdr:rowOff>
    </xdr:to>
    <xdr:cxnSp macro="">
      <xdr:nvCxnSpPr>
        <xdr:cNvPr id="296" name="直線コネクタ 295"/>
        <xdr:cNvCxnSpPr/>
      </xdr:nvCxnSpPr>
      <xdr:spPr>
        <a:xfrm>
          <a:off x="7861300" y="660309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1786</xdr:rowOff>
    </xdr:from>
    <xdr:to>
      <xdr:col>41</xdr:col>
      <xdr:colOff>50800</xdr:colOff>
      <xdr:row>38</xdr:row>
      <xdr:rowOff>87991</xdr:rowOff>
    </xdr:to>
    <xdr:cxnSp macro="">
      <xdr:nvCxnSpPr>
        <xdr:cNvPr id="299" name="直線コネクタ 298"/>
        <xdr:cNvCxnSpPr/>
      </xdr:nvCxnSpPr>
      <xdr:spPr>
        <a:xfrm>
          <a:off x="6972300" y="6516886"/>
          <a:ext cx="889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48918</xdr:rowOff>
    </xdr:from>
    <xdr:to>
      <xdr:col>55</xdr:col>
      <xdr:colOff>50800</xdr:colOff>
      <xdr:row>38</xdr:row>
      <xdr:rowOff>150518</xdr:rowOff>
    </xdr:to>
    <xdr:sp macro="" textlink="">
      <xdr:nvSpPr>
        <xdr:cNvPr id="309" name="楕円 308"/>
        <xdr:cNvSpPr/>
      </xdr:nvSpPr>
      <xdr:spPr>
        <a:xfrm>
          <a:off x="10426700" y="65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27345</xdr:rowOff>
    </xdr:from>
    <xdr:ext cx="534377" cy="259045"/>
    <xdr:sp macro="" textlink="">
      <xdr:nvSpPr>
        <xdr:cNvPr id="310" name="補助費等該当値テキスト"/>
        <xdr:cNvSpPr txBox="1"/>
      </xdr:nvSpPr>
      <xdr:spPr>
        <a:xfrm>
          <a:off x="10528300" y="654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50861</xdr:rowOff>
    </xdr:from>
    <xdr:to>
      <xdr:col>50</xdr:col>
      <xdr:colOff>165100</xdr:colOff>
      <xdr:row>38</xdr:row>
      <xdr:rowOff>152461</xdr:rowOff>
    </xdr:to>
    <xdr:sp macro="" textlink="">
      <xdr:nvSpPr>
        <xdr:cNvPr id="311" name="楕円 310"/>
        <xdr:cNvSpPr/>
      </xdr:nvSpPr>
      <xdr:spPr>
        <a:xfrm>
          <a:off x="9588500" y="65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143588</xdr:rowOff>
    </xdr:from>
    <xdr:ext cx="534377" cy="259045"/>
    <xdr:sp macro="" textlink="">
      <xdr:nvSpPr>
        <xdr:cNvPr id="312" name="テキスト ボックス 311"/>
        <xdr:cNvSpPr txBox="1"/>
      </xdr:nvSpPr>
      <xdr:spPr>
        <a:xfrm>
          <a:off x="9372111" y="665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40483</xdr:rowOff>
    </xdr:from>
    <xdr:to>
      <xdr:col>46</xdr:col>
      <xdr:colOff>38100</xdr:colOff>
      <xdr:row>38</xdr:row>
      <xdr:rowOff>142083</xdr:rowOff>
    </xdr:to>
    <xdr:sp macro="" textlink="">
      <xdr:nvSpPr>
        <xdr:cNvPr id="313" name="楕円 312"/>
        <xdr:cNvSpPr/>
      </xdr:nvSpPr>
      <xdr:spPr>
        <a:xfrm>
          <a:off x="8699500" y="65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133210</xdr:rowOff>
    </xdr:from>
    <xdr:ext cx="534377" cy="259045"/>
    <xdr:sp macro="" textlink="">
      <xdr:nvSpPr>
        <xdr:cNvPr id="314" name="テキスト ボックス 313"/>
        <xdr:cNvSpPr txBox="1"/>
      </xdr:nvSpPr>
      <xdr:spPr>
        <a:xfrm>
          <a:off x="8483111" y="66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37191</xdr:rowOff>
    </xdr:from>
    <xdr:to>
      <xdr:col>41</xdr:col>
      <xdr:colOff>101600</xdr:colOff>
      <xdr:row>38</xdr:row>
      <xdr:rowOff>138791</xdr:rowOff>
    </xdr:to>
    <xdr:sp macro="" textlink="">
      <xdr:nvSpPr>
        <xdr:cNvPr id="315" name="楕円 314"/>
        <xdr:cNvSpPr/>
      </xdr:nvSpPr>
      <xdr:spPr>
        <a:xfrm>
          <a:off x="7810500" y="65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129918</xdr:rowOff>
    </xdr:from>
    <xdr:ext cx="534377" cy="259045"/>
    <xdr:sp macro="" textlink="">
      <xdr:nvSpPr>
        <xdr:cNvPr id="316" name="テキスト ボックス 315"/>
        <xdr:cNvSpPr txBox="1"/>
      </xdr:nvSpPr>
      <xdr:spPr>
        <a:xfrm>
          <a:off x="7594111" y="66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122436</xdr:rowOff>
    </xdr:from>
    <xdr:to>
      <xdr:col>36</xdr:col>
      <xdr:colOff>165100</xdr:colOff>
      <xdr:row>38</xdr:row>
      <xdr:rowOff>52586</xdr:rowOff>
    </xdr:to>
    <xdr:sp macro="" textlink="">
      <xdr:nvSpPr>
        <xdr:cNvPr id="317" name="楕円 316"/>
        <xdr:cNvSpPr/>
      </xdr:nvSpPr>
      <xdr:spPr>
        <a:xfrm>
          <a:off x="6921500" y="646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43713</xdr:rowOff>
    </xdr:from>
    <xdr:ext cx="534377" cy="259045"/>
    <xdr:sp macro="" textlink="">
      <xdr:nvSpPr>
        <xdr:cNvPr id="318" name="テキスト ボックス 317"/>
        <xdr:cNvSpPr txBox="1"/>
      </xdr:nvSpPr>
      <xdr:spPr>
        <a:xfrm>
          <a:off x="6705111" y="65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125674</xdr:rowOff>
    </xdr:from>
    <xdr:to>
      <xdr:col>55</xdr:col>
      <xdr:colOff>0</xdr:colOff>
      <xdr:row>58</xdr:row>
      <xdr:rowOff>95025</xdr:rowOff>
    </xdr:to>
    <xdr:cxnSp macro="">
      <xdr:nvCxnSpPr>
        <xdr:cNvPr id="350" name="直線コネクタ 349"/>
        <xdr:cNvCxnSpPr/>
      </xdr:nvCxnSpPr>
      <xdr:spPr>
        <a:xfrm>
          <a:off x="9639300" y="9898324"/>
          <a:ext cx="838200" cy="1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109606</xdr:rowOff>
    </xdr:from>
    <xdr:to>
      <xdr:col>50</xdr:col>
      <xdr:colOff>114300</xdr:colOff>
      <xdr:row>57</xdr:row>
      <xdr:rowOff>125674</xdr:rowOff>
    </xdr:to>
    <xdr:cxnSp macro="">
      <xdr:nvCxnSpPr>
        <xdr:cNvPr id="353" name="直線コネクタ 352"/>
        <xdr:cNvCxnSpPr/>
      </xdr:nvCxnSpPr>
      <xdr:spPr>
        <a:xfrm>
          <a:off x="8750300" y="9882256"/>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162478</xdr:rowOff>
    </xdr:from>
    <xdr:to>
      <xdr:col>45</xdr:col>
      <xdr:colOff>177800</xdr:colOff>
      <xdr:row>57</xdr:row>
      <xdr:rowOff>109606</xdr:rowOff>
    </xdr:to>
    <xdr:cxnSp macro="">
      <xdr:nvCxnSpPr>
        <xdr:cNvPr id="356" name="直線コネクタ 355"/>
        <xdr:cNvCxnSpPr/>
      </xdr:nvCxnSpPr>
      <xdr:spPr>
        <a:xfrm>
          <a:off x="7861300" y="9763678"/>
          <a:ext cx="889000" cy="1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35573</xdr:rowOff>
    </xdr:from>
    <xdr:to>
      <xdr:col>41</xdr:col>
      <xdr:colOff>50800</xdr:colOff>
      <xdr:row>56</xdr:row>
      <xdr:rowOff>162478</xdr:rowOff>
    </xdr:to>
    <xdr:cxnSp macro="">
      <xdr:nvCxnSpPr>
        <xdr:cNvPr id="359" name="直線コネクタ 358"/>
        <xdr:cNvCxnSpPr/>
      </xdr:nvCxnSpPr>
      <xdr:spPr>
        <a:xfrm>
          <a:off x="6972300" y="9636773"/>
          <a:ext cx="889000" cy="1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44225</xdr:rowOff>
    </xdr:from>
    <xdr:to>
      <xdr:col>55</xdr:col>
      <xdr:colOff>50800</xdr:colOff>
      <xdr:row>58</xdr:row>
      <xdr:rowOff>145825</xdr:rowOff>
    </xdr:to>
    <xdr:sp macro="" textlink="">
      <xdr:nvSpPr>
        <xdr:cNvPr id="369" name="楕円 368"/>
        <xdr:cNvSpPr/>
      </xdr:nvSpPr>
      <xdr:spPr>
        <a:xfrm>
          <a:off x="10426700" y="998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22652</xdr:rowOff>
    </xdr:from>
    <xdr:ext cx="534377" cy="259045"/>
    <xdr:sp macro="" textlink="">
      <xdr:nvSpPr>
        <xdr:cNvPr id="370" name="普通建設事業費該当値テキスト"/>
        <xdr:cNvSpPr txBox="1"/>
      </xdr:nvSpPr>
      <xdr:spPr>
        <a:xfrm>
          <a:off x="10528300" y="9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74874</xdr:rowOff>
    </xdr:from>
    <xdr:to>
      <xdr:col>50</xdr:col>
      <xdr:colOff>165100</xdr:colOff>
      <xdr:row>58</xdr:row>
      <xdr:rowOff>5024</xdr:rowOff>
    </xdr:to>
    <xdr:sp macro="" textlink="">
      <xdr:nvSpPr>
        <xdr:cNvPr id="371" name="楕円 370"/>
        <xdr:cNvSpPr/>
      </xdr:nvSpPr>
      <xdr:spPr>
        <a:xfrm>
          <a:off x="9588500" y="9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167601</xdr:rowOff>
    </xdr:from>
    <xdr:ext cx="534377" cy="259045"/>
    <xdr:sp macro="" textlink="">
      <xdr:nvSpPr>
        <xdr:cNvPr id="372" name="テキスト ボックス 371"/>
        <xdr:cNvSpPr txBox="1"/>
      </xdr:nvSpPr>
      <xdr:spPr>
        <a:xfrm>
          <a:off x="9372111" y="99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58806</xdr:rowOff>
    </xdr:from>
    <xdr:to>
      <xdr:col>46</xdr:col>
      <xdr:colOff>38100</xdr:colOff>
      <xdr:row>57</xdr:row>
      <xdr:rowOff>160406</xdr:rowOff>
    </xdr:to>
    <xdr:sp macro="" textlink="">
      <xdr:nvSpPr>
        <xdr:cNvPr id="373" name="楕円 372"/>
        <xdr:cNvSpPr/>
      </xdr:nvSpPr>
      <xdr:spPr>
        <a:xfrm>
          <a:off x="8699500" y="98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151533</xdr:rowOff>
    </xdr:from>
    <xdr:ext cx="534377" cy="259045"/>
    <xdr:sp macro="" textlink="">
      <xdr:nvSpPr>
        <xdr:cNvPr id="374" name="テキスト ボックス 373"/>
        <xdr:cNvSpPr txBox="1"/>
      </xdr:nvSpPr>
      <xdr:spPr>
        <a:xfrm>
          <a:off x="8483111" y="99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111678</xdr:rowOff>
    </xdr:from>
    <xdr:to>
      <xdr:col>41</xdr:col>
      <xdr:colOff>101600</xdr:colOff>
      <xdr:row>57</xdr:row>
      <xdr:rowOff>41828</xdr:rowOff>
    </xdr:to>
    <xdr:sp macro="" textlink="">
      <xdr:nvSpPr>
        <xdr:cNvPr id="375" name="楕円 374"/>
        <xdr:cNvSpPr/>
      </xdr:nvSpPr>
      <xdr:spPr>
        <a:xfrm>
          <a:off x="7810500" y="9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58355</xdr:rowOff>
    </xdr:from>
    <xdr:ext cx="534377" cy="259045"/>
    <xdr:sp macro="" textlink="">
      <xdr:nvSpPr>
        <xdr:cNvPr id="376" name="テキスト ボックス 375"/>
        <xdr:cNvSpPr txBox="1"/>
      </xdr:nvSpPr>
      <xdr:spPr>
        <a:xfrm>
          <a:off x="7594111" y="94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156223</xdr:rowOff>
    </xdr:from>
    <xdr:to>
      <xdr:col>36</xdr:col>
      <xdr:colOff>165100</xdr:colOff>
      <xdr:row>56</xdr:row>
      <xdr:rowOff>86373</xdr:rowOff>
    </xdr:to>
    <xdr:sp macro="" textlink="">
      <xdr:nvSpPr>
        <xdr:cNvPr id="377" name="楕円 376"/>
        <xdr:cNvSpPr/>
      </xdr:nvSpPr>
      <xdr:spPr>
        <a:xfrm>
          <a:off x="69215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102900</xdr:rowOff>
    </xdr:from>
    <xdr:ext cx="534377" cy="259045"/>
    <xdr:sp macro="" textlink="">
      <xdr:nvSpPr>
        <xdr:cNvPr id="378" name="テキスト ボックス 377"/>
        <xdr:cNvSpPr txBox="1"/>
      </xdr:nvSpPr>
      <xdr:spPr>
        <a:xfrm>
          <a:off x="6705111" y="93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169385</xdr:rowOff>
    </xdr:from>
    <xdr:to>
      <xdr:col>55</xdr:col>
      <xdr:colOff>0</xdr:colOff>
      <xdr:row>79</xdr:row>
      <xdr:rowOff>72687</xdr:rowOff>
    </xdr:to>
    <xdr:cxnSp macro="">
      <xdr:nvCxnSpPr>
        <xdr:cNvPr id="409" name="直線コネクタ 408"/>
        <xdr:cNvCxnSpPr/>
      </xdr:nvCxnSpPr>
      <xdr:spPr>
        <a:xfrm>
          <a:off x="9639300" y="13542485"/>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169385</xdr:rowOff>
    </xdr:from>
    <xdr:to>
      <xdr:col>50</xdr:col>
      <xdr:colOff>114300</xdr:colOff>
      <xdr:row>79</xdr:row>
      <xdr:rowOff>90746</xdr:rowOff>
    </xdr:to>
    <xdr:cxnSp macro="">
      <xdr:nvCxnSpPr>
        <xdr:cNvPr id="412" name="直線コネクタ 411"/>
        <xdr:cNvCxnSpPr/>
      </xdr:nvCxnSpPr>
      <xdr:spPr>
        <a:xfrm flipV="1">
          <a:off x="8750300" y="13542485"/>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82125</xdr:rowOff>
    </xdr:from>
    <xdr:to>
      <xdr:col>45</xdr:col>
      <xdr:colOff>177800</xdr:colOff>
      <xdr:row>79</xdr:row>
      <xdr:rowOff>90746</xdr:rowOff>
    </xdr:to>
    <xdr:cxnSp macro="">
      <xdr:nvCxnSpPr>
        <xdr:cNvPr id="415" name="直線コネクタ 414"/>
        <xdr:cNvCxnSpPr/>
      </xdr:nvCxnSpPr>
      <xdr:spPr>
        <a:xfrm>
          <a:off x="7861300" y="13626675"/>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31736</xdr:rowOff>
    </xdr:from>
    <xdr:to>
      <xdr:col>41</xdr:col>
      <xdr:colOff>50800</xdr:colOff>
      <xdr:row>79</xdr:row>
      <xdr:rowOff>82125</xdr:rowOff>
    </xdr:to>
    <xdr:cxnSp macro="">
      <xdr:nvCxnSpPr>
        <xdr:cNvPr id="418" name="直線コネクタ 417"/>
        <xdr:cNvCxnSpPr/>
      </xdr:nvCxnSpPr>
      <xdr:spPr>
        <a:xfrm>
          <a:off x="6972300" y="13404836"/>
          <a:ext cx="889000" cy="2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21887</xdr:rowOff>
    </xdr:from>
    <xdr:to>
      <xdr:col>55</xdr:col>
      <xdr:colOff>50800</xdr:colOff>
      <xdr:row>79</xdr:row>
      <xdr:rowOff>123487</xdr:rowOff>
    </xdr:to>
    <xdr:sp macro="" textlink="">
      <xdr:nvSpPr>
        <xdr:cNvPr id="428" name="楕円 427"/>
        <xdr:cNvSpPr/>
      </xdr:nvSpPr>
      <xdr:spPr>
        <a:xfrm>
          <a:off x="10426700" y="13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108264</xdr:rowOff>
    </xdr:from>
    <xdr:ext cx="378565" cy="259045"/>
    <xdr:sp macro="" textlink="">
      <xdr:nvSpPr>
        <xdr:cNvPr id="429" name="普通建設事業費 （ うち新規整備　）該当値テキスト"/>
        <xdr:cNvSpPr txBox="1"/>
      </xdr:nvSpPr>
      <xdr:spPr>
        <a:xfrm>
          <a:off x="10528300" y="1348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118585</xdr:rowOff>
    </xdr:from>
    <xdr:to>
      <xdr:col>50</xdr:col>
      <xdr:colOff>165100</xdr:colOff>
      <xdr:row>79</xdr:row>
      <xdr:rowOff>48735</xdr:rowOff>
    </xdr:to>
    <xdr:sp macro="" textlink="">
      <xdr:nvSpPr>
        <xdr:cNvPr id="430" name="楕円 429"/>
        <xdr:cNvSpPr/>
      </xdr:nvSpPr>
      <xdr:spPr>
        <a:xfrm>
          <a:off x="9588500" y="134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39862</xdr:rowOff>
    </xdr:from>
    <xdr:ext cx="469744" cy="259045"/>
    <xdr:sp macro="" textlink="">
      <xdr:nvSpPr>
        <xdr:cNvPr id="431" name="テキスト ボックス 430"/>
        <xdr:cNvSpPr txBox="1"/>
      </xdr:nvSpPr>
      <xdr:spPr>
        <a:xfrm>
          <a:off x="9404428" y="1358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39946</xdr:rowOff>
    </xdr:from>
    <xdr:to>
      <xdr:col>46</xdr:col>
      <xdr:colOff>38100</xdr:colOff>
      <xdr:row>79</xdr:row>
      <xdr:rowOff>141546</xdr:rowOff>
    </xdr:to>
    <xdr:sp macro="" textlink="">
      <xdr:nvSpPr>
        <xdr:cNvPr id="432" name="楕円 431"/>
        <xdr:cNvSpPr/>
      </xdr:nvSpPr>
      <xdr:spPr>
        <a:xfrm>
          <a:off x="8699500" y="13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132673</xdr:rowOff>
    </xdr:from>
    <xdr:ext cx="378565" cy="259045"/>
    <xdr:sp macro="" textlink="">
      <xdr:nvSpPr>
        <xdr:cNvPr id="433" name="テキスト ボックス 432"/>
        <xdr:cNvSpPr txBox="1"/>
      </xdr:nvSpPr>
      <xdr:spPr>
        <a:xfrm>
          <a:off x="8561017" y="1367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31325</xdr:rowOff>
    </xdr:from>
    <xdr:to>
      <xdr:col>41</xdr:col>
      <xdr:colOff>101600</xdr:colOff>
      <xdr:row>79</xdr:row>
      <xdr:rowOff>132925</xdr:rowOff>
    </xdr:to>
    <xdr:sp macro="" textlink="">
      <xdr:nvSpPr>
        <xdr:cNvPr id="434" name="楕円 433"/>
        <xdr:cNvSpPr/>
      </xdr:nvSpPr>
      <xdr:spPr>
        <a:xfrm>
          <a:off x="7810500" y="135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124052</xdr:rowOff>
    </xdr:from>
    <xdr:ext cx="378565" cy="259045"/>
    <xdr:sp macro="" textlink="">
      <xdr:nvSpPr>
        <xdr:cNvPr id="435" name="テキスト ボックス 434"/>
        <xdr:cNvSpPr txBox="1"/>
      </xdr:nvSpPr>
      <xdr:spPr>
        <a:xfrm>
          <a:off x="7672017" y="1366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152386</xdr:rowOff>
    </xdr:from>
    <xdr:to>
      <xdr:col>36</xdr:col>
      <xdr:colOff>165100</xdr:colOff>
      <xdr:row>78</xdr:row>
      <xdr:rowOff>82536</xdr:rowOff>
    </xdr:to>
    <xdr:sp macro="" textlink="">
      <xdr:nvSpPr>
        <xdr:cNvPr id="436" name="楕円 435"/>
        <xdr:cNvSpPr/>
      </xdr:nvSpPr>
      <xdr:spPr>
        <a:xfrm>
          <a:off x="6921500" y="133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73663</xdr:rowOff>
    </xdr:from>
    <xdr:ext cx="469744" cy="259045"/>
    <xdr:sp macro="" textlink="">
      <xdr:nvSpPr>
        <xdr:cNvPr id="437" name="テキスト ボックス 436"/>
        <xdr:cNvSpPr txBox="1"/>
      </xdr:nvSpPr>
      <xdr:spPr>
        <a:xfrm>
          <a:off x="6737428" y="1344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141109</xdr:rowOff>
    </xdr:from>
    <xdr:to>
      <xdr:col>55</xdr:col>
      <xdr:colOff>0</xdr:colOff>
      <xdr:row>96</xdr:row>
      <xdr:rowOff>99771</xdr:rowOff>
    </xdr:to>
    <xdr:cxnSp macro="">
      <xdr:nvCxnSpPr>
        <xdr:cNvPr id="466" name="直線コネクタ 465"/>
        <xdr:cNvCxnSpPr/>
      </xdr:nvCxnSpPr>
      <xdr:spPr>
        <a:xfrm>
          <a:off x="9639300" y="16428859"/>
          <a:ext cx="838200" cy="1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58165</xdr:rowOff>
    </xdr:from>
    <xdr:to>
      <xdr:col>50</xdr:col>
      <xdr:colOff>114300</xdr:colOff>
      <xdr:row>95</xdr:row>
      <xdr:rowOff>141109</xdr:rowOff>
    </xdr:to>
    <xdr:cxnSp macro="">
      <xdr:nvCxnSpPr>
        <xdr:cNvPr id="469" name="直線コネクタ 468"/>
        <xdr:cNvCxnSpPr/>
      </xdr:nvCxnSpPr>
      <xdr:spPr>
        <a:xfrm>
          <a:off x="8750300" y="16345915"/>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58165</xdr:rowOff>
    </xdr:from>
    <xdr:to>
      <xdr:col>45</xdr:col>
      <xdr:colOff>177800</xdr:colOff>
      <xdr:row>95</xdr:row>
      <xdr:rowOff>82874</xdr:rowOff>
    </xdr:to>
    <xdr:cxnSp macro="">
      <xdr:nvCxnSpPr>
        <xdr:cNvPr id="472" name="直線コネクタ 471"/>
        <xdr:cNvCxnSpPr/>
      </xdr:nvCxnSpPr>
      <xdr:spPr>
        <a:xfrm flipV="1">
          <a:off x="7861300" y="16345915"/>
          <a:ext cx="8890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91294</xdr:rowOff>
    </xdr:from>
    <xdr:to>
      <xdr:col>41</xdr:col>
      <xdr:colOff>50800</xdr:colOff>
      <xdr:row>95</xdr:row>
      <xdr:rowOff>82874</xdr:rowOff>
    </xdr:to>
    <xdr:cxnSp macro="">
      <xdr:nvCxnSpPr>
        <xdr:cNvPr id="475" name="直線コネクタ 474"/>
        <xdr:cNvCxnSpPr/>
      </xdr:nvCxnSpPr>
      <xdr:spPr>
        <a:xfrm>
          <a:off x="6972300" y="16207594"/>
          <a:ext cx="889000" cy="1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48971</xdr:rowOff>
    </xdr:from>
    <xdr:to>
      <xdr:col>55</xdr:col>
      <xdr:colOff>50800</xdr:colOff>
      <xdr:row>96</xdr:row>
      <xdr:rowOff>150571</xdr:rowOff>
    </xdr:to>
    <xdr:sp macro="" textlink="">
      <xdr:nvSpPr>
        <xdr:cNvPr id="485" name="楕円 484"/>
        <xdr:cNvSpPr/>
      </xdr:nvSpPr>
      <xdr:spPr>
        <a:xfrm>
          <a:off x="10426700" y="165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27398</xdr:rowOff>
    </xdr:from>
    <xdr:ext cx="534377" cy="259045"/>
    <xdr:sp macro="" textlink="">
      <xdr:nvSpPr>
        <xdr:cNvPr id="486" name="普通建設事業費 （ うち更新整備　）該当値テキスト"/>
        <xdr:cNvSpPr txBox="1"/>
      </xdr:nvSpPr>
      <xdr:spPr>
        <a:xfrm>
          <a:off x="10528300" y="164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90309</xdr:rowOff>
    </xdr:from>
    <xdr:to>
      <xdr:col>50</xdr:col>
      <xdr:colOff>165100</xdr:colOff>
      <xdr:row>96</xdr:row>
      <xdr:rowOff>20459</xdr:rowOff>
    </xdr:to>
    <xdr:sp macro="" textlink="">
      <xdr:nvSpPr>
        <xdr:cNvPr id="487" name="楕円 486"/>
        <xdr:cNvSpPr/>
      </xdr:nvSpPr>
      <xdr:spPr>
        <a:xfrm>
          <a:off x="9588500" y="163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36986</xdr:rowOff>
    </xdr:from>
    <xdr:ext cx="534377" cy="259045"/>
    <xdr:sp macro="" textlink="">
      <xdr:nvSpPr>
        <xdr:cNvPr id="488" name="テキスト ボックス 487"/>
        <xdr:cNvSpPr txBox="1"/>
      </xdr:nvSpPr>
      <xdr:spPr>
        <a:xfrm>
          <a:off x="9372111" y="161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7365</xdr:rowOff>
    </xdr:from>
    <xdr:to>
      <xdr:col>46</xdr:col>
      <xdr:colOff>38100</xdr:colOff>
      <xdr:row>95</xdr:row>
      <xdr:rowOff>108965</xdr:rowOff>
    </xdr:to>
    <xdr:sp macro="" textlink="">
      <xdr:nvSpPr>
        <xdr:cNvPr id="489" name="楕円 488"/>
        <xdr:cNvSpPr/>
      </xdr:nvSpPr>
      <xdr:spPr>
        <a:xfrm>
          <a:off x="8699500" y="162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125492</xdr:rowOff>
    </xdr:from>
    <xdr:ext cx="534377" cy="259045"/>
    <xdr:sp macro="" textlink="">
      <xdr:nvSpPr>
        <xdr:cNvPr id="490" name="テキスト ボックス 489"/>
        <xdr:cNvSpPr txBox="1"/>
      </xdr:nvSpPr>
      <xdr:spPr>
        <a:xfrm>
          <a:off x="8483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32074</xdr:rowOff>
    </xdr:from>
    <xdr:to>
      <xdr:col>41</xdr:col>
      <xdr:colOff>101600</xdr:colOff>
      <xdr:row>95</xdr:row>
      <xdr:rowOff>133674</xdr:rowOff>
    </xdr:to>
    <xdr:sp macro="" textlink="">
      <xdr:nvSpPr>
        <xdr:cNvPr id="491" name="楕円 490"/>
        <xdr:cNvSpPr/>
      </xdr:nvSpPr>
      <xdr:spPr>
        <a:xfrm>
          <a:off x="7810500" y="163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150201</xdr:rowOff>
    </xdr:from>
    <xdr:ext cx="534377" cy="259045"/>
    <xdr:sp macro="" textlink="">
      <xdr:nvSpPr>
        <xdr:cNvPr id="492" name="テキスト ボックス 491"/>
        <xdr:cNvSpPr txBox="1"/>
      </xdr:nvSpPr>
      <xdr:spPr>
        <a:xfrm>
          <a:off x="7594111" y="160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40494</xdr:rowOff>
    </xdr:from>
    <xdr:to>
      <xdr:col>36</xdr:col>
      <xdr:colOff>165100</xdr:colOff>
      <xdr:row>94</xdr:row>
      <xdr:rowOff>142094</xdr:rowOff>
    </xdr:to>
    <xdr:sp macro="" textlink="">
      <xdr:nvSpPr>
        <xdr:cNvPr id="493" name="楕円 492"/>
        <xdr:cNvSpPr/>
      </xdr:nvSpPr>
      <xdr:spPr>
        <a:xfrm>
          <a:off x="6921500" y="161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158621</xdr:rowOff>
    </xdr:from>
    <xdr:ext cx="534377" cy="259045"/>
    <xdr:sp macro="" textlink="">
      <xdr:nvSpPr>
        <xdr:cNvPr id="494" name="テキスト ボックス 493"/>
        <xdr:cNvSpPr txBox="1"/>
      </xdr:nvSpPr>
      <xdr:spPr>
        <a:xfrm>
          <a:off x="6705111" y="159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82093</xdr:rowOff>
    </xdr:from>
    <xdr:to>
      <xdr:col>85</xdr:col>
      <xdr:colOff>127000</xdr:colOff>
      <xdr:row>39</xdr:row>
      <xdr:rowOff>83693</xdr:rowOff>
    </xdr:to>
    <xdr:cxnSp macro="">
      <xdr:nvCxnSpPr>
        <xdr:cNvPr id="525" name="直線コネクタ 524"/>
        <xdr:cNvCxnSpPr/>
      </xdr:nvCxnSpPr>
      <xdr:spPr>
        <a:xfrm>
          <a:off x="15481300" y="676864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82093</xdr:rowOff>
    </xdr:from>
    <xdr:to>
      <xdr:col>81</xdr:col>
      <xdr:colOff>50800</xdr:colOff>
      <xdr:row>39</xdr:row>
      <xdr:rowOff>98813</xdr:rowOff>
    </xdr:to>
    <xdr:cxnSp macro="">
      <xdr:nvCxnSpPr>
        <xdr:cNvPr id="528" name="直線コネクタ 527"/>
        <xdr:cNvCxnSpPr/>
      </xdr:nvCxnSpPr>
      <xdr:spPr>
        <a:xfrm flipV="1">
          <a:off x="14592300" y="6768643"/>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98813</xdr:rowOff>
    </xdr:from>
    <xdr:to>
      <xdr:col>76</xdr:col>
      <xdr:colOff>114300</xdr:colOff>
      <xdr:row>39</xdr:row>
      <xdr:rowOff>98878</xdr:rowOff>
    </xdr:to>
    <xdr:cxnSp macro="">
      <xdr:nvCxnSpPr>
        <xdr:cNvPr id="531" name="直線コネクタ 530"/>
        <xdr:cNvCxnSpPr/>
      </xdr:nvCxnSpPr>
      <xdr:spPr>
        <a:xfrm flipV="1">
          <a:off x="13703300" y="678536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97964</xdr:rowOff>
    </xdr:from>
    <xdr:to>
      <xdr:col>71</xdr:col>
      <xdr:colOff>177800</xdr:colOff>
      <xdr:row>39</xdr:row>
      <xdr:rowOff>98878</xdr:rowOff>
    </xdr:to>
    <xdr:cxnSp macro="">
      <xdr:nvCxnSpPr>
        <xdr:cNvPr id="534" name="直線コネクタ 533"/>
        <xdr:cNvCxnSpPr/>
      </xdr:nvCxnSpPr>
      <xdr:spPr>
        <a:xfrm>
          <a:off x="12814300" y="67845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32893</xdr:rowOff>
    </xdr:from>
    <xdr:to>
      <xdr:col>85</xdr:col>
      <xdr:colOff>177800</xdr:colOff>
      <xdr:row>39</xdr:row>
      <xdr:rowOff>134493</xdr:rowOff>
    </xdr:to>
    <xdr:sp macro="" textlink="">
      <xdr:nvSpPr>
        <xdr:cNvPr id="544" name="楕円 543"/>
        <xdr:cNvSpPr/>
      </xdr:nvSpPr>
      <xdr:spPr>
        <a:xfrm>
          <a:off x="162687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119270</xdr:rowOff>
    </xdr:from>
    <xdr:ext cx="378565" cy="259045"/>
    <xdr:sp macro="" textlink="">
      <xdr:nvSpPr>
        <xdr:cNvPr id="545" name="災害復旧事業費該当値テキスト"/>
        <xdr:cNvSpPr txBox="1"/>
      </xdr:nvSpPr>
      <xdr:spPr>
        <a:xfrm>
          <a:off x="16370300" y="663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31293</xdr:rowOff>
    </xdr:from>
    <xdr:to>
      <xdr:col>81</xdr:col>
      <xdr:colOff>101600</xdr:colOff>
      <xdr:row>39</xdr:row>
      <xdr:rowOff>132893</xdr:rowOff>
    </xdr:to>
    <xdr:sp macro="" textlink="">
      <xdr:nvSpPr>
        <xdr:cNvPr id="546" name="楕円 545"/>
        <xdr:cNvSpPr/>
      </xdr:nvSpPr>
      <xdr:spPr>
        <a:xfrm>
          <a:off x="15430500" y="67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124020</xdr:rowOff>
    </xdr:from>
    <xdr:ext cx="378565" cy="259045"/>
    <xdr:sp macro="" textlink="">
      <xdr:nvSpPr>
        <xdr:cNvPr id="547" name="テキスト ボックス 546"/>
        <xdr:cNvSpPr txBox="1"/>
      </xdr:nvSpPr>
      <xdr:spPr>
        <a:xfrm>
          <a:off x="15292017" y="68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48013</xdr:rowOff>
    </xdr:from>
    <xdr:to>
      <xdr:col>76</xdr:col>
      <xdr:colOff>165100</xdr:colOff>
      <xdr:row>39</xdr:row>
      <xdr:rowOff>149613</xdr:rowOff>
    </xdr:to>
    <xdr:sp macro="" textlink="">
      <xdr:nvSpPr>
        <xdr:cNvPr id="548" name="楕円 547"/>
        <xdr:cNvSpPr/>
      </xdr:nvSpPr>
      <xdr:spPr>
        <a:xfrm>
          <a:off x="14541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140740</xdr:rowOff>
    </xdr:from>
    <xdr:ext cx="249299" cy="259045"/>
    <xdr:sp macro="" textlink="">
      <xdr:nvSpPr>
        <xdr:cNvPr id="549" name="テキスト ボックス 548"/>
        <xdr:cNvSpPr txBox="1"/>
      </xdr:nvSpPr>
      <xdr:spPr>
        <a:xfrm>
          <a:off x="14467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47164</xdr:rowOff>
    </xdr:from>
    <xdr:to>
      <xdr:col>67</xdr:col>
      <xdr:colOff>101600</xdr:colOff>
      <xdr:row>39</xdr:row>
      <xdr:rowOff>148764</xdr:rowOff>
    </xdr:to>
    <xdr:sp macro="" textlink="">
      <xdr:nvSpPr>
        <xdr:cNvPr id="552" name="楕円 551"/>
        <xdr:cNvSpPr/>
      </xdr:nvSpPr>
      <xdr:spPr>
        <a:xfrm>
          <a:off x="127635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139891</xdr:rowOff>
    </xdr:from>
    <xdr:ext cx="313932" cy="259045"/>
    <xdr:sp macro="" textlink="">
      <xdr:nvSpPr>
        <xdr:cNvPr id="553" name="テキスト ボックス 552"/>
        <xdr:cNvSpPr txBox="1"/>
      </xdr:nvSpPr>
      <xdr:spPr>
        <a:xfrm>
          <a:off x="12657333" y="682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58376</xdr:rowOff>
    </xdr:from>
    <xdr:to>
      <xdr:col>85</xdr:col>
      <xdr:colOff>127000</xdr:colOff>
      <xdr:row>72</xdr:row>
      <xdr:rowOff>12541</xdr:rowOff>
    </xdr:to>
    <xdr:cxnSp macro="">
      <xdr:nvCxnSpPr>
        <xdr:cNvPr id="636" name="直線コネクタ 635"/>
        <xdr:cNvCxnSpPr/>
      </xdr:nvCxnSpPr>
      <xdr:spPr>
        <a:xfrm flipV="1">
          <a:off x="15481300" y="12231326"/>
          <a:ext cx="8382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12541</xdr:rowOff>
    </xdr:from>
    <xdr:to>
      <xdr:col>81</xdr:col>
      <xdr:colOff>50800</xdr:colOff>
      <xdr:row>72</xdr:row>
      <xdr:rowOff>31944</xdr:rowOff>
    </xdr:to>
    <xdr:cxnSp macro="">
      <xdr:nvCxnSpPr>
        <xdr:cNvPr id="639" name="直線コネクタ 638"/>
        <xdr:cNvCxnSpPr/>
      </xdr:nvCxnSpPr>
      <xdr:spPr>
        <a:xfrm flipV="1">
          <a:off x="14592300" y="12356941"/>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168304</xdr:rowOff>
    </xdr:from>
    <xdr:to>
      <xdr:col>76</xdr:col>
      <xdr:colOff>114300</xdr:colOff>
      <xdr:row>72</xdr:row>
      <xdr:rowOff>31944</xdr:rowOff>
    </xdr:to>
    <xdr:cxnSp macro="">
      <xdr:nvCxnSpPr>
        <xdr:cNvPr id="642" name="直線コネクタ 641"/>
        <xdr:cNvCxnSpPr/>
      </xdr:nvCxnSpPr>
      <xdr:spPr>
        <a:xfrm>
          <a:off x="13703300" y="12341254"/>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158302</xdr:rowOff>
    </xdr:from>
    <xdr:to>
      <xdr:col>71</xdr:col>
      <xdr:colOff>177800</xdr:colOff>
      <xdr:row>71</xdr:row>
      <xdr:rowOff>168304</xdr:rowOff>
    </xdr:to>
    <xdr:cxnSp macro="">
      <xdr:nvCxnSpPr>
        <xdr:cNvPr id="645" name="直線コネクタ 644"/>
        <xdr:cNvCxnSpPr/>
      </xdr:nvCxnSpPr>
      <xdr:spPr>
        <a:xfrm>
          <a:off x="12814300" y="12331252"/>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7576</xdr:rowOff>
    </xdr:from>
    <xdr:to>
      <xdr:col>85</xdr:col>
      <xdr:colOff>177800</xdr:colOff>
      <xdr:row>71</xdr:row>
      <xdr:rowOff>109176</xdr:rowOff>
    </xdr:to>
    <xdr:sp macro="" textlink="">
      <xdr:nvSpPr>
        <xdr:cNvPr id="655" name="楕円 654"/>
        <xdr:cNvSpPr/>
      </xdr:nvSpPr>
      <xdr:spPr>
        <a:xfrm>
          <a:off x="16268700" y="121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93953</xdr:rowOff>
    </xdr:from>
    <xdr:ext cx="534377" cy="259045"/>
    <xdr:sp macro="" textlink="">
      <xdr:nvSpPr>
        <xdr:cNvPr id="656" name="公債費該当値テキスト"/>
        <xdr:cNvSpPr txBox="1"/>
      </xdr:nvSpPr>
      <xdr:spPr>
        <a:xfrm>
          <a:off x="16370300" y="120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133191</xdr:rowOff>
    </xdr:from>
    <xdr:to>
      <xdr:col>81</xdr:col>
      <xdr:colOff>101600</xdr:colOff>
      <xdr:row>72</xdr:row>
      <xdr:rowOff>63341</xdr:rowOff>
    </xdr:to>
    <xdr:sp macro="" textlink="">
      <xdr:nvSpPr>
        <xdr:cNvPr id="657" name="楕円 656"/>
        <xdr:cNvSpPr/>
      </xdr:nvSpPr>
      <xdr:spPr>
        <a:xfrm>
          <a:off x="15430500" y="1230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79868</xdr:rowOff>
    </xdr:from>
    <xdr:ext cx="534377" cy="259045"/>
    <xdr:sp macro="" textlink="">
      <xdr:nvSpPr>
        <xdr:cNvPr id="658" name="テキスト ボックス 657"/>
        <xdr:cNvSpPr txBox="1"/>
      </xdr:nvSpPr>
      <xdr:spPr>
        <a:xfrm>
          <a:off x="15214111" y="1208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152594</xdr:rowOff>
    </xdr:from>
    <xdr:to>
      <xdr:col>76</xdr:col>
      <xdr:colOff>165100</xdr:colOff>
      <xdr:row>72</xdr:row>
      <xdr:rowOff>82744</xdr:rowOff>
    </xdr:to>
    <xdr:sp macro="" textlink="">
      <xdr:nvSpPr>
        <xdr:cNvPr id="659" name="楕円 658"/>
        <xdr:cNvSpPr/>
      </xdr:nvSpPr>
      <xdr:spPr>
        <a:xfrm>
          <a:off x="14541500" y="123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99271</xdr:rowOff>
    </xdr:from>
    <xdr:ext cx="534377" cy="259045"/>
    <xdr:sp macro="" textlink="">
      <xdr:nvSpPr>
        <xdr:cNvPr id="660" name="テキスト ボックス 659"/>
        <xdr:cNvSpPr txBox="1"/>
      </xdr:nvSpPr>
      <xdr:spPr>
        <a:xfrm>
          <a:off x="14325111" y="121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117504</xdr:rowOff>
    </xdr:from>
    <xdr:to>
      <xdr:col>72</xdr:col>
      <xdr:colOff>38100</xdr:colOff>
      <xdr:row>72</xdr:row>
      <xdr:rowOff>47654</xdr:rowOff>
    </xdr:to>
    <xdr:sp macro="" textlink="">
      <xdr:nvSpPr>
        <xdr:cNvPr id="661" name="楕円 660"/>
        <xdr:cNvSpPr/>
      </xdr:nvSpPr>
      <xdr:spPr>
        <a:xfrm>
          <a:off x="13652500" y="122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64181</xdr:rowOff>
    </xdr:from>
    <xdr:ext cx="534377" cy="259045"/>
    <xdr:sp macro="" textlink="">
      <xdr:nvSpPr>
        <xdr:cNvPr id="662" name="テキスト ボックス 661"/>
        <xdr:cNvSpPr txBox="1"/>
      </xdr:nvSpPr>
      <xdr:spPr>
        <a:xfrm>
          <a:off x="13436111" y="120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107502</xdr:rowOff>
    </xdr:from>
    <xdr:to>
      <xdr:col>67</xdr:col>
      <xdr:colOff>101600</xdr:colOff>
      <xdr:row>72</xdr:row>
      <xdr:rowOff>37652</xdr:rowOff>
    </xdr:to>
    <xdr:sp macro="" textlink="">
      <xdr:nvSpPr>
        <xdr:cNvPr id="663" name="楕円 662"/>
        <xdr:cNvSpPr/>
      </xdr:nvSpPr>
      <xdr:spPr>
        <a:xfrm>
          <a:off x="12763500" y="122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54179</xdr:rowOff>
    </xdr:from>
    <xdr:ext cx="534377" cy="259045"/>
    <xdr:sp macro="" textlink="">
      <xdr:nvSpPr>
        <xdr:cNvPr id="664" name="テキスト ボックス 663"/>
        <xdr:cNvSpPr txBox="1"/>
      </xdr:nvSpPr>
      <xdr:spPr>
        <a:xfrm>
          <a:off x="12547111" y="120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45334</xdr:rowOff>
    </xdr:from>
    <xdr:to>
      <xdr:col>85</xdr:col>
      <xdr:colOff>127000</xdr:colOff>
      <xdr:row>96</xdr:row>
      <xdr:rowOff>148203</xdr:rowOff>
    </xdr:to>
    <xdr:cxnSp macro="">
      <xdr:nvCxnSpPr>
        <xdr:cNvPr id="691" name="直線コネクタ 690"/>
        <xdr:cNvCxnSpPr/>
      </xdr:nvCxnSpPr>
      <xdr:spPr>
        <a:xfrm flipV="1">
          <a:off x="15481300" y="16333084"/>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148203</xdr:rowOff>
    </xdr:from>
    <xdr:to>
      <xdr:col>81</xdr:col>
      <xdr:colOff>50800</xdr:colOff>
      <xdr:row>97</xdr:row>
      <xdr:rowOff>26772</xdr:rowOff>
    </xdr:to>
    <xdr:cxnSp macro="">
      <xdr:nvCxnSpPr>
        <xdr:cNvPr id="694" name="直線コネクタ 693"/>
        <xdr:cNvCxnSpPr/>
      </xdr:nvCxnSpPr>
      <xdr:spPr>
        <a:xfrm flipV="1">
          <a:off x="14592300" y="16607403"/>
          <a:ext cx="889000" cy="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84241</xdr:rowOff>
    </xdr:from>
    <xdr:to>
      <xdr:col>76</xdr:col>
      <xdr:colOff>114300</xdr:colOff>
      <xdr:row>97</xdr:row>
      <xdr:rowOff>26772</xdr:rowOff>
    </xdr:to>
    <xdr:cxnSp macro="">
      <xdr:nvCxnSpPr>
        <xdr:cNvPr id="697" name="直線コネクタ 696"/>
        <xdr:cNvCxnSpPr/>
      </xdr:nvCxnSpPr>
      <xdr:spPr>
        <a:xfrm>
          <a:off x="13703300" y="16543441"/>
          <a:ext cx="889000" cy="1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84241</xdr:rowOff>
    </xdr:from>
    <xdr:to>
      <xdr:col>71</xdr:col>
      <xdr:colOff>177800</xdr:colOff>
      <xdr:row>98</xdr:row>
      <xdr:rowOff>39481</xdr:rowOff>
    </xdr:to>
    <xdr:cxnSp macro="">
      <xdr:nvCxnSpPr>
        <xdr:cNvPr id="700" name="直線コネクタ 699"/>
        <xdr:cNvCxnSpPr/>
      </xdr:nvCxnSpPr>
      <xdr:spPr>
        <a:xfrm flipV="1">
          <a:off x="12814300" y="16543441"/>
          <a:ext cx="889000" cy="29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165984</xdr:rowOff>
    </xdr:from>
    <xdr:to>
      <xdr:col>85</xdr:col>
      <xdr:colOff>177800</xdr:colOff>
      <xdr:row>95</xdr:row>
      <xdr:rowOff>96134</xdr:rowOff>
    </xdr:to>
    <xdr:sp macro="" textlink="">
      <xdr:nvSpPr>
        <xdr:cNvPr id="710" name="楕円 709"/>
        <xdr:cNvSpPr/>
      </xdr:nvSpPr>
      <xdr:spPr>
        <a:xfrm>
          <a:off x="16268700" y="162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17411</xdr:rowOff>
    </xdr:from>
    <xdr:ext cx="534377" cy="259045"/>
    <xdr:sp macro="" textlink="">
      <xdr:nvSpPr>
        <xdr:cNvPr id="711" name="積立金該当値テキスト"/>
        <xdr:cNvSpPr txBox="1"/>
      </xdr:nvSpPr>
      <xdr:spPr>
        <a:xfrm>
          <a:off x="16370300" y="161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97403</xdr:rowOff>
    </xdr:from>
    <xdr:to>
      <xdr:col>81</xdr:col>
      <xdr:colOff>101600</xdr:colOff>
      <xdr:row>97</xdr:row>
      <xdr:rowOff>27553</xdr:rowOff>
    </xdr:to>
    <xdr:sp macro="" textlink="">
      <xdr:nvSpPr>
        <xdr:cNvPr id="712" name="楕円 711"/>
        <xdr:cNvSpPr/>
      </xdr:nvSpPr>
      <xdr:spPr>
        <a:xfrm>
          <a:off x="15430500" y="165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44080</xdr:rowOff>
    </xdr:from>
    <xdr:ext cx="469744" cy="259045"/>
    <xdr:sp macro="" textlink="">
      <xdr:nvSpPr>
        <xdr:cNvPr id="713" name="テキスト ボックス 712"/>
        <xdr:cNvSpPr txBox="1"/>
      </xdr:nvSpPr>
      <xdr:spPr>
        <a:xfrm>
          <a:off x="15246428" y="1633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147422</xdr:rowOff>
    </xdr:from>
    <xdr:to>
      <xdr:col>76</xdr:col>
      <xdr:colOff>165100</xdr:colOff>
      <xdr:row>97</xdr:row>
      <xdr:rowOff>77572</xdr:rowOff>
    </xdr:to>
    <xdr:sp macro="" textlink="">
      <xdr:nvSpPr>
        <xdr:cNvPr id="714" name="楕円 713"/>
        <xdr:cNvSpPr/>
      </xdr:nvSpPr>
      <xdr:spPr>
        <a:xfrm>
          <a:off x="145415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94099</xdr:rowOff>
    </xdr:from>
    <xdr:ext cx="469744" cy="259045"/>
    <xdr:sp macro="" textlink="">
      <xdr:nvSpPr>
        <xdr:cNvPr id="715" name="テキスト ボックス 714"/>
        <xdr:cNvSpPr txBox="1"/>
      </xdr:nvSpPr>
      <xdr:spPr>
        <a:xfrm>
          <a:off x="14357428" y="1638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33441</xdr:rowOff>
    </xdr:from>
    <xdr:to>
      <xdr:col>72</xdr:col>
      <xdr:colOff>38100</xdr:colOff>
      <xdr:row>96</xdr:row>
      <xdr:rowOff>135041</xdr:rowOff>
    </xdr:to>
    <xdr:sp macro="" textlink="">
      <xdr:nvSpPr>
        <xdr:cNvPr id="716" name="楕円 715"/>
        <xdr:cNvSpPr/>
      </xdr:nvSpPr>
      <xdr:spPr>
        <a:xfrm>
          <a:off x="136525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151568</xdr:rowOff>
    </xdr:from>
    <xdr:ext cx="469744" cy="259045"/>
    <xdr:sp macro="" textlink="">
      <xdr:nvSpPr>
        <xdr:cNvPr id="717" name="テキスト ボックス 716"/>
        <xdr:cNvSpPr txBox="1"/>
      </xdr:nvSpPr>
      <xdr:spPr>
        <a:xfrm>
          <a:off x="13468428" y="1626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160131</xdr:rowOff>
    </xdr:from>
    <xdr:to>
      <xdr:col>67</xdr:col>
      <xdr:colOff>101600</xdr:colOff>
      <xdr:row>98</xdr:row>
      <xdr:rowOff>90281</xdr:rowOff>
    </xdr:to>
    <xdr:sp macro="" textlink="">
      <xdr:nvSpPr>
        <xdr:cNvPr id="718" name="楕円 717"/>
        <xdr:cNvSpPr/>
      </xdr:nvSpPr>
      <xdr:spPr>
        <a:xfrm>
          <a:off x="12763500" y="167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81408</xdr:rowOff>
    </xdr:from>
    <xdr:ext cx="469744" cy="259045"/>
    <xdr:sp macro="" textlink="">
      <xdr:nvSpPr>
        <xdr:cNvPr id="719" name="テキスト ボックス 718"/>
        <xdr:cNvSpPr txBox="1"/>
      </xdr:nvSpPr>
      <xdr:spPr>
        <a:xfrm>
          <a:off x="12579428" y="168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36703</xdr:rowOff>
    </xdr:from>
    <xdr:to>
      <xdr:col>116</xdr:col>
      <xdr:colOff>63500</xdr:colOff>
      <xdr:row>39</xdr:row>
      <xdr:rowOff>41148</xdr:rowOff>
    </xdr:to>
    <xdr:cxnSp macro="">
      <xdr:nvCxnSpPr>
        <xdr:cNvPr id="748" name="直線コネクタ 747"/>
        <xdr:cNvCxnSpPr/>
      </xdr:nvCxnSpPr>
      <xdr:spPr>
        <a:xfrm>
          <a:off x="21323300" y="6723253"/>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36703</xdr:rowOff>
    </xdr:from>
    <xdr:to>
      <xdr:col>111</xdr:col>
      <xdr:colOff>177800</xdr:colOff>
      <xdr:row>39</xdr:row>
      <xdr:rowOff>39370</xdr:rowOff>
    </xdr:to>
    <xdr:cxnSp macro="">
      <xdr:nvCxnSpPr>
        <xdr:cNvPr id="751" name="直線コネクタ 750"/>
        <xdr:cNvCxnSpPr/>
      </xdr:nvCxnSpPr>
      <xdr:spPr>
        <a:xfrm flipV="1">
          <a:off x="20434300" y="672325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36830</xdr:rowOff>
    </xdr:from>
    <xdr:to>
      <xdr:col>107</xdr:col>
      <xdr:colOff>50800</xdr:colOff>
      <xdr:row>39</xdr:row>
      <xdr:rowOff>39370</xdr:rowOff>
    </xdr:to>
    <xdr:cxnSp macro="">
      <xdr:nvCxnSpPr>
        <xdr:cNvPr id="754" name="直線コネクタ 753"/>
        <xdr:cNvCxnSpPr/>
      </xdr:nvCxnSpPr>
      <xdr:spPr>
        <a:xfrm>
          <a:off x="19545300" y="67233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22606</xdr:rowOff>
    </xdr:from>
    <xdr:to>
      <xdr:col>102</xdr:col>
      <xdr:colOff>114300</xdr:colOff>
      <xdr:row>39</xdr:row>
      <xdr:rowOff>36830</xdr:rowOff>
    </xdr:to>
    <xdr:cxnSp macro="">
      <xdr:nvCxnSpPr>
        <xdr:cNvPr id="757" name="直線コネクタ 756"/>
        <xdr:cNvCxnSpPr/>
      </xdr:nvCxnSpPr>
      <xdr:spPr>
        <a:xfrm>
          <a:off x="18656300" y="6709156"/>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161798</xdr:rowOff>
    </xdr:from>
    <xdr:to>
      <xdr:col>116</xdr:col>
      <xdr:colOff>114300</xdr:colOff>
      <xdr:row>39</xdr:row>
      <xdr:rowOff>91948</xdr:rowOff>
    </xdr:to>
    <xdr:sp macro="" textlink="">
      <xdr:nvSpPr>
        <xdr:cNvPr id="767" name="楕円 766"/>
        <xdr:cNvSpPr/>
      </xdr:nvSpPr>
      <xdr:spPr>
        <a:xfrm>
          <a:off x="221107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76725</xdr:rowOff>
    </xdr:from>
    <xdr:ext cx="313932" cy="259045"/>
    <xdr:sp macro="" textlink="">
      <xdr:nvSpPr>
        <xdr:cNvPr id="768" name="投資及び出資金該当値テキスト"/>
        <xdr:cNvSpPr txBox="1"/>
      </xdr:nvSpPr>
      <xdr:spPr>
        <a:xfrm>
          <a:off x="22212300" y="6591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157353</xdr:rowOff>
    </xdr:from>
    <xdr:to>
      <xdr:col>112</xdr:col>
      <xdr:colOff>38100</xdr:colOff>
      <xdr:row>39</xdr:row>
      <xdr:rowOff>87503</xdr:rowOff>
    </xdr:to>
    <xdr:sp macro="" textlink="">
      <xdr:nvSpPr>
        <xdr:cNvPr id="769" name="楕円 768"/>
        <xdr:cNvSpPr/>
      </xdr:nvSpPr>
      <xdr:spPr>
        <a:xfrm>
          <a:off x="212725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78630</xdr:rowOff>
    </xdr:from>
    <xdr:ext cx="313932" cy="259045"/>
    <xdr:sp macro="" textlink="">
      <xdr:nvSpPr>
        <xdr:cNvPr id="770" name="テキスト ボックス 769"/>
        <xdr:cNvSpPr txBox="1"/>
      </xdr:nvSpPr>
      <xdr:spPr>
        <a:xfrm>
          <a:off x="21166333" y="67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160020</xdr:rowOff>
    </xdr:from>
    <xdr:to>
      <xdr:col>107</xdr:col>
      <xdr:colOff>101600</xdr:colOff>
      <xdr:row>39</xdr:row>
      <xdr:rowOff>90170</xdr:rowOff>
    </xdr:to>
    <xdr:sp macro="" textlink="">
      <xdr:nvSpPr>
        <xdr:cNvPr id="771" name="楕円 770"/>
        <xdr:cNvSpPr/>
      </xdr:nvSpPr>
      <xdr:spPr>
        <a:xfrm>
          <a:off x="2038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81297</xdr:rowOff>
    </xdr:from>
    <xdr:ext cx="313932" cy="259045"/>
    <xdr:sp macro="" textlink="">
      <xdr:nvSpPr>
        <xdr:cNvPr id="772" name="テキスト ボックス 771"/>
        <xdr:cNvSpPr txBox="1"/>
      </xdr:nvSpPr>
      <xdr:spPr>
        <a:xfrm>
          <a:off x="20277333" y="6767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157480</xdr:rowOff>
    </xdr:from>
    <xdr:to>
      <xdr:col>102</xdr:col>
      <xdr:colOff>165100</xdr:colOff>
      <xdr:row>39</xdr:row>
      <xdr:rowOff>87630</xdr:rowOff>
    </xdr:to>
    <xdr:sp macro="" textlink="">
      <xdr:nvSpPr>
        <xdr:cNvPr id="773" name="楕円 772"/>
        <xdr:cNvSpPr/>
      </xdr:nvSpPr>
      <xdr:spPr>
        <a:xfrm>
          <a:off x="19494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78757</xdr:rowOff>
    </xdr:from>
    <xdr:ext cx="313932" cy="259045"/>
    <xdr:sp macro="" textlink="">
      <xdr:nvSpPr>
        <xdr:cNvPr id="774" name="テキスト ボックス 773"/>
        <xdr:cNvSpPr txBox="1"/>
      </xdr:nvSpPr>
      <xdr:spPr>
        <a:xfrm>
          <a:off x="19388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143256</xdr:rowOff>
    </xdr:from>
    <xdr:to>
      <xdr:col>98</xdr:col>
      <xdr:colOff>38100</xdr:colOff>
      <xdr:row>39</xdr:row>
      <xdr:rowOff>73406</xdr:rowOff>
    </xdr:to>
    <xdr:sp macro="" textlink="">
      <xdr:nvSpPr>
        <xdr:cNvPr id="775" name="楕円 774"/>
        <xdr:cNvSpPr/>
      </xdr:nvSpPr>
      <xdr:spPr>
        <a:xfrm>
          <a:off x="18605500" y="66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64533</xdr:rowOff>
    </xdr:from>
    <xdr:ext cx="378565" cy="259045"/>
    <xdr:sp macro="" textlink="">
      <xdr:nvSpPr>
        <xdr:cNvPr id="776" name="テキスト ボックス 775"/>
        <xdr:cNvSpPr txBox="1"/>
      </xdr:nvSpPr>
      <xdr:spPr>
        <a:xfrm>
          <a:off x="18467017" y="67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150063</xdr:rowOff>
    </xdr:from>
    <xdr:to>
      <xdr:col>116</xdr:col>
      <xdr:colOff>63500</xdr:colOff>
      <xdr:row>58</xdr:row>
      <xdr:rowOff>155054</xdr:rowOff>
    </xdr:to>
    <xdr:cxnSp macro="">
      <xdr:nvCxnSpPr>
        <xdr:cNvPr id="805" name="直線コネクタ 804"/>
        <xdr:cNvCxnSpPr/>
      </xdr:nvCxnSpPr>
      <xdr:spPr>
        <a:xfrm>
          <a:off x="21323300" y="10094163"/>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140995</xdr:rowOff>
    </xdr:from>
    <xdr:to>
      <xdr:col>111</xdr:col>
      <xdr:colOff>177800</xdr:colOff>
      <xdr:row>58</xdr:row>
      <xdr:rowOff>150063</xdr:rowOff>
    </xdr:to>
    <xdr:cxnSp macro="">
      <xdr:nvCxnSpPr>
        <xdr:cNvPr id="808" name="直線コネクタ 807"/>
        <xdr:cNvCxnSpPr/>
      </xdr:nvCxnSpPr>
      <xdr:spPr>
        <a:xfrm>
          <a:off x="20434300" y="10085095"/>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125908</xdr:rowOff>
    </xdr:from>
    <xdr:to>
      <xdr:col>107</xdr:col>
      <xdr:colOff>50800</xdr:colOff>
      <xdr:row>58</xdr:row>
      <xdr:rowOff>140995</xdr:rowOff>
    </xdr:to>
    <xdr:cxnSp macro="">
      <xdr:nvCxnSpPr>
        <xdr:cNvPr id="811" name="直線コネクタ 810"/>
        <xdr:cNvCxnSpPr/>
      </xdr:nvCxnSpPr>
      <xdr:spPr>
        <a:xfrm>
          <a:off x="19545300" y="1007000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103962</xdr:rowOff>
    </xdr:from>
    <xdr:to>
      <xdr:col>102</xdr:col>
      <xdr:colOff>114300</xdr:colOff>
      <xdr:row>58</xdr:row>
      <xdr:rowOff>125908</xdr:rowOff>
    </xdr:to>
    <xdr:cxnSp macro="">
      <xdr:nvCxnSpPr>
        <xdr:cNvPr id="814" name="直線コネクタ 813"/>
        <xdr:cNvCxnSpPr/>
      </xdr:nvCxnSpPr>
      <xdr:spPr>
        <a:xfrm>
          <a:off x="18656300" y="1004806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104254</xdr:rowOff>
    </xdr:from>
    <xdr:to>
      <xdr:col>116</xdr:col>
      <xdr:colOff>114300</xdr:colOff>
      <xdr:row>59</xdr:row>
      <xdr:rowOff>34404</xdr:rowOff>
    </xdr:to>
    <xdr:sp macro="" textlink="">
      <xdr:nvSpPr>
        <xdr:cNvPr id="824" name="楕円 823"/>
        <xdr:cNvSpPr/>
      </xdr:nvSpPr>
      <xdr:spPr>
        <a:xfrm>
          <a:off x="22110700" y="100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19181</xdr:rowOff>
    </xdr:from>
    <xdr:ext cx="469744" cy="259045"/>
    <xdr:sp macro="" textlink="">
      <xdr:nvSpPr>
        <xdr:cNvPr id="825" name="貸付金該当値テキスト"/>
        <xdr:cNvSpPr txBox="1"/>
      </xdr:nvSpPr>
      <xdr:spPr>
        <a:xfrm>
          <a:off x="22212300" y="996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99263</xdr:rowOff>
    </xdr:from>
    <xdr:to>
      <xdr:col>112</xdr:col>
      <xdr:colOff>38100</xdr:colOff>
      <xdr:row>59</xdr:row>
      <xdr:rowOff>29413</xdr:rowOff>
    </xdr:to>
    <xdr:sp macro="" textlink="">
      <xdr:nvSpPr>
        <xdr:cNvPr id="826" name="楕円 825"/>
        <xdr:cNvSpPr/>
      </xdr:nvSpPr>
      <xdr:spPr>
        <a:xfrm>
          <a:off x="21272500" y="100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20540</xdr:rowOff>
    </xdr:from>
    <xdr:ext cx="469744" cy="259045"/>
    <xdr:sp macro="" textlink="">
      <xdr:nvSpPr>
        <xdr:cNvPr id="827" name="テキスト ボックス 826"/>
        <xdr:cNvSpPr txBox="1"/>
      </xdr:nvSpPr>
      <xdr:spPr>
        <a:xfrm>
          <a:off x="21088428" y="1013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90195</xdr:rowOff>
    </xdr:from>
    <xdr:to>
      <xdr:col>107</xdr:col>
      <xdr:colOff>101600</xdr:colOff>
      <xdr:row>59</xdr:row>
      <xdr:rowOff>20345</xdr:rowOff>
    </xdr:to>
    <xdr:sp macro="" textlink="">
      <xdr:nvSpPr>
        <xdr:cNvPr id="828" name="楕円 827"/>
        <xdr:cNvSpPr/>
      </xdr:nvSpPr>
      <xdr:spPr>
        <a:xfrm>
          <a:off x="20383500" y="100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11472</xdr:rowOff>
    </xdr:from>
    <xdr:ext cx="469744" cy="259045"/>
    <xdr:sp macro="" textlink="">
      <xdr:nvSpPr>
        <xdr:cNvPr id="829" name="テキスト ボックス 828"/>
        <xdr:cNvSpPr txBox="1"/>
      </xdr:nvSpPr>
      <xdr:spPr>
        <a:xfrm>
          <a:off x="20199428" y="1012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75108</xdr:rowOff>
    </xdr:from>
    <xdr:to>
      <xdr:col>102</xdr:col>
      <xdr:colOff>165100</xdr:colOff>
      <xdr:row>59</xdr:row>
      <xdr:rowOff>5258</xdr:rowOff>
    </xdr:to>
    <xdr:sp macro="" textlink="">
      <xdr:nvSpPr>
        <xdr:cNvPr id="830" name="楕円 829"/>
        <xdr:cNvSpPr/>
      </xdr:nvSpPr>
      <xdr:spPr>
        <a:xfrm>
          <a:off x="19494500" y="100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167835</xdr:rowOff>
    </xdr:from>
    <xdr:ext cx="469744" cy="259045"/>
    <xdr:sp macro="" textlink="">
      <xdr:nvSpPr>
        <xdr:cNvPr id="831" name="テキスト ボックス 830"/>
        <xdr:cNvSpPr txBox="1"/>
      </xdr:nvSpPr>
      <xdr:spPr>
        <a:xfrm>
          <a:off x="19310428" y="1011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53162</xdr:rowOff>
    </xdr:from>
    <xdr:to>
      <xdr:col>98</xdr:col>
      <xdr:colOff>38100</xdr:colOff>
      <xdr:row>58</xdr:row>
      <xdr:rowOff>154762</xdr:rowOff>
    </xdr:to>
    <xdr:sp macro="" textlink="">
      <xdr:nvSpPr>
        <xdr:cNvPr id="832" name="楕円 831"/>
        <xdr:cNvSpPr/>
      </xdr:nvSpPr>
      <xdr:spPr>
        <a:xfrm>
          <a:off x="18605500" y="99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145889</xdr:rowOff>
    </xdr:from>
    <xdr:ext cx="469744" cy="259045"/>
    <xdr:sp macro="" textlink="">
      <xdr:nvSpPr>
        <xdr:cNvPr id="833" name="テキスト ボックス 832"/>
        <xdr:cNvSpPr txBox="1"/>
      </xdr:nvSpPr>
      <xdr:spPr>
        <a:xfrm>
          <a:off x="18421428" y="1008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104907</xdr:rowOff>
    </xdr:from>
    <xdr:to>
      <xdr:col>116</xdr:col>
      <xdr:colOff>63500</xdr:colOff>
      <xdr:row>73</xdr:row>
      <xdr:rowOff>168687</xdr:rowOff>
    </xdr:to>
    <xdr:cxnSp macro="">
      <xdr:nvCxnSpPr>
        <xdr:cNvPr id="861" name="直線コネクタ 860"/>
        <xdr:cNvCxnSpPr/>
      </xdr:nvCxnSpPr>
      <xdr:spPr>
        <a:xfrm flipV="1">
          <a:off x="21323300" y="12620757"/>
          <a:ext cx="8382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134945</xdr:rowOff>
    </xdr:from>
    <xdr:to>
      <xdr:col>111</xdr:col>
      <xdr:colOff>177800</xdr:colOff>
      <xdr:row>73</xdr:row>
      <xdr:rowOff>168687</xdr:rowOff>
    </xdr:to>
    <xdr:cxnSp macro="">
      <xdr:nvCxnSpPr>
        <xdr:cNvPr id="864" name="直線コネクタ 863"/>
        <xdr:cNvCxnSpPr/>
      </xdr:nvCxnSpPr>
      <xdr:spPr>
        <a:xfrm>
          <a:off x="20434300" y="12650795"/>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134945</xdr:rowOff>
    </xdr:from>
    <xdr:to>
      <xdr:col>107</xdr:col>
      <xdr:colOff>50800</xdr:colOff>
      <xdr:row>74</xdr:row>
      <xdr:rowOff>1077</xdr:rowOff>
    </xdr:to>
    <xdr:cxnSp macro="">
      <xdr:nvCxnSpPr>
        <xdr:cNvPr id="867" name="直線コネクタ 866"/>
        <xdr:cNvCxnSpPr/>
      </xdr:nvCxnSpPr>
      <xdr:spPr>
        <a:xfrm flipV="1">
          <a:off x="19545300" y="12650795"/>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1077</xdr:rowOff>
    </xdr:from>
    <xdr:to>
      <xdr:col>102</xdr:col>
      <xdr:colOff>114300</xdr:colOff>
      <xdr:row>74</xdr:row>
      <xdr:rowOff>16073</xdr:rowOff>
    </xdr:to>
    <xdr:cxnSp macro="">
      <xdr:nvCxnSpPr>
        <xdr:cNvPr id="870" name="直線コネクタ 869"/>
        <xdr:cNvCxnSpPr/>
      </xdr:nvCxnSpPr>
      <xdr:spPr>
        <a:xfrm flipV="1">
          <a:off x="18656300" y="12688377"/>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54107</xdr:rowOff>
    </xdr:from>
    <xdr:to>
      <xdr:col>116</xdr:col>
      <xdr:colOff>114300</xdr:colOff>
      <xdr:row>73</xdr:row>
      <xdr:rowOff>155707</xdr:rowOff>
    </xdr:to>
    <xdr:sp macro="" textlink="">
      <xdr:nvSpPr>
        <xdr:cNvPr id="880" name="楕円 879"/>
        <xdr:cNvSpPr/>
      </xdr:nvSpPr>
      <xdr:spPr>
        <a:xfrm>
          <a:off x="22110700" y="125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76984</xdr:rowOff>
    </xdr:from>
    <xdr:ext cx="534377" cy="259045"/>
    <xdr:sp macro="" textlink="">
      <xdr:nvSpPr>
        <xdr:cNvPr id="881" name="繰出金該当値テキスト"/>
        <xdr:cNvSpPr txBox="1"/>
      </xdr:nvSpPr>
      <xdr:spPr>
        <a:xfrm>
          <a:off x="22212300" y="124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117887</xdr:rowOff>
    </xdr:from>
    <xdr:to>
      <xdr:col>112</xdr:col>
      <xdr:colOff>38100</xdr:colOff>
      <xdr:row>74</xdr:row>
      <xdr:rowOff>48037</xdr:rowOff>
    </xdr:to>
    <xdr:sp macro="" textlink="">
      <xdr:nvSpPr>
        <xdr:cNvPr id="882" name="楕円 881"/>
        <xdr:cNvSpPr/>
      </xdr:nvSpPr>
      <xdr:spPr>
        <a:xfrm>
          <a:off x="21272500" y="126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64564</xdr:rowOff>
    </xdr:from>
    <xdr:ext cx="534377" cy="259045"/>
    <xdr:sp macro="" textlink="">
      <xdr:nvSpPr>
        <xdr:cNvPr id="883" name="テキスト ボックス 882"/>
        <xdr:cNvSpPr txBox="1"/>
      </xdr:nvSpPr>
      <xdr:spPr>
        <a:xfrm>
          <a:off x="21056111" y="124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84145</xdr:rowOff>
    </xdr:from>
    <xdr:to>
      <xdr:col>107</xdr:col>
      <xdr:colOff>101600</xdr:colOff>
      <xdr:row>74</xdr:row>
      <xdr:rowOff>14295</xdr:rowOff>
    </xdr:to>
    <xdr:sp macro="" textlink="">
      <xdr:nvSpPr>
        <xdr:cNvPr id="884" name="楕円 883"/>
        <xdr:cNvSpPr/>
      </xdr:nvSpPr>
      <xdr:spPr>
        <a:xfrm>
          <a:off x="20383500" y="125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30822</xdr:rowOff>
    </xdr:from>
    <xdr:ext cx="534377" cy="259045"/>
    <xdr:sp macro="" textlink="">
      <xdr:nvSpPr>
        <xdr:cNvPr id="885" name="テキスト ボックス 884"/>
        <xdr:cNvSpPr txBox="1"/>
      </xdr:nvSpPr>
      <xdr:spPr>
        <a:xfrm>
          <a:off x="20167111" y="123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121727</xdr:rowOff>
    </xdr:from>
    <xdr:to>
      <xdr:col>102</xdr:col>
      <xdr:colOff>165100</xdr:colOff>
      <xdr:row>74</xdr:row>
      <xdr:rowOff>51877</xdr:rowOff>
    </xdr:to>
    <xdr:sp macro="" textlink="">
      <xdr:nvSpPr>
        <xdr:cNvPr id="886" name="楕円 885"/>
        <xdr:cNvSpPr/>
      </xdr:nvSpPr>
      <xdr:spPr>
        <a:xfrm>
          <a:off x="19494500" y="126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68404</xdr:rowOff>
    </xdr:from>
    <xdr:ext cx="534377" cy="259045"/>
    <xdr:sp macro="" textlink="">
      <xdr:nvSpPr>
        <xdr:cNvPr id="887" name="テキスト ボックス 886"/>
        <xdr:cNvSpPr txBox="1"/>
      </xdr:nvSpPr>
      <xdr:spPr>
        <a:xfrm>
          <a:off x="19278111" y="12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136723</xdr:rowOff>
    </xdr:from>
    <xdr:to>
      <xdr:col>98</xdr:col>
      <xdr:colOff>38100</xdr:colOff>
      <xdr:row>74</xdr:row>
      <xdr:rowOff>66873</xdr:rowOff>
    </xdr:to>
    <xdr:sp macro="" textlink="">
      <xdr:nvSpPr>
        <xdr:cNvPr id="888" name="楕円 887"/>
        <xdr:cNvSpPr/>
      </xdr:nvSpPr>
      <xdr:spPr>
        <a:xfrm>
          <a:off x="18605500" y="126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83400</xdr:rowOff>
    </xdr:from>
    <xdr:ext cx="534377" cy="259045"/>
    <xdr:sp macro="" textlink="">
      <xdr:nvSpPr>
        <xdr:cNvPr id="889" name="テキスト ボックス 888"/>
        <xdr:cNvSpPr txBox="1"/>
      </xdr:nvSpPr>
      <xdr:spPr>
        <a:xfrm>
          <a:off x="18389111" y="1242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千円となっている。おもな構成項目は、扶助費、人件費、公債費であり、類似団体と比較して特に扶助費と公債費が高い数値であることから、本市は他市と比較して、硬直化した財政構造となっていることが分か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161,950</a:t>
          </a:r>
          <a:r>
            <a:rPr kumimoji="1" lang="ja-JP" altLang="en-US" sz="1300">
              <a:latin typeface="ＭＳ Ｐゴシック" panose="020B0600070205080204" pitchFamily="50" charset="-128"/>
              <a:ea typeface="ＭＳ Ｐゴシック" panose="020B0600070205080204" pitchFamily="50" charset="-128"/>
            </a:rPr>
            <a:t>円であり、類似団体と比較して、特に生活保護受給者の割合（保護率）が高いことから突出して高い推移となっており、本市の財政状況の硬直化の大きな要因である。生活保護医療扶助費等、引き続き適正な執行に向けた見直しを行っ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60,846</a:t>
          </a:r>
          <a:r>
            <a:rPr kumimoji="1" lang="ja-JP" altLang="en-US" sz="1300">
              <a:latin typeface="ＭＳ Ｐゴシック" panose="020B0600070205080204" pitchFamily="50" charset="-128"/>
              <a:ea typeface="ＭＳ Ｐゴシック" panose="020B0600070205080204" pitchFamily="50" charset="-128"/>
            </a:rPr>
            <a:t>円であり、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463,262
451,399
50.72
202,364,731
201,613,295
322,490
100,574,335
232,253,916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132080</xdr:rowOff>
    </xdr:from>
    <xdr:to>
      <xdr:col>24</xdr:col>
      <xdr:colOff>63500</xdr:colOff>
      <xdr:row>35</xdr:row>
      <xdr:rowOff>155702</xdr:rowOff>
    </xdr:to>
    <xdr:cxnSp macro="">
      <xdr:nvCxnSpPr>
        <xdr:cNvPr id="61" name="直線コネクタ 60"/>
        <xdr:cNvCxnSpPr/>
      </xdr:nvCxnSpPr>
      <xdr:spPr>
        <a:xfrm>
          <a:off x="3797300" y="6132830"/>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132080</xdr:rowOff>
    </xdr:from>
    <xdr:to>
      <xdr:col>19</xdr:col>
      <xdr:colOff>177800</xdr:colOff>
      <xdr:row>36</xdr:row>
      <xdr:rowOff>34544</xdr:rowOff>
    </xdr:to>
    <xdr:cxnSp macro="">
      <xdr:nvCxnSpPr>
        <xdr:cNvPr id="64" name="直線コネクタ 63"/>
        <xdr:cNvCxnSpPr/>
      </xdr:nvCxnSpPr>
      <xdr:spPr>
        <a:xfrm flipV="1">
          <a:off x="2908300" y="6132830"/>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15494</xdr:rowOff>
    </xdr:from>
    <xdr:to>
      <xdr:col>15</xdr:col>
      <xdr:colOff>50800</xdr:colOff>
      <xdr:row>36</xdr:row>
      <xdr:rowOff>34544</xdr:rowOff>
    </xdr:to>
    <xdr:cxnSp macro="">
      <xdr:nvCxnSpPr>
        <xdr:cNvPr id="67" name="直線コネクタ 66"/>
        <xdr:cNvCxnSpPr/>
      </xdr:nvCxnSpPr>
      <xdr:spPr>
        <a:xfrm>
          <a:off x="2019300" y="618769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41402</xdr:rowOff>
    </xdr:from>
    <xdr:to>
      <xdr:col>10</xdr:col>
      <xdr:colOff>114300</xdr:colOff>
      <xdr:row>36</xdr:row>
      <xdr:rowOff>15494</xdr:rowOff>
    </xdr:to>
    <xdr:cxnSp macro="">
      <xdr:nvCxnSpPr>
        <xdr:cNvPr id="70" name="直線コネクタ 69"/>
        <xdr:cNvCxnSpPr/>
      </xdr:nvCxnSpPr>
      <xdr:spPr>
        <a:xfrm>
          <a:off x="1130300" y="6042152"/>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104902</xdr:rowOff>
    </xdr:from>
    <xdr:to>
      <xdr:col>24</xdr:col>
      <xdr:colOff>114300</xdr:colOff>
      <xdr:row>36</xdr:row>
      <xdr:rowOff>35052</xdr:rowOff>
    </xdr:to>
    <xdr:sp macro="" textlink="">
      <xdr:nvSpPr>
        <xdr:cNvPr id="80" name="楕円 79"/>
        <xdr:cNvSpPr/>
      </xdr:nvSpPr>
      <xdr:spPr>
        <a:xfrm>
          <a:off x="45847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83329</xdr:rowOff>
    </xdr:from>
    <xdr:ext cx="469744" cy="259045"/>
    <xdr:sp macro="" textlink="">
      <xdr:nvSpPr>
        <xdr:cNvPr id="81" name="議会費該当値テキスト"/>
        <xdr:cNvSpPr txBox="1"/>
      </xdr:nvSpPr>
      <xdr:spPr>
        <a:xfrm>
          <a:off x="4686300"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81280</xdr:rowOff>
    </xdr:from>
    <xdr:to>
      <xdr:col>20</xdr:col>
      <xdr:colOff>38100</xdr:colOff>
      <xdr:row>36</xdr:row>
      <xdr:rowOff>11430</xdr:rowOff>
    </xdr:to>
    <xdr:sp macro="" textlink="">
      <xdr:nvSpPr>
        <xdr:cNvPr id="82" name="楕円 81"/>
        <xdr:cNvSpPr/>
      </xdr:nvSpPr>
      <xdr:spPr>
        <a:xfrm>
          <a:off x="3746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83" name="テキスト ボックス 82"/>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155194</xdr:rowOff>
    </xdr:from>
    <xdr:to>
      <xdr:col>15</xdr:col>
      <xdr:colOff>101600</xdr:colOff>
      <xdr:row>36</xdr:row>
      <xdr:rowOff>85344</xdr:rowOff>
    </xdr:to>
    <xdr:sp macro="" textlink="">
      <xdr:nvSpPr>
        <xdr:cNvPr id="84" name="楕円 83"/>
        <xdr:cNvSpPr/>
      </xdr:nvSpPr>
      <xdr:spPr>
        <a:xfrm>
          <a:off x="2857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76471</xdr:rowOff>
    </xdr:from>
    <xdr:ext cx="469744" cy="259045"/>
    <xdr:sp macro="" textlink="">
      <xdr:nvSpPr>
        <xdr:cNvPr id="85" name="テキスト ボックス 84"/>
        <xdr:cNvSpPr txBox="1"/>
      </xdr:nvSpPr>
      <xdr:spPr>
        <a:xfrm>
          <a:off x="2673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136144</xdr:rowOff>
    </xdr:from>
    <xdr:to>
      <xdr:col>10</xdr:col>
      <xdr:colOff>165100</xdr:colOff>
      <xdr:row>36</xdr:row>
      <xdr:rowOff>66294</xdr:rowOff>
    </xdr:to>
    <xdr:sp macro="" textlink="">
      <xdr:nvSpPr>
        <xdr:cNvPr id="86" name="楕円 85"/>
        <xdr:cNvSpPr/>
      </xdr:nvSpPr>
      <xdr:spPr>
        <a:xfrm>
          <a:off x="1968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57421</xdr:rowOff>
    </xdr:from>
    <xdr:ext cx="469744" cy="259045"/>
    <xdr:sp macro="" textlink="">
      <xdr:nvSpPr>
        <xdr:cNvPr id="87" name="テキスト ボックス 86"/>
        <xdr:cNvSpPr txBox="1"/>
      </xdr:nvSpPr>
      <xdr:spPr>
        <a:xfrm>
          <a:off x="1784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162052</xdr:rowOff>
    </xdr:from>
    <xdr:to>
      <xdr:col>6</xdr:col>
      <xdr:colOff>38100</xdr:colOff>
      <xdr:row>35</xdr:row>
      <xdr:rowOff>92202</xdr:rowOff>
    </xdr:to>
    <xdr:sp macro="" textlink="">
      <xdr:nvSpPr>
        <xdr:cNvPr id="88" name="楕円 87"/>
        <xdr:cNvSpPr/>
      </xdr:nvSpPr>
      <xdr:spPr>
        <a:xfrm>
          <a:off x="1079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83329</xdr:rowOff>
    </xdr:from>
    <xdr:ext cx="469744" cy="259045"/>
    <xdr:sp macro="" textlink="">
      <xdr:nvSpPr>
        <xdr:cNvPr id="89" name="テキスト ボックス 88"/>
        <xdr:cNvSpPr txBox="1"/>
      </xdr:nvSpPr>
      <xdr:spPr>
        <a:xfrm>
          <a:off x="895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158388</xdr:rowOff>
    </xdr:from>
    <xdr:to>
      <xdr:col>24</xdr:col>
      <xdr:colOff>63500</xdr:colOff>
      <xdr:row>57</xdr:row>
      <xdr:rowOff>100419</xdr:rowOff>
    </xdr:to>
    <xdr:cxnSp macro="">
      <xdr:nvCxnSpPr>
        <xdr:cNvPr id="119" name="直線コネクタ 118"/>
        <xdr:cNvCxnSpPr/>
      </xdr:nvCxnSpPr>
      <xdr:spPr>
        <a:xfrm flipV="1">
          <a:off x="3797300" y="9759588"/>
          <a:ext cx="838200" cy="1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100419</xdr:rowOff>
    </xdr:from>
    <xdr:to>
      <xdr:col>19</xdr:col>
      <xdr:colOff>177800</xdr:colOff>
      <xdr:row>57</xdr:row>
      <xdr:rowOff>148863</xdr:rowOff>
    </xdr:to>
    <xdr:cxnSp macro="">
      <xdr:nvCxnSpPr>
        <xdr:cNvPr id="122" name="直線コネクタ 121"/>
        <xdr:cNvCxnSpPr/>
      </xdr:nvCxnSpPr>
      <xdr:spPr>
        <a:xfrm flipV="1">
          <a:off x="2908300" y="9873069"/>
          <a:ext cx="8890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58909</xdr:rowOff>
    </xdr:from>
    <xdr:to>
      <xdr:col>15</xdr:col>
      <xdr:colOff>50800</xdr:colOff>
      <xdr:row>57</xdr:row>
      <xdr:rowOff>148863</xdr:rowOff>
    </xdr:to>
    <xdr:cxnSp macro="">
      <xdr:nvCxnSpPr>
        <xdr:cNvPr id="125" name="直線コネクタ 124"/>
        <xdr:cNvCxnSpPr/>
      </xdr:nvCxnSpPr>
      <xdr:spPr>
        <a:xfrm>
          <a:off x="2019300" y="9831559"/>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58909</xdr:rowOff>
    </xdr:from>
    <xdr:to>
      <xdr:col>10</xdr:col>
      <xdr:colOff>114300</xdr:colOff>
      <xdr:row>58</xdr:row>
      <xdr:rowOff>64491</xdr:rowOff>
    </xdr:to>
    <xdr:cxnSp macro="">
      <xdr:nvCxnSpPr>
        <xdr:cNvPr id="128" name="直線コネクタ 127"/>
        <xdr:cNvCxnSpPr/>
      </xdr:nvCxnSpPr>
      <xdr:spPr>
        <a:xfrm flipV="1">
          <a:off x="1130300" y="9831559"/>
          <a:ext cx="889000" cy="17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107588</xdr:rowOff>
    </xdr:from>
    <xdr:to>
      <xdr:col>24</xdr:col>
      <xdr:colOff>114300</xdr:colOff>
      <xdr:row>57</xdr:row>
      <xdr:rowOff>37738</xdr:rowOff>
    </xdr:to>
    <xdr:sp macro="" textlink="">
      <xdr:nvSpPr>
        <xdr:cNvPr id="138" name="楕円 137"/>
        <xdr:cNvSpPr/>
      </xdr:nvSpPr>
      <xdr:spPr>
        <a:xfrm>
          <a:off x="4584700" y="97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130465</xdr:rowOff>
    </xdr:from>
    <xdr:ext cx="534377" cy="259045"/>
    <xdr:sp macro="" textlink="">
      <xdr:nvSpPr>
        <xdr:cNvPr id="139" name="総務費該当値テキスト"/>
        <xdr:cNvSpPr txBox="1"/>
      </xdr:nvSpPr>
      <xdr:spPr>
        <a:xfrm>
          <a:off x="4686300" y="95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49619</xdr:rowOff>
    </xdr:from>
    <xdr:to>
      <xdr:col>20</xdr:col>
      <xdr:colOff>38100</xdr:colOff>
      <xdr:row>57</xdr:row>
      <xdr:rowOff>151219</xdr:rowOff>
    </xdr:to>
    <xdr:sp macro="" textlink="">
      <xdr:nvSpPr>
        <xdr:cNvPr id="140" name="楕円 139"/>
        <xdr:cNvSpPr/>
      </xdr:nvSpPr>
      <xdr:spPr>
        <a:xfrm>
          <a:off x="3746500" y="98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142346</xdr:rowOff>
    </xdr:from>
    <xdr:ext cx="534377" cy="259045"/>
    <xdr:sp macro="" textlink="">
      <xdr:nvSpPr>
        <xdr:cNvPr id="141" name="テキスト ボックス 140"/>
        <xdr:cNvSpPr txBox="1"/>
      </xdr:nvSpPr>
      <xdr:spPr>
        <a:xfrm>
          <a:off x="3530111" y="99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98063</xdr:rowOff>
    </xdr:from>
    <xdr:to>
      <xdr:col>15</xdr:col>
      <xdr:colOff>101600</xdr:colOff>
      <xdr:row>58</xdr:row>
      <xdr:rowOff>28213</xdr:rowOff>
    </xdr:to>
    <xdr:sp macro="" textlink="">
      <xdr:nvSpPr>
        <xdr:cNvPr id="142" name="楕円 141"/>
        <xdr:cNvSpPr/>
      </xdr:nvSpPr>
      <xdr:spPr>
        <a:xfrm>
          <a:off x="2857500" y="98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19340</xdr:rowOff>
    </xdr:from>
    <xdr:ext cx="534377" cy="259045"/>
    <xdr:sp macro="" textlink="">
      <xdr:nvSpPr>
        <xdr:cNvPr id="143" name="テキスト ボックス 142"/>
        <xdr:cNvSpPr txBox="1"/>
      </xdr:nvSpPr>
      <xdr:spPr>
        <a:xfrm>
          <a:off x="2641111" y="99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8109</xdr:rowOff>
    </xdr:from>
    <xdr:to>
      <xdr:col>10</xdr:col>
      <xdr:colOff>165100</xdr:colOff>
      <xdr:row>57</xdr:row>
      <xdr:rowOff>109709</xdr:rowOff>
    </xdr:to>
    <xdr:sp macro="" textlink="">
      <xdr:nvSpPr>
        <xdr:cNvPr id="144" name="楕円 143"/>
        <xdr:cNvSpPr/>
      </xdr:nvSpPr>
      <xdr:spPr>
        <a:xfrm>
          <a:off x="1968500" y="97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126236</xdr:rowOff>
    </xdr:from>
    <xdr:ext cx="534377" cy="259045"/>
    <xdr:sp macro="" textlink="">
      <xdr:nvSpPr>
        <xdr:cNvPr id="145" name="テキスト ボックス 144"/>
        <xdr:cNvSpPr txBox="1"/>
      </xdr:nvSpPr>
      <xdr:spPr>
        <a:xfrm>
          <a:off x="1752111" y="95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13691</xdr:rowOff>
    </xdr:from>
    <xdr:to>
      <xdr:col>6</xdr:col>
      <xdr:colOff>38100</xdr:colOff>
      <xdr:row>58</xdr:row>
      <xdr:rowOff>115291</xdr:rowOff>
    </xdr:to>
    <xdr:sp macro="" textlink="">
      <xdr:nvSpPr>
        <xdr:cNvPr id="146" name="楕円 145"/>
        <xdr:cNvSpPr/>
      </xdr:nvSpPr>
      <xdr:spPr>
        <a:xfrm>
          <a:off x="1079500" y="9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106418</xdr:rowOff>
    </xdr:from>
    <xdr:ext cx="534377" cy="259045"/>
    <xdr:sp macro="" textlink="">
      <xdr:nvSpPr>
        <xdr:cNvPr id="147" name="テキスト ボックス 146"/>
        <xdr:cNvSpPr txBox="1"/>
      </xdr:nvSpPr>
      <xdr:spPr>
        <a:xfrm>
          <a:off x="863111" y="1005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147142</xdr:rowOff>
    </xdr:from>
    <xdr:to>
      <xdr:col>24</xdr:col>
      <xdr:colOff>63500</xdr:colOff>
      <xdr:row>72</xdr:row>
      <xdr:rowOff>59284</xdr:rowOff>
    </xdr:to>
    <xdr:cxnSp macro="">
      <xdr:nvCxnSpPr>
        <xdr:cNvPr id="177" name="直線コネクタ 176"/>
        <xdr:cNvCxnSpPr/>
      </xdr:nvCxnSpPr>
      <xdr:spPr>
        <a:xfrm flipV="1">
          <a:off x="3797300" y="12320092"/>
          <a:ext cx="8382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156502</xdr:rowOff>
    </xdr:from>
    <xdr:to>
      <xdr:col>19</xdr:col>
      <xdr:colOff>177800</xdr:colOff>
      <xdr:row>72</xdr:row>
      <xdr:rowOff>59284</xdr:rowOff>
    </xdr:to>
    <xdr:cxnSp macro="">
      <xdr:nvCxnSpPr>
        <xdr:cNvPr id="180" name="直線コネクタ 179"/>
        <xdr:cNvCxnSpPr/>
      </xdr:nvCxnSpPr>
      <xdr:spPr>
        <a:xfrm>
          <a:off x="2908300" y="12329452"/>
          <a:ext cx="889000" cy="7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156502</xdr:rowOff>
    </xdr:from>
    <xdr:to>
      <xdr:col>15</xdr:col>
      <xdr:colOff>50800</xdr:colOff>
      <xdr:row>72</xdr:row>
      <xdr:rowOff>68834</xdr:rowOff>
    </xdr:to>
    <xdr:cxnSp macro="">
      <xdr:nvCxnSpPr>
        <xdr:cNvPr id="183" name="直線コネクタ 182"/>
        <xdr:cNvCxnSpPr/>
      </xdr:nvCxnSpPr>
      <xdr:spPr>
        <a:xfrm flipV="1">
          <a:off x="2019300" y="12329452"/>
          <a:ext cx="8890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68834</xdr:rowOff>
    </xdr:from>
    <xdr:to>
      <xdr:col>10</xdr:col>
      <xdr:colOff>114300</xdr:colOff>
      <xdr:row>72</xdr:row>
      <xdr:rowOff>160172</xdr:rowOff>
    </xdr:to>
    <xdr:cxnSp macro="">
      <xdr:nvCxnSpPr>
        <xdr:cNvPr id="186" name="直線コネクタ 185"/>
        <xdr:cNvCxnSpPr/>
      </xdr:nvCxnSpPr>
      <xdr:spPr>
        <a:xfrm flipV="1">
          <a:off x="1130300" y="12413234"/>
          <a:ext cx="889000" cy="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96342</xdr:rowOff>
    </xdr:from>
    <xdr:to>
      <xdr:col>24</xdr:col>
      <xdr:colOff>114300</xdr:colOff>
      <xdr:row>72</xdr:row>
      <xdr:rowOff>26492</xdr:rowOff>
    </xdr:to>
    <xdr:sp macro="" textlink="">
      <xdr:nvSpPr>
        <xdr:cNvPr id="196" name="楕円 195"/>
        <xdr:cNvSpPr/>
      </xdr:nvSpPr>
      <xdr:spPr>
        <a:xfrm>
          <a:off x="4584700" y="122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119219</xdr:rowOff>
    </xdr:from>
    <xdr:ext cx="599010" cy="259045"/>
    <xdr:sp macro="" textlink="">
      <xdr:nvSpPr>
        <xdr:cNvPr id="197" name="民生費該当値テキスト"/>
        <xdr:cNvSpPr txBox="1"/>
      </xdr:nvSpPr>
      <xdr:spPr>
        <a:xfrm>
          <a:off x="4686300" y="1212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8484</xdr:rowOff>
    </xdr:from>
    <xdr:to>
      <xdr:col>20</xdr:col>
      <xdr:colOff>38100</xdr:colOff>
      <xdr:row>72</xdr:row>
      <xdr:rowOff>110084</xdr:rowOff>
    </xdr:to>
    <xdr:sp macro="" textlink="">
      <xdr:nvSpPr>
        <xdr:cNvPr id="198" name="楕円 197"/>
        <xdr:cNvSpPr/>
      </xdr:nvSpPr>
      <xdr:spPr>
        <a:xfrm>
          <a:off x="3746500" y="123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126611</xdr:rowOff>
    </xdr:from>
    <xdr:ext cx="599010" cy="259045"/>
    <xdr:sp macro="" textlink="">
      <xdr:nvSpPr>
        <xdr:cNvPr id="199" name="テキスト ボックス 198"/>
        <xdr:cNvSpPr txBox="1"/>
      </xdr:nvSpPr>
      <xdr:spPr>
        <a:xfrm>
          <a:off x="3497795" y="1212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105702</xdr:rowOff>
    </xdr:from>
    <xdr:to>
      <xdr:col>15</xdr:col>
      <xdr:colOff>101600</xdr:colOff>
      <xdr:row>72</xdr:row>
      <xdr:rowOff>35852</xdr:rowOff>
    </xdr:to>
    <xdr:sp macro="" textlink="">
      <xdr:nvSpPr>
        <xdr:cNvPr id="200" name="楕円 199"/>
        <xdr:cNvSpPr/>
      </xdr:nvSpPr>
      <xdr:spPr>
        <a:xfrm>
          <a:off x="2857500" y="122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52379</xdr:rowOff>
    </xdr:from>
    <xdr:ext cx="599010" cy="259045"/>
    <xdr:sp macro="" textlink="">
      <xdr:nvSpPr>
        <xdr:cNvPr id="201" name="テキスト ボックス 200"/>
        <xdr:cNvSpPr txBox="1"/>
      </xdr:nvSpPr>
      <xdr:spPr>
        <a:xfrm>
          <a:off x="2608795" y="1205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18034</xdr:rowOff>
    </xdr:from>
    <xdr:to>
      <xdr:col>10</xdr:col>
      <xdr:colOff>165100</xdr:colOff>
      <xdr:row>72</xdr:row>
      <xdr:rowOff>119634</xdr:rowOff>
    </xdr:to>
    <xdr:sp macro="" textlink="">
      <xdr:nvSpPr>
        <xdr:cNvPr id="202" name="楕円 201"/>
        <xdr:cNvSpPr/>
      </xdr:nvSpPr>
      <xdr:spPr>
        <a:xfrm>
          <a:off x="1968500" y="123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136161</xdr:rowOff>
    </xdr:from>
    <xdr:ext cx="599010" cy="259045"/>
    <xdr:sp macro="" textlink="">
      <xdr:nvSpPr>
        <xdr:cNvPr id="203" name="テキスト ボックス 202"/>
        <xdr:cNvSpPr txBox="1"/>
      </xdr:nvSpPr>
      <xdr:spPr>
        <a:xfrm>
          <a:off x="1719795" y="1213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109372</xdr:rowOff>
    </xdr:from>
    <xdr:to>
      <xdr:col>6</xdr:col>
      <xdr:colOff>38100</xdr:colOff>
      <xdr:row>73</xdr:row>
      <xdr:rowOff>39522</xdr:rowOff>
    </xdr:to>
    <xdr:sp macro="" textlink="">
      <xdr:nvSpPr>
        <xdr:cNvPr id="204" name="楕円 203"/>
        <xdr:cNvSpPr/>
      </xdr:nvSpPr>
      <xdr:spPr>
        <a:xfrm>
          <a:off x="1079500" y="124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56049</xdr:rowOff>
    </xdr:from>
    <xdr:ext cx="599010" cy="259045"/>
    <xdr:sp macro="" textlink="">
      <xdr:nvSpPr>
        <xdr:cNvPr id="205" name="テキスト ボックス 204"/>
        <xdr:cNvSpPr txBox="1"/>
      </xdr:nvSpPr>
      <xdr:spPr>
        <a:xfrm>
          <a:off x="830795" y="1222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114508</xdr:rowOff>
    </xdr:from>
    <xdr:to>
      <xdr:col>24</xdr:col>
      <xdr:colOff>63500</xdr:colOff>
      <xdr:row>97</xdr:row>
      <xdr:rowOff>118441</xdr:rowOff>
    </xdr:to>
    <xdr:cxnSp macro="">
      <xdr:nvCxnSpPr>
        <xdr:cNvPr id="233" name="直線コネクタ 232"/>
        <xdr:cNvCxnSpPr/>
      </xdr:nvCxnSpPr>
      <xdr:spPr>
        <a:xfrm>
          <a:off x="3797300" y="16745158"/>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99329</xdr:rowOff>
    </xdr:from>
    <xdr:to>
      <xdr:col>19</xdr:col>
      <xdr:colOff>177800</xdr:colOff>
      <xdr:row>97</xdr:row>
      <xdr:rowOff>114508</xdr:rowOff>
    </xdr:to>
    <xdr:cxnSp macro="">
      <xdr:nvCxnSpPr>
        <xdr:cNvPr id="236" name="直線コネクタ 235"/>
        <xdr:cNvCxnSpPr/>
      </xdr:nvCxnSpPr>
      <xdr:spPr>
        <a:xfrm>
          <a:off x="2908300" y="16729979"/>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69679</xdr:rowOff>
    </xdr:from>
    <xdr:to>
      <xdr:col>15</xdr:col>
      <xdr:colOff>50800</xdr:colOff>
      <xdr:row>97</xdr:row>
      <xdr:rowOff>99329</xdr:rowOff>
    </xdr:to>
    <xdr:cxnSp macro="">
      <xdr:nvCxnSpPr>
        <xdr:cNvPr id="239" name="直線コネクタ 238"/>
        <xdr:cNvCxnSpPr/>
      </xdr:nvCxnSpPr>
      <xdr:spPr>
        <a:xfrm>
          <a:off x="2019300" y="16700329"/>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69679</xdr:rowOff>
    </xdr:from>
    <xdr:to>
      <xdr:col>10</xdr:col>
      <xdr:colOff>114300</xdr:colOff>
      <xdr:row>97</xdr:row>
      <xdr:rowOff>85658</xdr:rowOff>
    </xdr:to>
    <xdr:cxnSp macro="">
      <xdr:nvCxnSpPr>
        <xdr:cNvPr id="242" name="直線コネクタ 241"/>
        <xdr:cNvCxnSpPr/>
      </xdr:nvCxnSpPr>
      <xdr:spPr>
        <a:xfrm flipV="1">
          <a:off x="1130300" y="16700329"/>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67641</xdr:rowOff>
    </xdr:from>
    <xdr:to>
      <xdr:col>24</xdr:col>
      <xdr:colOff>114300</xdr:colOff>
      <xdr:row>97</xdr:row>
      <xdr:rowOff>169241</xdr:rowOff>
    </xdr:to>
    <xdr:sp macro="" textlink="">
      <xdr:nvSpPr>
        <xdr:cNvPr id="252" name="楕円 251"/>
        <xdr:cNvSpPr/>
      </xdr:nvSpPr>
      <xdr:spPr>
        <a:xfrm>
          <a:off x="4584700" y="166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46068</xdr:rowOff>
    </xdr:from>
    <xdr:ext cx="534377" cy="259045"/>
    <xdr:sp macro="" textlink="">
      <xdr:nvSpPr>
        <xdr:cNvPr id="253" name="衛生費該当値テキスト"/>
        <xdr:cNvSpPr txBox="1"/>
      </xdr:nvSpPr>
      <xdr:spPr>
        <a:xfrm>
          <a:off x="4686300" y="166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63708</xdr:rowOff>
    </xdr:from>
    <xdr:to>
      <xdr:col>20</xdr:col>
      <xdr:colOff>38100</xdr:colOff>
      <xdr:row>97</xdr:row>
      <xdr:rowOff>165308</xdr:rowOff>
    </xdr:to>
    <xdr:sp macro="" textlink="">
      <xdr:nvSpPr>
        <xdr:cNvPr id="254" name="楕円 253"/>
        <xdr:cNvSpPr/>
      </xdr:nvSpPr>
      <xdr:spPr>
        <a:xfrm>
          <a:off x="3746500" y="166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156435</xdr:rowOff>
    </xdr:from>
    <xdr:ext cx="534377" cy="259045"/>
    <xdr:sp macro="" textlink="">
      <xdr:nvSpPr>
        <xdr:cNvPr id="255" name="テキスト ボックス 254"/>
        <xdr:cNvSpPr txBox="1"/>
      </xdr:nvSpPr>
      <xdr:spPr>
        <a:xfrm>
          <a:off x="3530111" y="1678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48529</xdr:rowOff>
    </xdr:from>
    <xdr:to>
      <xdr:col>15</xdr:col>
      <xdr:colOff>101600</xdr:colOff>
      <xdr:row>97</xdr:row>
      <xdr:rowOff>150129</xdr:rowOff>
    </xdr:to>
    <xdr:sp macro="" textlink="">
      <xdr:nvSpPr>
        <xdr:cNvPr id="256" name="楕円 255"/>
        <xdr:cNvSpPr/>
      </xdr:nvSpPr>
      <xdr:spPr>
        <a:xfrm>
          <a:off x="2857500" y="1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141256</xdr:rowOff>
    </xdr:from>
    <xdr:ext cx="534377" cy="259045"/>
    <xdr:sp macro="" textlink="">
      <xdr:nvSpPr>
        <xdr:cNvPr id="257" name="テキスト ボックス 256"/>
        <xdr:cNvSpPr txBox="1"/>
      </xdr:nvSpPr>
      <xdr:spPr>
        <a:xfrm>
          <a:off x="2641111" y="167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18879</xdr:rowOff>
    </xdr:from>
    <xdr:to>
      <xdr:col>10</xdr:col>
      <xdr:colOff>165100</xdr:colOff>
      <xdr:row>97</xdr:row>
      <xdr:rowOff>120479</xdr:rowOff>
    </xdr:to>
    <xdr:sp macro="" textlink="">
      <xdr:nvSpPr>
        <xdr:cNvPr id="258" name="楕円 257"/>
        <xdr:cNvSpPr/>
      </xdr:nvSpPr>
      <xdr:spPr>
        <a:xfrm>
          <a:off x="1968500" y="166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111606</xdr:rowOff>
    </xdr:from>
    <xdr:ext cx="534377" cy="259045"/>
    <xdr:sp macro="" textlink="">
      <xdr:nvSpPr>
        <xdr:cNvPr id="259" name="テキスト ボックス 258"/>
        <xdr:cNvSpPr txBox="1"/>
      </xdr:nvSpPr>
      <xdr:spPr>
        <a:xfrm>
          <a:off x="1752111" y="167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34858</xdr:rowOff>
    </xdr:from>
    <xdr:to>
      <xdr:col>6</xdr:col>
      <xdr:colOff>38100</xdr:colOff>
      <xdr:row>97</xdr:row>
      <xdr:rowOff>136458</xdr:rowOff>
    </xdr:to>
    <xdr:sp macro="" textlink="">
      <xdr:nvSpPr>
        <xdr:cNvPr id="260" name="楕円 259"/>
        <xdr:cNvSpPr/>
      </xdr:nvSpPr>
      <xdr:spPr>
        <a:xfrm>
          <a:off x="1079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127585</xdr:rowOff>
    </xdr:from>
    <xdr:ext cx="534377" cy="259045"/>
    <xdr:sp macro="" textlink="">
      <xdr:nvSpPr>
        <xdr:cNvPr id="261" name="テキスト ボックス 260"/>
        <xdr:cNvSpPr txBox="1"/>
      </xdr:nvSpPr>
      <xdr:spPr>
        <a:xfrm>
          <a:off x="863111" y="16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149301</xdr:rowOff>
    </xdr:from>
    <xdr:to>
      <xdr:col>55</xdr:col>
      <xdr:colOff>0</xdr:colOff>
      <xdr:row>37</xdr:row>
      <xdr:rowOff>156616</xdr:rowOff>
    </xdr:to>
    <xdr:cxnSp macro="">
      <xdr:nvCxnSpPr>
        <xdr:cNvPr id="288" name="直線コネクタ 287"/>
        <xdr:cNvCxnSpPr/>
      </xdr:nvCxnSpPr>
      <xdr:spPr>
        <a:xfrm>
          <a:off x="9639300" y="649295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149301</xdr:rowOff>
    </xdr:from>
    <xdr:to>
      <xdr:col>50</xdr:col>
      <xdr:colOff>114300</xdr:colOff>
      <xdr:row>37</xdr:row>
      <xdr:rowOff>161189</xdr:rowOff>
    </xdr:to>
    <xdr:cxnSp macro="">
      <xdr:nvCxnSpPr>
        <xdr:cNvPr id="291" name="直線コネクタ 290"/>
        <xdr:cNvCxnSpPr/>
      </xdr:nvCxnSpPr>
      <xdr:spPr>
        <a:xfrm flipV="1">
          <a:off x="8750300" y="649295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161189</xdr:rowOff>
    </xdr:from>
    <xdr:to>
      <xdr:col>45</xdr:col>
      <xdr:colOff>177800</xdr:colOff>
      <xdr:row>37</xdr:row>
      <xdr:rowOff>162103</xdr:rowOff>
    </xdr:to>
    <xdr:cxnSp macro="">
      <xdr:nvCxnSpPr>
        <xdr:cNvPr id="294" name="直線コネクタ 293"/>
        <xdr:cNvCxnSpPr/>
      </xdr:nvCxnSpPr>
      <xdr:spPr>
        <a:xfrm flipV="1">
          <a:off x="7861300" y="650483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142901</xdr:rowOff>
    </xdr:from>
    <xdr:to>
      <xdr:col>41</xdr:col>
      <xdr:colOff>50800</xdr:colOff>
      <xdr:row>37</xdr:row>
      <xdr:rowOff>162103</xdr:rowOff>
    </xdr:to>
    <xdr:cxnSp macro="">
      <xdr:nvCxnSpPr>
        <xdr:cNvPr id="297" name="直線コネクタ 296"/>
        <xdr:cNvCxnSpPr/>
      </xdr:nvCxnSpPr>
      <xdr:spPr>
        <a:xfrm>
          <a:off x="6972300" y="648655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105816</xdr:rowOff>
    </xdr:from>
    <xdr:to>
      <xdr:col>55</xdr:col>
      <xdr:colOff>50800</xdr:colOff>
      <xdr:row>38</xdr:row>
      <xdr:rowOff>35967</xdr:rowOff>
    </xdr:to>
    <xdr:sp macro="" textlink="">
      <xdr:nvSpPr>
        <xdr:cNvPr id="307" name="楕円 306"/>
        <xdr:cNvSpPr/>
      </xdr:nvSpPr>
      <xdr:spPr>
        <a:xfrm>
          <a:off x="104267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84243</xdr:rowOff>
    </xdr:from>
    <xdr:ext cx="378565" cy="259045"/>
    <xdr:sp macro="" textlink="">
      <xdr:nvSpPr>
        <xdr:cNvPr id="308" name="労働費該当値テキスト"/>
        <xdr:cNvSpPr txBox="1"/>
      </xdr:nvSpPr>
      <xdr:spPr>
        <a:xfrm>
          <a:off x="10528300" y="642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98501</xdr:rowOff>
    </xdr:from>
    <xdr:to>
      <xdr:col>50</xdr:col>
      <xdr:colOff>165100</xdr:colOff>
      <xdr:row>38</xdr:row>
      <xdr:rowOff>28651</xdr:rowOff>
    </xdr:to>
    <xdr:sp macro="" textlink="">
      <xdr:nvSpPr>
        <xdr:cNvPr id="309" name="楕円 308"/>
        <xdr:cNvSpPr/>
      </xdr:nvSpPr>
      <xdr:spPr>
        <a:xfrm>
          <a:off x="9588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19778</xdr:rowOff>
    </xdr:from>
    <xdr:ext cx="378565" cy="259045"/>
    <xdr:sp macro="" textlink="">
      <xdr:nvSpPr>
        <xdr:cNvPr id="310" name="テキスト ボックス 309"/>
        <xdr:cNvSpPr txBox="1"/>
      </xdr:nvSpPr>
      <xdr:spPr>
        <a:xfrm>
          <a:off x="9450017" y="653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110388</xdr:rowOff>
    </xdr:from>
    <xdr:to>
      <xdr:col>46</xdr:col>
      <xdr:colOff>38100</xdr:colOff>
      <xdr:row>38</xdr:row>
      <xdr:rowOff>40539</xdr:rowOff>
    </xdr:to>
    <xdr:sp macro="" textlink="">
      <xdr:nvSpPr>
        <xdr:cNvPr id="311" name="楕円 310"/>
        <xdr:cNvSpPr/>
      </xdr:nvSpPr>
      <xdr:spPr>
        <a:xfrm>
          <a:off x="8699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31666</xdr:rowOff>
    </xdr:from>
    <xdr:ext cx="378565" cy="259045"/>
    <xdr:sp macro="" textlink="">
      <xdr:nvSpPr>
        <xdr:cNvPr id="312" name="テキスト ボックス 311"/>
        <xdr:cNvSpPr txBox="1"/>
      </xdr:nvSpPr>
      <xdr:spPr>
        <a:xfrm>
          <a:off x="8561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111303</xdr:rowOff>
    </xdr:from>
    <xdr:to>
      <xdr:col>41</xdr:col>
      <xdr:colOff>101600</xdr:colOff>
      <xdr:row>38</xdr:row>
      <xdr:rowOff>41453</xdr:rowOff>
    </xdr:to>
    <xdr:sp macro="" textlink="">
      <xdr:nvSpPr>
        <xdr:cNvPr id="313" name="楕円 312"/>
        <xdr:cNvSpPr/>
      </xdr:nvSpPr>
      <xdr:spPr>
        <a:xfrm>
          <a:off x="7810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32580</xdr:rowOff>
    </xdr:from>
    <xdr:ext cx="378565" cy="259045"/>
    <xdr:sp macro="" textlink="">
      <xdr:nvSpPr>
        <xdr:cNvPr id="314" name="テキスト ボックス 313"/>
        <xdr:cNvSpPr txBox="1"/>
      </xdr:nvSpPr>
      <xdr:spPr>
        <a:xfrm>
          <a:off x="7672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92101</xdr:rowOff>
    </xdr:from>
    <xdr:to>
      <xdr:col>36</xdr:col>
      <xdr:colOff>165100</xdr:colOff>
      <xdr:row>38</xdr:row>
      <xdr:rowOff>22251</xdr:rowOff>
    </xdr:to>
    <xdr:sp macro="" textlink="">
      <xdr:nvSpPr>
        <xdr:cNvPr id="315" name="楕円 314"/>
        <xdr:cNvSpPr/>
      </xdr:nvSpPr>
      <xdr:spPr>
        <a:xfrm>
          <a:off x="6921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13378</xdr:rowOff>
    </xdr:from>
    <xdr:ext cx="378565" cy="259045"/>
    <xdr:sp macro="" textlink="">
      <xdr:nvSpPr>
        <xdr:cNvPr id="316" name="テキスト ボックス 315"/>
        <xdr:cNvSpPr txBox="1"/>
      </xdr:nvSpPr>
      <xdr:spPr>
        <a:xfrm>
          <a:off x="6783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15646</xdr:rowOff>
    </xdr:from>
    <xdr:to>
      <xdr:col>55</xdr:col>
      <xdr:colOff>0</xdr:colOff>
      <xdr:row>59</xdr:row>
      <xdr:rowOff>21437</xdr:rowOff>
    </xdr:to>
    <xdr:cxnSp macro="">
      <xdr:nvCxnSpPr>
        <xdr:cNvPr id="345" name="直線コネクタ 344"/>
        <xdr:cNvCxnSpPr/>
      </xdr:nvCxnSpPr>
      <xdr:spPr>
        <a:xfrm flipV="1">
          <a:off x="9639300" y="1013119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21437</xdr:rowOff>
    </xdr:from>
    <xdr:to>
      <xdr:col>50</xdr:col>
      <xdr:colOff>114300</xdr:colOff>
      <xdr:row>59</xdr:row>
      <xdr:rowOff>22581</xdr:rowOff>
    </xdr:to>
    <xdr:cxnSp macro="">
      <xdr:nvCxnSpPr>
        <xdr:cNvPr id="348" name="直線コネクタ 347"/>
        <xdr:cNvCxnSpPr/>
      </xdr:nvCxnSpPr>
      <xdr:spPr>
        <a:xfrm flipV="1">
          <a:off x="8750300" y="1013698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22581</xdr:rowOff>
    </xdr:from>
    <xdr:to>
      <xdr:col>45</xdr:col>
      <xdr:colOff>177800</xdr:colOff>
      <xdr:row>59</xdr:row>
      <xdr:rowOff>25476</xdr:rowOff>
    </xdr:to>
    <xdr:cxnSp macro="">
      <xdr:nvCxnSpPr>
        <xdr:cNvPr id="351" name="直線コネクタ 350"/>
        <xdr:cNvCxnSpPr/>
      </xdr:nvCxnSpPr>
      <xdr:spPr>
        <a:xfrm flipV="1">
          <a:off x="7861300" y="10138131"/>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25247</xdr:rowOff>
    </xdr:from>
    <xdr:to>
      <xdr:col>41</xdr:col>
      <xdr:colOff>50800</xdr:colOff>
      <xdr:row>59</xdr:row>
      <xdr:rowOff>25476</xdr:rowOff>
    </xdr:to>
    <xdr:cxnSp macro="">
      <xdr:nvCxnSpPr>
        <xdr:cNvPr id="354" name="直線コネクタ 353"/>
        <xdr:cNvCxnSpPr/>
      </xdr:nvCxnSpPr>
      <xdr:spPr>
        <a:xfrm>
          <a:off x="6972300" y="101407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136296</xdr:rowOff>
    </xdr:from>
    <xdr:to>
      <xdr:col>55</xdr:col>
      <xdr:colOff>50800</xdr:colOff>
      <xdr:row>59</xdr:row>
      <xdr:rowOff>66446</xdr:rowOff>
    </xdr:to>
    <xdr:sp macro="" textlink="">
      <xdr:nvSpPr>
        <xdr:cNvPr id="364" name="楕円 363"/>
        <xdr:cNvSpPr/>
      </xdr:nvSpPr>
      <xdr:spPr>
        <a:xfrm>
          <a:off x="10426700" y="100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51223</xdr:rowOff>
    </xdr:from>
    <xdr:ext cx="378565" cy="259045"/>
    <xdr:sp macro="" textlink="">
      <xdr:nvSpPr>
        <xdr:cNvPr id="365" name="農林水産業費該当値テキスト"/>
        <xdr:cNvSpPr txBox="1"/>
      </xdr:nvSpPr>
      <xdr:spPr>
        <a:xfrm>
          <a:off x="10528300" y="999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142087</xdr:rowOff>
    </xdr:from>
    <xdr:to>
      <xdr:col>50</xdr:col>
      <xdr:colOff>165100</xdr:colOff>
      <xdr:row>59</xdr:row>
      <xdr:rowOff>72237</xdr:rowOff>
    </xdr:to>
    <xdr:sp macro="" textlink="">
      <xdr:nvSpPr>
        <xdr:cNvPr id="366" name="楕円 365"/>
        <xdr:cNvSpPr/>
      </xdr:nvSpPr>
      <xdr:spPr>
        <a:xfrm>
          <a:off x="9588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63364</xdr:rowOff>
    </xdr:from>
    <xdr:ext cx="378565" cy="259045"/>
    <xdr:sp macro="" textlink="">
      <xdr:nvSpPr>
        <xdr:cNvPr id="367" name="テキスト ボックス 366"/>
        <xdr:cNvSpPr txBox="1"/>
      </xdr:nvSpPr>
      <xdr:spPr>
        <a:xfrm>
          <a:off x="9450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143231</xdr:rowOff>
    </xdr:from>
    <xdr:to>
      <xdr:col>46</xdr:col>
      <xdr:colOff>38100</xdr:colOff>
      <xdr:row>59</xdr:row>
      <xdr:rowOff>73381</xdr:rowOff>
    </xdr:to>
    <xdr:sp macro="" textlink="">
      <xdr:nvSpPr>
        <xdr:cNvPr id="368" name="楕円 367"/>
        <xdr:cNvSpPr/>
      </xdr:nvSpPr>
      <xdr:spPr>
        <a:xfrm>
          <a:off x="8699500" y="10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64508</xdr:rowOff>
    </xdr:from>
    <xdr:ext cx="378565" cy="259045"/>
    <xdr:sp macro="" textlink="">
      <xdr:nvSpPr>
        <xdr:cNvPr id="369" name="テキスト ボックス 368"/>
        <xdr:cNvSpPr txBox="1"/>
      </xdr:nvSpPr>
      <xdr:spPr>
        <a:xfrm>
          <a:off x="8561017" y="1018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146126</xdr:rowOff>
    </xdr:from>
    <xdr:to>
      <xdr:col>41</xdr:col>
      <xdr:colOff>101600</xdr:colOff>
      <xdr:row>59</xdr:row>
      <xdr:rowOff>76276</xdr:rowOff>
    </xdr:to>
    <xdr:sp macro="" textlink="">
      <xdr:nvSpPr>
        <xdr:cNvPr id="370" name="楕円 369"/>
        <xdr:cNvSpPr/>
      </xdr:nvSpPr>
      <xdr:spPr>
        <a:xfrm>
          <a:off x="7810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67403</xdr:rowOff>
    </xdr:from>
    <xdr:ext cx="378565" cy="259045"/>
    <xdr:sp macro="" textlink="">
      <xdr:nvSpPr>
        <xdr:cNvPr id="371" name="テキスト ボックス 370"/>
        <xdr:cNvSpPr txBox="1"/>
      </xdr:nvSpPr>
      <xdr:spPr>
        <a:xfrm>
          <a:off x="7672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145897</xdr:rowOff>
    </xdr:from>
    <xdr:to>
      <xdr:col>36</xdr:col>
      <xdr:colOff>165100</xdr:colOff>
      <xdr:row>59</xdr:row>
      <xdr:rowOff>76047</xdr:rowOff>
    </xdr:to>
    <xdr:sp macro="" textlink="">
      <xdr:nvSpPr>
        <xdr:cNvPr id="372" name="楕円 371"/>
        <xdr:cNvSpPr/>
      </xdr:nvSpPr>
      <xdr:spPr>
        <a:xfrm>
          <a:off x="69215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67174</xdr:rowOff>
    </xdr:from>
    <xdr:ext cx="378565" cy="259045"/>
    <xdr:sp macro="" textlink="">
      <xdr:nvSpPr>
        <xdr:cNvPr id="373" name="テキスト ボックス 372"/>
        <xdr:cNvSpPr txBox="1"/>
      </xdr:nvSpPr>
      <xdr:spPr>
        <a:xfrm>
          <a:off x="6783017" y="1018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141267</xdr:rowOff>
    </xdr:from>
    <xdr:to>
      <xdr:col>55</xdr:col>
      <xdr:colOff>0</xdr:colOff>
      <xdr:row>79</xdr:row>
      <xdr:rowOff>1299</xdr:rowOff>
    </xdr:to>
    <xdr:cxnSp macro="">
      <xdr:nvCxnSpPr>
        <xdr:cNvPr id="404" name="直線コネクタ 403"/>
        <xdr:cNvCxnSpPr/>
      </xdr:nvCxnSpPr>
      <xdr:spPr>
        <a:xfrm flipV="1">
          <a:off x="9639300" y="13514367"/>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939</xdr:rowOff>
    </xdr:from>
    <xdr:to>
      <xdr:col>50</xdr:col>
      <xdr:colOff>114300</xdr:colOff>
      <xdr:row>79</xdr:row>
      <xdr:rowOff>1299</xdr:rowOff>
    </xdr:to>
    <xdr:cxnSp macro="">
      <xdr:nvCxnSpPr>
        <xdr:cNvPr id="407" name="直線コネクタ 406"/>
        <xdr:cNvCxnSpPr/>
      </xdr:nvCxnSpPr>
      <xdr:spPr>
        <a:xfrm>
          <a:off x="8750300" y="13545489"/>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157204</xdr:rowOff>
    </xdr:from>
    <xdr:to>
      <xdr:col>45</xdr:col>
      <xdr:colOff>177800</xdr:colOff>
      <xdr:row>79</xdr:row>
      <xdr:rowOff>939</xdr:rowOff>
    </xdr:to>
    <xdr:cxnSp macro="">
      <xdr:nvCxnSpPr>
        <xdr:cNvPr id="410" name="直線コネクタ 409"/>
        <xdr:cNvCxnSpPr/>
      </xdr:nvCxnSpPr>
      <xdr:spPr>
        <a:xfrm>
          <a:off x="7861300" y="13530304"/>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108578</xdr:rowOff>
    </xdr:from>
    <xdr:to>
      <xdr:col>41</xdr:col>
      <xdr:colOff>50800</xdr:colOff>
      <xdr:row>78</xdr:row>
      <xdr:rowOff>157204</xdr:rowOff>
    </xdr:to>
    <xdr:cxnSp macro="">
      <xdr:nvCxnSpPr>
        <xdr:cNvPr id="413" name="直線コネクタ 412"/>
        <xdr:cNvCxnSpPr/>
      </xdr:nvCxnSpPr>
      <xdr:spPr>
        <a:xfrm>
          <a:off x="6972300" y="13481678"/>
          <a:ext cx="889000" cy="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90467</xdr:rowOff>
    </xdr:from>
    <xdr:to>
      <xdr:col>55</xdr:col>
      <xdr:colOff>50800</xdr:colOff>
      <xdr:row>79</xdr:row>
      <xdr:rowOff>20617</xdr:rowOff>
    </xdr:to>
    <xdr:sp macro="" textlink="">
      <xdr:nvSpPr>
        <xdr:cNvPr id="423" name="楕円 422"/>
        <xdr:cNvSpPr/>
      </xdr:nvSpPr>
      <xdr:spPr>
        <a:xfrm>
          <a:off x="10426700" y="1346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5394</xdr:rowOff>
    </xdr:from>
    <xdr:ext cx="469744" cy="259045"/>
    <xdr:sp macro="" textlink="">
      <xdr:nvSpPr>
        <xdr:cNvPr id="424" name="商工費該当値テキスト"/>
        <xdr:cNvSpPr txBox="1"/>
      </xdr:nvSpPr>
      <xdr:spPr>
        <a:xfrm>
          <a:off x="10528300" y="1337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121949</xdr:rowOff>
    </xdr:from>
    <xdr:to>
      <xdr:col>50</xdr:col>
      <xdr:colOff>165100</xdr:colOff>
      <xdr:row>79</xdr:row>
      <xdr:rowOff>52099</xdr:rowOff>
    </xdr:to>
    <xdr:sp macro="" textlink="">
      <xdr:nvSpPr>
        <xdr:cNvPr id="425" name="楕円 424"/>
        <xdr:cNvSpPr/>
      </xdr:nvSpPr>
      <xdr:spPr>
        <a:xfrm>
          <a:off x="9588500" y="13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43226</xdr:rowOff>
    </xdr:from>
    <xdr:ext cx="469744" cy="259045"/>
    <xdr:sp macro="" textlink="">
      <xdr:nvSpPr>
        <xdr:cNvPr id="426" name="テキスト ボックス 425"/>
        <xdr:cNvSpPr txBox="1"/>
      </xdr:nvSpPr>
      <xdr:spPr>
        <a:xfrm>
          <a:off x="9404428" y="135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121589</xdr:rowOff>
    </xdr:from>
    <xdr:to>
      <xdr:col>46</xdr:col>
      <xdr:colOff>38100</xdr:colOff>
      <xdr:row>79</xdr:row>
      <xdr:rowOff>51739</xdr:rowOff>
    </xdr:to>
    <xdr:sp macro="" textlink="">
      <xdr:nvSpPr>
        <xdr:cNvPr id="427" name="楕円 426"/>
        <xdr:cNvSpPr/>
      </xdr:nvSpPr>
      <xdr:spPr>
        <a:xfrm>
          <a:off x="86995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42866</xdr:rowOff>
    </xdr:from>
    <xdr:ext cx="469744" cy="259045"/>
    <xdr:sp macro="" textlink="">
      <xdr:nvSpPr>
        <xdr:cNvPr id="428" name="テキスト ボックス 427"/>
        <xdr:cNvSpPr txBox="1"/>
      </xdr:nvSpPr>
      <xdr:spPr>
        <a:xfrm>
          <a:off x="8515428" y="135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106404</xdr:rowOff>
    </xdr:from>
    <xdr:to>
      <xdr:col>41</xdr:col>
      <xdr:colOff>101600</xdr:colOff>
      <xdr:row>79</xdr:row>
      <xdr:rowOff>36554</xdr:rowOff>
    </xdr:to>
    <xdr:sp macro="" textlink="">
      <xdr:nvSpPr>
        <xdr:cNvPr id="429" name="楕円 428"/>
        <xdr:cNvSpPr/>
      </xdr:nvSpPr>
      <xdr:spPr>
        <a:xfrm>
          <a:off x="7810500" y="134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27681</xdr:rowOff>
    </xdr:from>
    <xdr:ext cx="469744" cy="259045"/>
    <xdr:sp macro="" textlink="">
      <xdr:nvSpPr>
        <xdr:cNvPr id="430" name="テキスト ボックス 429"/>
        <xdr:cNvSpPr txBox="1"/>
      </xdr:nvSpPr>
      <xdr:spPr>
        <a:xfrm>
          <a:off x="7626428" y="1357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57778</xdr:rowOff>
    </xdr:from>
    <xdr:to>
      <xdr:col>36</xdr:col>
      <xdr:colOff>165100</xdr:colOff>
      <xdr:row>78</xdr:row>
      <xdr:rowOff>159378</xdr:rowOff>
    </xdr:to>
    <xdr:sp macro="" textlink="">
      <xdr:nvSpPr>
        <xdr:cNvPr id="431" name="楕円 430"/>
        <xdr:cNvSpPr/>
      </xdr:nvSpPr>
      <xdr:spPr>
        <a:xfrm>
          <a:off x="6921500" y="134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150505</xdr:rowOff>
    </xdr:from>
    <xdr:ext cx="469744" cy="259045"/>
    <xdr:sp macro="" textlink="">
      <xdr:nvSpPr>
        <xdr:cNvPr id="432" name="テキスト ボックス 431"/>
        <xdr:cNvSpPr txBox="1"/>
      </xdr:nvSpPr>
      <xdr:spPr>
        <a:xfrm>
          <a:off x="6737428" y="1352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41791</xdr:rowOff>
    </xdr:from>
    <xdr:to>
      <xdr:col>55</xdr:col>
      <xdr:colOff>0</xdr:colOff>
      <xdr:row>96</xdr:row>
      <xdr:rowOff>114760</xdr:rowOff>
    </xdr:to>
    <xdr:cxnSp macro="">
      <xdr:nvCxnSpPr>
        <xdr:cNvPr id="460" name="直線コネクタ 459"/>
        <xdr:cNvCxnSpPr/>
      </xdr:nvCxnSpPr>
      <xdr:spPr>
        <a:xfrm>
          <a:off x="9639300" y="16500991"/>
          <a:ext cx="8382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41791</xdr:rowOff>
    </xdr:from>
    <xdr:to>
      <xdr:col>50</xdr:col>
      <xdr:colOff>114300</xdr:colOff>
      <xdr:row>96</xdr:row>
      <xdr:rowOff>156594</xdr:rowOff>
    </xdr:to>
    <xdr:cxnSp macro="">
      <xdr:nvCxnSpPr>
        <xdr:cNvPr id="463" name="直線コネクタ 462"/>
        <xdr:cNvCxnSpPr/>
      </xdr:nvCxnSpPr>
      <xdr:spPr>
        <a:xfrm flipV="1">
          <a:off x="8750300" y="16500991"/>
          <a:ext cx="889000" cy="1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154651</xdr:rowOff>
    </xdr:from>
    <xdr:to>
      <xdr:col>45</xdr:col>
      <xdr:colOff>177800</xdr:colOff>
      <xdr:row>96</xdr:row>
      <xdr:rowOff>156594</xdr:rowOff>
    </xdr:to>
    <xdr:cxnSp macro="">
      <xdr:nvCxnSpPr>
        <xdr:cNvPr id="466" name="直線コネクタ 465"/>
        <xdr:cNvCxnSpPr/>
      </xdr:nvCxnSpPr>
      <xdr:spPr>
        <a:xfrm>
          <a:off x="7861300" y="16442401"/>
          <a:ext cx="889000" cy="17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154651</xdr:rowOff>
    </xdr:from>
    <xdr:to>
      <xdr:col>41</xdr:col>
      <xdr:colOff>50800</xdr:colOff>
      <xdr:row>96</xdr:row>
      <xdr:rowOff>151930</xdr:rowOff>
    </xdr:to>
    <xdr:cxnSp macro="">
      <xdr:nvCxnSpPr>
        <xdr:cNvPr id="469" name="直線コネクタ 468"/>
        <xdr:cNvCxnSpPr/>
      </xdr:nvCxnSpPr>
      <xdr:spPr>
        <a:xfrm flipV="1">
          <a:off x="6972300" y="16442401"/>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63960</xdr:rowOff>
    </xdr:from>
    <xdr:to>
      <xdr:col>55</xdr:col>
      <xdr:colOff>50800</xdr:colOff>
      <xdr:row>96</xdr:row>
      <xdr:rowOff>165560</xdr:rowOff>
    </xdr:to>
    <xdr:sp macro="" textlink="">
      <xdr:nvSpPr>
        <xdr:cNvPr id="479" name="楕円 478"/>
        <xdr:cNvSpPr/>
      </xdr:nvSpPr>
      <xdr:spPr>
        <a:xfrm>
          <a:off x="10426700" y="165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42387</xdr:rowOff>
    </xdr:from>
    <xdr:ext cx="534377" cy="259045"/>
    <xdr:sp macro="" textlink="">
      <xdr:nvSpPr>
        <xdr:cNvPr id="480" name="土木費該当値テキスト"/>
        <xdr:cNvSpPr txBox="1"/>
      </xdr:nvSpPr>
      <xdr:spPr>
        <a:xfrm>
          <a:off x="10528300" y="1650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162441</xdr:rowOff>
    </xdr:from>
    <xdr:to>
      <xdr:col>50</xdr:col>
      <xdr:colOff>165100</xdr:colOff>
      <xdr:row>96</xdr:row>
      <xdr:rowOff>92591</xdr:rowOff>
    </xdr:to>
    <xdr:sp macro="" textlink="">
      <xdr:nvSpPr>
        <xdr:cNvPr id="481" name="楕円 480"/>
        <xdr:cNvSpPr/>
      </xdr:nvSpPr>
      <xdr:spPr>
        <a:xfrm>
          <a:off x="9588500" y="164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83718</xdr:rowOff>
    </xdr:from>
    <xdr:ext cx="534377" cy="259045"/>
    <xdr:sp macro="" textlink="">
      <xdr:nvSpPr>
        <xdr:cNvPr id="482" name="テキスト ボックス 481"/>
        <xdr:cNvSpPr txBox="1"/>
      </xdr:nvSpPr>
      <xdr:spPr>
        <a:xfrm>
          <a:off x="9372111" y="165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105794</xdr:rowOff>
    </xdr:from>
    <xdr:to>
      <xdr:col>46</xdr:col>
      <xdr:colOff>38100</xdr:colOff>
      <xdr:row>97</xdr:row>
      <xdr:rowOff>35944</xdr:rowOff>
    </xdr:to>
    <xdr:sp macro="" textlink="">
      <xdr:nvSpPr>
        <xdr:cNvPr id="483" name="楕円 482"/>
        <xdr:cNvSpPr/>
      </xdr:nvSpPr>
      <xdr:spPr>
        <a:xfrm>
          <a:off x="8699500" y="165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27071</xdr:rowOff>
    </xdr:from>
    <xdr:ext cx="534377" cy="259045"/>
    <xdr:sp macro="" textlink="">
      <xdr:nvSpPr>
        <xdr:cNvPr id="484" name="テキスト ボックス 483"/>
        <xdr:cNvSpPr txBox="1"/>
      </xdr:nvSpPr>
      <xdr:spPr>
        <a:xfrm>
          <a:off x="8483111" y="166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103851</xdr:rowOff>
    </xdr:from>
    <xdr:to>
      <xdr:col>41</xdr:col>
      <xdr:colOff>101600</xdr:colOff>
      <xdr:row>96</xdr:row>
      <xdr:rowOff>34001</xdr:rowOff>
    </xdr:to>
    <xdr:sp macro="" textlink="">
      <xdr:nvSpPr>
        <xdr:cNvPr id="485" name="楕円 484"/>
        <xdr:cNvSpPr/>
      </xdr:nvSpPr>
      <xdr:spPr>
        <a:xfrm>
          <a:off x="7810500" y="163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25128</xdr:rowOff>
    </xdr:from>
    <xdr:ext cx="534377" cy="259045"/>
    <xdr:sp macro="" textlink="">
      <xdr:nvSpPr>
        <xdr:cNvPr id="486" name="テキスト ボックス 485"/>
        <xdr:cNvSpPr txBox="1"/>
      </xdr:nvSpPr>
      <xdr:spPr>
        <a:xfrm>
          <a:off x="7594111" y="1648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101130</xdr:rowOff>
    </xdr:from>
    <xdr:to>
      <xdr:col>36</xdr:col>
      <xdr:colOff>165100</xdr:colOff>
      <xdr:row>97</xdr:row>
      <xdr:rowOff>31280</xdr:rowOff>
    </xdr:to>
    <xdr:sp macro="" textlink="">
      <xdr:nvSpPr>
        <xdr:cNvPr id="487" name="楕円 486"/>
        <xdr:cNvSpPr/>
      </xdr:nvSpPr>
      <xdr:spPr>
        <a:xfrm>
          <a:off x="6921500" y="165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22407</xdr:rowOff>
    </xdr:from>
    <xdr:ext cx="534377" cy="259045"/>
    <xdr:sp macro="" textlink="">
      <xdr:nvSpPr>
        <xdr:cNvPr id="488" name="テキスト ボックス 487"/>
        <xdr:cNvSpPr txBox="1"/>
      </xdr:nvSpPr>
      <xdr:spPr>
        <a:xfrm>
          <a:off x="6705111" y="166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140353</xdr:rowOff>
    </xdr:from>
    <xdr:to>
      <xdr:col>85</xdr:col>
      <xdr:colOff>127000</xdr:colOff>
      <xdr:row>38</xdr:row>
      <xdr:rowOff>160710</xdr:rowOff>
    </xdr:to>
    <xdr:cxnSp macro="">
      <xdr:nvCxnSpPr>
        <xdr:cNvPr id="520" name="直線コネクタ 519"/>
        <xdr:cNvCxnSpPr/>
      </xdr:nvCxnSpPr>
      <xdr:spPr>
        <a:xfrm flipV="1">
          <a:off x="15481300" y="6655453"/>
          <a:ext cx="8382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160710</xdr:rowOff>
    </xdr:from>
    <xdr:to>
      <xdr:col>81</xdr:col>
      <xdr:colOff>50800</xdr:colOff>
      <xdr:row>39</xdr:row>
      <xdr:rowOff>3628</xdr:rowOff>
    </xdr:to>
    <xdr:cxnSp macro="">
      <xdr:nvCxnSpPr>
        <xdr:cNvPr id="523" name="直線コネクタ 522"/>
        <xdr:cNvCxnSpPr/>
      </xdr:nvCxnSpPr>
      <xdr:spPr>
        <a:xfrm flipV="1">
          <a:off x="14592300" y="667581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3628</xdr:rowOff>
    </xdr:from>
    <xdr:to>
      <xdr:col>76</xdr:col>
      <xdr:colOff>114300</xdr:colOff>
      <xdr:row>39</xdr:row>
      <xdr:rowOff>13426</xdr:rowOff>
    </xdr:to>
    <xdr:cxnSp macro="">
      <xdr:nvCxnSpPr>
        <xdr:cNvPr id="526" name="直線コネクタ 525"/>
        <xdr:cNvCxnSpPr/>
      </xdr:nvCxnSpPr>
      <xdr:spPr>
        <a:xfrm flipV="1">
          <a:off x="13703300" y="66901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13426</xdr:rowOff>
    </xdr:from>
    <xdr:to>
      <xdr:col>71</xdr:col>
      <xdr:colOff>177800</xdr:colOff>
      <xdr:row>39</xdr:row>
      <xdr:rowOff>72971</xdr:rowOff>
    </xdr:to>
    <xdr:cxnSp macro="">
      <xdr:nvCxnSpPr>
        <xdr:cNvPr id="529" name="直線コネクタ 528"/>
        <xdr:cNvCxnSpPr/>
      </xdr:nvCxnSpPr>
      <xdr:spPr>
        <a:xfrm flipV="1">
          <a:off x="12814300" y="6699976"/>
          <a:ext cx="889000" cy="5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89553</xdr:rowOff>
    </xdr:from>
    <xdr:to>
      <xdr:col>85</xdr:col>
      <xdr:colOff>177800</xdr:colOff>
      <xdr:row>39</xdr:row>
      <xdr:rowOff>19703</xdr:rowOff>
    </xdr:to>
    <xdr:sp macro="" textlink="">
      <xdr:nvSpPr>
        <xdr:cNvPr id="539" name="楕円 538"/>
        <xdr:cNvSpPr/>
      </xdr:nvSpPr>
      <xdr:spPr>
        <a:xfrm>
          <a:off x="162687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4480</xdr:rowOff>
    </xdr:from>
    <xdr:ext cx="534377" cy="259045"/>
    <xdr:sp macro="" textlink="">
      <xdr:nvSpPr>
        <xdr:cNvPr id="540" name="消防費該当値テキスト"/>
        <xdr:cNvSpPr txBox="1"/>
      </xdr:nvSpPr>
      <xdr:spPr>
        <a:xfrm>
          <a:off x="16370300" y="65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109910</xdr:rowOff>
    </xdr:from>
    <xdr:to>
      <xdr:col>81</xdr:col>
      <xdr:colOff>101600</xdr:colOff>
      <xdr:row>39</xdr:row>
      <xdr:rowOff>40060</xdr:rowOff>
    </xdr:to>
    <xdr:sp macro="" textlink="">
      <xdr:nvSpPr>
        <xdr:cNvPr id="541" name="楕円 540"/>
        <xdr:cNvSpPr/>
      </xdr:nvSpPr>
      <xdr:spPr>
        <a:xfrm>
          <a:off x="15430500" y="6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31187</xdr:rowOff>
    </xdr:from>
    <xdr:ext cx="534377" cy="259045"/>
    <xdr:sp macro="" textlink="">
      <xdr:nvSpPr>
        <xdr:cNvPr id="542" name="テキスト ボックス 541"/>
        <xdr:cNvSpPr txBox="1"/>
      </xdr:nvSpPr>
      <xdr:spPr>
        <a:xfrm>
          <a:off x="15214111" y="67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124278</xdr:rowOff>
    </xdr:from>
    <xdr:to>
      <xdr:col>76</xdr:col>
      <xdr:colOff>165100</xdr:colOff>
      <xdr:row>39</xdr:row>
      <xdr:rowOff>54428</xdr:rowOff>
    </xdr:to>
    <xdr:sp macro="" textlink="">
      <xdr:nvSpPr>
        <xdr:cNvPr id="543" name="楕円 542"/>
        <xdr:cNvSpPr/>
      </xdr:nvSpPr>
      <xdr:spPr>
        <a:xfrm>
          <a:off x="14541500" y="663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45555</xdr:rowOff>
    </xdr:from>
    <xdr:ext cx="469744" cy="259045"/>
    <xdr:sp macro="" textlink="">
      <xdr:nvSpPr>
        <xdr:cNvPr id="544" name="テキスト ボックス 543"/>
        <xdr:cNvSpPr txBox="1"/>
      </xdr:nvSpPr>
      <xdr:spPr>
        <a:xfrm>
          <a:off x="14357428" y="673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134076</xdr:rowOff>
    </xdr:from>
    <xdr:to>
      <xdr:col>72</xdr:col>
      <xdr:colOff>38100</xdr:colOff>
      <xdr:row>39</xdr:row>
      <xdr:rowOff>64226</xdr:rowOff>
    </xdr:to>
    <xdr:sp macro="" textlink="">
      <xdr:nvSpPr>
        <xdr:cNvPr id="545" name="楕円 544"/>
        <xdr:cNvSpPr/>
      </xdr:nvSpPr>
      <xdr:spPr>
        <a:xfrm>
          <a:off x="13652500" y="66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55353</xdr:rowOff>
    </xdr:from>
    <xdr:ext cx="469744" cy="259045"/>
    <xdr:sp macro="" textlink="">
      <xdr:nvSpPr>
        <xdr:cNvPr id="546" name="テキスト ボックス 545"/>
        <xdr:cNvSpPr txBox="1"/>
      </xdr:nvSpPr>
      <xdr:spPr>
        <a:xfrm>
          <a:off x="13468428" y="674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22171</xdr:rowOff>
    </xdr:from>
    <xdr:to>
      <xdr:col>67</xdr:col>
      <xdr:colOff>101600</xdr:colOff>
      <xdr:row>39</xdr:row>
      <xdr:rowOff>123771</xdr:rowOff>
    </xdr:to>
    <xdr:sp macro="" textlink="">
      <xdr:nvSpPr>
        <xdr:cNvPr id="547" name="楕円 546"/>
        <xdr:cNvSpPr/>
      </xdr:nvSpPr>
      <xdr:spPr>
        <a:xfrm>
          <a:off x="12763500" y="67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114898</xdr:rowOff>
    </xdr:from>
    <xdr:ext cx="469744" cy="259045"/>
    <xdr:sp macro="" textlink="">
      <xdr:nvSpPr>
        <xdr:cNvPr id="548" name="テキスト ボックス 547"/>
        <xdr:cNvSpPr txBox="1"/>
      </xdr:nvSpPr>
      <xdr:spPr>
        <a:xfrm>
          <a:off x="12579428" y="680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89934</xdr:rowOff>
    </xdr:from>
    <xdr:to>
      <xdr:col>85</xdr:col>
      <xdr:colOff>127000</xdr:colOff>
      <xdr:row>57</xdr:row>
      <xdr:rowOff>40877</xdr:rowOff>
    </xdr:to>
    <xdr:cxnSp macro="">
      <xdr:nvCxnSpPr>
        <xdr:cNvPr id="576" name="直線コネクタ 575"/>
        <xdr:cNvCxnSpPr/>
      </xdr:nvCxnSpPr>
      <xdr:spPr>
        <a:xfrm>
          <a:off x="15481300" y="9691134"/>
          <a:ext cx="838200" cy="1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170995</xdr:rowOff>
    </xdr:from>
    <xdr:to>
      <xdr:col>81</xdr:col>
      <xdr:colOff>50800</xdr:colOff>
      <xdr:row>56</xdr:row>
      <xdr:rowOff>89934</xdr:rowOff>
    </xdr:to>
    <xdr:cxnSp macro="">
      <xdr:nvCxnSpPr>
        <xdr:cNvPr id="579" name="直線コネクタ 578"/>
        <xdr:cNvCxnSpPr/>
      </xdr:nvCxnSpPr>
      <xdr:spPr>
        <a:xfrm>
          <a:off x="14592300" y="9600745"/>
          <a:ext cx="889000" cy="9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143197</xdr:rowOff>
    </xdr:from>
    <xdr:to>
      <xdr:col>76</xdr:col>
      <xdr:colOff>114300</xdr:colOff>
      <xdr:row>55</xdr:row>
      <xdr:rowOff>170995</xdr:rowOff>
    </xdr:to>
    <xdr:cxnSp macro="">
      <xdr:nvCxnSpPr>
        <xdr:cNvPr id="582" name="直線コネクタ 581"/>
        <xdr:cNvCxnSpPr/>
      </xdr:nvCxnSpPr>
      <xdr:spPr>
        <a:xfrm>
          <a:off x="13703300" y="9572947"/>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101798</xdr:rowOff>
    </xdr:from>
    <xdr:to>
      <xdr:col>71</xdr:col>
      <xdr:colOff>177800</xdr:colOff>
      <xdr:row>55</xdr:row>
      <xdr:rowOff>143197</xdr:rowOff>
    </xdr:to>
    <xdr:cxnSp macro="">
      <xdr:nvCxnSpPr>
        <xdr:cNvPr id="585" name="直線コネクタ 584"/>
        <xdr:cNvCxnSpPr/>
      </xdr:nvCxnSpPr>
      <xdr:spPr>
        <a:xfrm>
          <a:off x="12814300" y="9188648"/>
          <a:ext cx="889000" cy="3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161527</xdr:rowOff>
    </xdr:from>
    <xdr:to>
      <xdr:col>85</xdr:col>
      <xdr:colOff>177800</xdr:colOff>
      <xdr:row>57</xdr:row>
      <xdr:rowOff>91677</xdr:rowOff>
    </xdr:to>
    <xdr:sp macro="" textlink="">
      <xdr:nvSpPr>
        <xdr:cNvPr id="595" name="楕円 594"/>
        <xdr:cNvSpPr/>
      </xdr:nvSpPr>
      <xdr:spPr>
        <a:xfrm>
          <a:off x="16268700" y="97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76454</xdr:rowOff>
    </xdr:from>
    <xdr:ext cx="534377" cy="259045"/>
    <xdr:sp macro="" textlink="">
      <xdr:nvSpPr>
        <xdr:cNvPr id="596" name="教育費該当値テキスト"/>
        <xdr:cNvSpPr txBox="1"/>
      </xdr:nvSpPr>
      <xdr:spPr>
        <a:xfrm>
          <a:off x="16370300" y="967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39134</xdr:rowOff>
    </xdr:from>
    <xdr:to>
      <xdr:col>81</xdr:col>
      <xdr:colOff>101600</xdr:colOff>
      <xdr:row>56</xdr:row>
      <xdr:rowOff>140734</xdr:rowOff>
    </xdr:to>
    <xdr:sp macro="" textlink="">
      <xdr:nvSpPr>
        <xdr:cNvPr id="597" name="楕円 596"/>
        <xdr:cNvSpPr/>
      </xdr:nvSpPr>
      <xdr:spPr>
        <a:xfrm>
          <a:off x="15430500" y="96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131861</xdr:rowOff>
    </xdr:from>
    <xdr:ext cx="534377" cy="259045"/>
    <xdr:sp macro="" textlink="">
      <xdr:nvSpPr>
        <xdr:cNvPr id="598" name="テキスト ボックス 597"/>
        <xdr:cNvSpPr txBox="1"/>
      </xdr:nvSpPr>
      <xdr:spPr>
        <a:xfrm>
          <a:off x="15214111" y="97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120195</xdr:rowOff>
    </xdr:from>
    <xdr:to>
      <xdr:col>76</xdr:col>
      <xdr:colOff>165100</xdr:colOff>
      <xdr:row>56</xdr:row>
      <xdr:rowOff>50345</xdr:rowOff>
    </xdr:to>
    <xdr:sp macro="" textlink="">
      <xdr:nvSpPr>
        <xdr:cNvPr id="599" name="楕円 598"/>
        <xdr:cNvSpPr/>
      </xdr:nvSpPr>
      <xdr:spPr>
        <a:xfrm>
          <a:off x="14541500" y="95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41472</xdr:rowOff>
    </xdr:from>
    <xdr:ext cx="534377" cy="259045"/>
    <xdr:sp macro="" textlink="">
      <xdr:nvSpPr>
        <xdr:cNvPr id="600" name="テキスト ボックス 599"/>
        <xdr:cNvSpPr txBox="1"/>
      </xdr:nvSpPr>
      <xdr:spPr>
        <a:xfrm>
          <a:off x="14325111" y="96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92397</xdr:rowOff>
    </xdr:from>
    <xdr:to>
      <xdr:col>72</xdr:col>
      <xdr:colOff>38100</xdr:colOff>
      <xdr:row>56</xdr:row>
      <xdr:rowOff>22547</xdr:rowOff>
    </xdr:to>
    <xdr:sp macro="" textlink="">
      <xdr:nvSpPr>
        <xdr:cNvPr id="601" name="楕円 600"/>
        <xdr:cNvSpPr/>
      </xdr:nvSpPr>
      <xdr:spPr>
        <a:xfrm>
          <a:off x="13652500" y="95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39074</xdr:rowOff>
    </xdr:from>
    <xdr:ext cx="534377" cy="259045"/>
    <xdr:sp macro="" textlink="">
      <xdr:nvSpPr>
        <xdr:cNvPr id="602" name="テキスト ボックス 601"/>
        <xdr:cNvSpPr txBox="1"/>
      </xdr:nvSpPr>
      <xdr:spPr>
        <a:xfrm>
          <a:off x="13436111" y="929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50998</xdr:rowOff>
    </xdr:from>
    <xdr:to>
      <xdr:col>67</xdr:col>
      <xdr:colOff>101600</xdr:colOff>
      <xdr:row>53</xdr:row>
      <xdr:rowOff>152598</xdr:rowOff>
    </xdr:to>
    <xdr:sp macro="" textlink="">
      <xdr:nvSpPr>
        <xdr:cNvPr id="603" name="楕円 602"/>
        <xdr:cNvSpPr/>
      </xdr:nvSpPr>
      <xdr:spPr>
        <a:xfrm>
          <a:off x="12763500" y="9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169125</xdr:rowOff>
    </xdr:from>
    <xdr:ext cx="534377" cy="259045"/>
    <xdr:sp macro="" textlink="">
      <xdr:nvSpPr>
        <xdr:cNvPr id="604" name="テキスト ボックス 603"/>
        <xdr:cNvSpPr txBox="1"/>
      </xdr:nvSpPr>
      <xdr:spPr>
        <a:xfrm>
          <a:off x="12547111" y="89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82093</xdr:rowOff>
    </xdr:from>
    <xdr:to>
      <xdr:col>85</xdr:col>
      <xdr:colOff>127000</xdr:colOff>
      <xdr:row>79</xdr:row>
      <xdr:rowOff>83693</xdr:rowOff>
    </xdr:to>
    <xdr:cxnSp macro="">
      <xdr:nvCxnSpPr>
        <xdr:cNvPr id="635" name="直線コネクタ 634"/>
        <xdr:cNvCxnSpPr/>
      </xdr:nvCxnSpPr>
      <xdr:spPr>
        <a:xfrm>
          <a:off x="15481300" y="1362664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82093</xdr:rowOff>
    </xdr:from>
    <xdr:to>
      <xdr:col>81</xdr:col>
      <xdr:colOff>50800</xdr:colOff>
      <xdr:row>79</xdr:row>
      <xdr:rowOff>98813</xdr:rowOff>
    </xdr:to>
    <xdr:cxnSp macro="">
      <xdr:nvCxnSpPr>
        <xdr:cNvPr id="638" name="直線コネクタ 637"/>
        <xdr:cNvCxnSpPr/>
      </xdr:nvCxnSpPr>
      <xdr:spPr>
        <a:xfrm flipV="1">
          <a:off x="14592300" y="13626643"/>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98813</xdr:rowOff>
    </xdr:from>
    <xdr:to>
      <xdr:col>76</xdr:col>
      <xdr:colOff>114300</xdr:colOff>
      <xdr:row>79</xdr:row>
      <xdr:rowOff>98879</xdr:rowOff>
    </xdr:to>
    <xdr:cxnSp macro="">
      <xdr:nvCxnSpPr>
        <xdr:cNvPr id="641" name="直線コネクタ 640"/>
        <xdr:cNvCxnSpPr/>
      </xdr:nvCxnSpPr>
      <xdr:spPr>
        <a:xfrm flipV="1">
          <a:off x="13703300" y="1364336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97965</xdr:rowOff>
    </xdr:from>
    <xdr:to>
      <xdr:col>71</xdr:col>
      <xdr:colOff>177800</xdr:colOff>
      <xdr:row>79</xdr:row>
      <xdr:rowOff>98879</xdr:rowOff>
    </xdr:to>
    <xdr:cxnSp macro="">
      <xdr:nvCxnSpPr>
        <xdr:cNvPr id="644" name="直線コネクタ 643"/>
        <xdr:cNvCxnSpPr/>
      </xdr:nvCxnSpPr>
      <xdr:spPr>
        <a:xfrm>
          <a:off x="12814300" y="1364251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32893</xdr:rowOff>
    </xdr:from>
    <xdr:to>
      <xdr:col>85</xdr:col>
      <xdr:colOff>177800</xdr:colOff>
      <xdr:row>79</xdr:row>
      <xdr:rowOff>134493</xdr:rowOff>
    </xdr:to>
    <xdr:sp macro="" textlink="">
      <xdr:nvSpPr>
        <xdr:cNvPr id="654" name="楕円 653"/>
        <xdr:cNvSpPr/>
      </xdr:nvSpPr>
      <xdr:spPr>
        <a:xfrm>
          <a:off x="16268700" y="1357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119270</xdr:rowOff>
    </xdr:from>
    <xdr:ext cx="378565" cy="259045"/>
    <xdr:sp macro="" textlink="">
      <xdr:nvSpPr>
        <xdr:cNvPr id="655" name="災害復旧費該当値テキスト"/>
        <xdr:cNvSpPr txBox="1"/>
      </xdr:nvSpPr>
      <xdr:spPr>
        <a:xfrm>
          <a:off x="16370300" y="1349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31293</xdr:rowOff>
    </xdr:from>
    <xdr:to>
      <xdr:col>81</xdr:col>
      <xdr:colOff>101600</xdr:colOff>
      <xdr:row>79</xdr:row>
      <xdr:rowOff>132893</xdr:rowOff>
    </xdr:to>
    <xdr:sp macro="" textlink="">
      <xdr:nvSpPr>
        <xdr:cNvPr id="656" name="楕円 655"/>
        <xdr:cNvSpPr/>
      </xdr:nvSpPr>
      <xdr:spPr>
        <a:xfrm>
          <a:off x="15430500" y="135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124020</xdr:rowOff>
    </xdr:from>
    <xdr:ext cx="378565" cy="259045"/>
    <xdr:sp macro="" textlink="">
      <xdr:nvSpPr>
        <xdr:cNvPr id="657" name="テキスト ボックス 656"/>
        <xdr:cNvSpPr txBox="1"/>
      </xdr:nvSpPr>
      <xdr:spPr>
        <a:xfrm>
          <a:off x="15292017" y="13668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48013</xdr:rowOff>
    </xdr:from>
    <xdr:to>
      <xdr:col>76</xdr:col>
      <xdr:colOff>165100</xdr:colOff>
      <xdr:row>79</xdr:row>
      <xdr:rowOff>149613</xdr:rowOff>
    </xdr:to>
    <xdr:sp macro="" textlink="">
      <xdr:nvSpPr>
        <xdr:cNvPr id="658" name="楕円 657"/>
        <xdr:cNvSpPr/>
      </xdr:nvSpPr>
      <xdr:spPr>
        <a:xfrm>
          <a:off x="14541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140740</xdr:rowOff>
    </xdr:from>
    <xdr:ext cx="249299" cy="259045"/>
    <xdr:sp macro="" textlink="">
      <xdr:nvSpPr>
        <xdr:cNvPr id="659" name="テキスト ボックス 658"/>
        <xdr:cNvSpPr txBox="1"/>
      </xdr:nvSpPr>
      <xdr:spPr>
        <a:xfrm>
          <a:off x="14467650" y="13685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47165</xdr:rowOff>
    </xdr:from>
    <xdr:to>
      <xdr:col>67</xdr:col>
      <xdr:colOff>101600</xdr:colOff>
      <xdr:row>79</xdr:row>
      <xdr:rowOff>148765</xdr:rowOff>
    </xdr:to>
    <xdr:sp macro="" textlink="">
      <xdr:nvSpPr>
        <xdr:cNvPr id="662" name="楕円 661"/>
        <xdr:cNvSpPr/>
      </xdr:nvSpPr>
      <xdr:spPr>
        <a:xfrm>
          <a:off x="127635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139892</xdr:rowOff>
    </xdr:from>
    <xdr:ext cx="313932" cy="259045"/>
    <xdr:sp macro="" textlink="">
      <xdr:nvSpPr>
        <xdr:cNvPr id="663" name="テキスト ボックス 662"/>
        <xdr:cNvSpPr txBox="1"/>
      </xdr:nvSpPr>
      <xdr:spPr>
        <a:xfrm>
          <a:off x="12657333" y="13684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58376</xdr:rowOff>
    </xdr:from>
    <xdr:to>
      <xdr:col>85</xdr:col>
      <xdr:colOff>127000</xdr:colOff>
      <xdr:row>92</xdr:row>
      <xdr:rowOff>12512</xdr:rowOff>
    </xdr:to>
    <xdr:cxnSp macro="">
      <xdr:nvCxnSpPr>
        <xdr:cNvPr id="697" name="直線コネクタ 696"/>
        <xdr:cNvCxnSpPr/>
      </xdr:nvCxnSpPr>
      <xdr:spPr>
        <a:xfrm flipV="1">
          <a:off x="15481300" y="15660326"/>
          <a:ext cx="838200" cy="1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12512</xdr:rowOff>
    </xdr:from>
    <xdr:to>
      <xdr:col>81</xdr:col>
      <xdr:colOff>50800</xdr:colOff>
      <xdr:row>92</xdr:row>
      <xdr:rowOff>31944</xdr:rowOff>
    </xdr:to>
    <xdr:cxnSp macro="">
      <xdr:nvCxnSpPr>
        <xdr:cNvPr id="700" name="直線コネクタ 699"/>
        <xdr:cNvCxnSpPr/>
      </xdr:nvCxnSpPr>
      <xdr:spPr>
        <a:xfrm flipV="1">
          <a:off x="14592300" y="15785912"/>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168275</xdr:rowOff>
    </xdr:from>
    <xdr:to>
      <xdr:col>76</xdr:col>
      <xdr:colOff>114300</xdr:colOff>
      <xdr:row>92</xdr:row>
      <xdr:rowOff>31944</xdr:rowOff>
    </xdr:to>
    <xdr:cxnSp macro="">
      <xdr:nvCxnSpPr>
        <xdr:cNvPr id="703" name="直線コネクタ 702"/>
        <xdr:cNvCxnSpPr/>
      </xdr:nvCxnSpPr>
      <xdr:spPr>
        <a:xfrm>
          <a:off x="13703300" y="15770225"/>
          <a:ext cx="889000" cy="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158245</xdr:rowOff>
    </xdr:from>
    <xdr:to>
      <xdr:col>71</xdr:col>
      <xdr:colOff>177800</xdr:colOff>
      <xdr:row>91</xdr:row>
      <xdr:rowOff>168275</xdr:rowOff>
    </xdr:to>
    <xdr:cxnSp macro="">
      <xdr:nvCxnSpPr>
        <xdr:cNvPr id="706" name="直線コネクタ 705"/>
        <xdr:cNvCxnSpPr/>
      </xdr:nvCxnSpPr>
      <xdr:spPr>
        <a:xfrm>
          <a:off x="12814300" y="15760195"/>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7576</xdr:rowOff>
    </xdr:from>
    <xdr:to>
      <xdr:col>85</xdr:col>
      <xdr:colOff>177800</xdr:colOff>
      <xdr:row>91</xdr:row>
      <xdr:rowOff>109176</xdr:rowOff>
    </xdr:to>
    <xdr:sp macro="" textlink="">
      <xdr:nvSpPr>
        <xdr:cNvPr id="716" name="楕円 715"/>
        <xdr:cNvSpPr/>
      </xdr:nvSpPr>
      <xdr:spPr>
        <a:xfrm>
          <a:off x="16268700" y="156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93953</xdr:rowOff>
    </xdr:from>
    <xdr:ext cx="534377" cy="259045"/>
    <xdr:sp macro="" textlink="">
      <xdr:nvSpPr>
        <xdr:cNvPr id="717" name="公債費該当値テキスト"/>
        <xdr:cNvSpPr txBox="1"/>
      </xdr:nvSpPr>
      <xdr:spPr>
        <a:xfrm>
          <a:off x="16370300" y="15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133162</xdr:rowOff>
    </xdr:from>
    <xdr:to>
      <xdr:col>81</xdr:col>
      <xdr:colOff>101600</xdr:colOff>
      <xdr:row>92</xdr:row>
      <xdr:rowOff>63312</xdr:rowOff>
    </xdr:to>
    <xdr:sp macro="" textlink="">
      <xdr:nvSpPr>
        <xdr:cNvPr id="718" name="楕円 717"/>
        <xdr:cNvSpPr/>
      </xdr:nvSpPr>
      <xdr:spPr>
        <a:xfrm>
          <a:off x="15430500" y="157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79839</xdr:rowOff>
    </xdr:from>
    <xdr:ext cx="534377" cy="259045"/>
    <xdr:sp macro="" textlink="">
      <xdr:nvSpPr>
        <xdr:cNvPr id="719" name="テキスト ボックス 718"/>
        <xdr:cNvSpPr txBox="1"/>
      </xdr:nvSpPr>
      <xdr:spPr>
        <a:xfrm>
          <a:off x="15214111" y="155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152594</xdr:rowOff>
    </xdr:from>
    <xdr:to>
      <xdr:col>76</xdr:col>
      <xdr:colOff>165100</xdr:colOff>
      <xdr:row>92</xdr:row>
      <xdr:rowOff>82744</xdr:rowOff>
    </xdr:to>
    <xdr:sp macro="" textlink="">
      <xdr:nvSpPr>
        <xdr:cNvPr id="720" name="楕円 719"/>
        <xdr:cNvSpPr/>
      </xdr:nvSpPr>
      <xdr:spPr>
        <a:xfrm>
          <a:off x="14541500" y="157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99271</xdr:rowOff>
    </xdr:from>
    <xdr:ext cx="534377" cy="259045"/>
    <xdr:sp macro="" textlink="">
      <xdr:nvSpPr>
        <xdr:cNvPr id="721" name="テキスト ボックス 720"/>
        <xdr:cNvSpPr txBox="1"/>
      </xdr:nvSpPr>
      <xdr:spPr>
        <a:xfrm>
          <a:off x="14325111" y="155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117475</xdr:rowOff>
    </xdr:from>
    <xdr:to>
      <xdr:col>72</xdr:col>
      <xdr:colOff>38100</xdr:colOff>
      <xdr:row>92</xdr:row>
      <xdr:rowOff>47625</xdr:rowOff>
    </xdr:to>
    <xdr:sp macro="" textlink="">
      <xdr:nvSpPr>
        <xdr:cNvPr id="722" name="楕円 721"/>
        <xdr:cNvSpPr/>
      </xdr:nvSpPr>
      <xdr:spPr>
        <a:xfrm>
          <a:off x="13652500" y="157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64152</xdr:rowOff>
    </xdr:from>
    <xdr:ext cx="534377" cy="259045"/>
    <xdr:sp macro="" textlink="">
      <xdr:nvSpPr>
        <xdr:cNvPr id="723" name="テキスト ボックス 722"/>
        <xdr:cNvSpPr txBox="1"/>
      </xdr:nvSpPr>
      <xdr:spPr>
        <a:xfrm>
          <a:off x="13436111" y="154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107445</xdr:rowOff>
    </xdr:from>
    <xdr:to>
      <xdr:col>67</xdr:col>
      <xdr:colOff>101600</xdr:colOff>
      <xdr:row>92</xdr:row>
      <xdr:rowOff>37595</xdr:rowOff>
    </xdr:to>
    <xdr:sp macro="" textlink="">
      <xdr:nvSpPr>
        <xdr:cNvPr id="724" name="楕円 723"/>
        <xdr:cNvSpPr/>
      </xdr:nvSpPr>
      <xdr:spPr>
        <a:xfrm>
          <a:off x="12763500" y="157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54122</xdr:rowOff>
    </xdr:from>
    <xdr:ext cx="534377" cy="259045"/>
    <xdr:sp macro="" textlink="">
      <xdr:nvSpPr>
        <xdr:cNvPr id="725" name="テキスト ボックス 724"/>
        <xdr:cNvSpPr txBox="1"/>
      </xdr:nvSpPr>
      <xdr:spPr>
        <a:xfrm>
          <a:off x="12547111" y="1548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28339</xdr:rowOff>
    </xdr:from>
    <xdr:to>
      <xdr:col>116</xdr:col>
      <xdr:colOff>62864</xdr:colOff>
      <xdr:row>39</xdr:row>
      <xdr:rowOff>98878</xdr:rowOff>
    </xdr:to>
    <xdr:cxnSp macro="">
      <xdr:nvCxnSpPr>
        <xdr:cNvPr id="751" name="直線コネクタ 750"/>
        <xdr:cNvCxnSpPr/>
      </xdr:nvCxnSpPr>
      <xdr:spPr>
        <a:xfrm flipV="1">
          <a:off x="22159595" y="5857639"/>
          <a:ext cx="1269" cy="92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146466</xdr:rowOff>
    </xdr:from>
    <xdr:ext cx="469744" cy="259045"/>
    <xdr:sp macro="" textlink="">
      <xdr:nvSpPr>
        <xdr:cNvPr id="754" name="諸支出金最大値テキスト"/>
        <xdr:cNvSpPr txBox="1"/>
      </xdr:nvSpPr>
      <xdr:spPr>
        <a:xfrm>
          <a:off x="22212300" y="563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28339</xdr:rowOff>
    </xdr:from>
    <xdr:to>
      <xdr:col>116</xdr:col>
      <xdr:colOff>152400</xdr:colOff>
      <xdr:row>34</xdr:row>
      <xdr:rowOff>28339</xdr:rowOff>
    </xdr:to>
    <xdr:cxnSp macro="">
      <xdr:nvCxnSpPr>
        <xdr:cNvPr id="755" name="直線コネクタ 754"/>
        <xdr:cNvCxnSpPr/>
      </xdr:nvCxnSpPr>
      <xdr:spPr>
        <a:xfrm>
          <a:off x="22072600" y="585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170887</xdr:rowOff>
    </xdr:from>
    <xdr:ext cx="378565" cy="259045"/>
    <xdr:sp macro="" textlink="">
      <xdr:nvSpPr>
        <xdr:cNvPr id="757" name="諸支出金平均値テキスト"/>
        <xdr:cNvSpPr txBox="1"/>
      </xdr:nvSpPr>
      <xdr:spPr>
        <a:xfrm>
          <a:off x="22212300" y="65145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148010</xdr:rowOff>
    </xdr:from>
    <xdr:to>
      <xdr:col>116</xdr:col>
      <xdr:colOff>114300</xdr:colOff>
      <xdr:row>39</xdr:row>
      <xdr:rowOff>78160</xdr:rowOff>
    </xdr:to>
    <xdr:sp macro="" textlink="">
      <xdr:nvSpPr>
        <xdr:cNvPr id="758" name="フローチャート: 判断 757"/>
        <xdr:cNvSpPr/>
      </xdr:nvSpPr>
      <xdr:spPr>
        <a:xfrm>
          <a:off x="22110700" y="66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124170</xdr:rowOff>
    </xdr:from>
    <xdr:to>
      <xdr:col>112</xdr:col>
      <xdr:colOff>38100</xdr:colOff>
      <xdr:row>39</xdr:row>
      <xdr:rowOff>54320</xdr:rowOff>
    </xdr:to>
    <xdr:sp macro="" textlink="">
      <xdr:nvSpPr>
        <xdr:cNvPr id="760" name="フローチャート: 判断 759"/>
        <xdr:cNvSpPr/>
      </xdr:nvSpPr>
      <xdr:spPr>
        <a:xfrm>
          <a:off x="21272500" y="663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70847</xdr:rowOff>
    </xdr:from>
    <xdr:ext cx="378565" cy="259045"/>
    <xdr:sp macro="" textlink="">
      <xdr:nvSpPr>
        <xdr:cNvPr id="761" name="テキスト ボックス 760"/>
        <xdr:cNvSpPr txBox="1"/>
      </xdr:nvSpPr>
      <xdr:spPr>
        <a:xfrm>
          <a:off x="21134017" y="641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75837</xdr:rowOff>
    </xdr:from>
    <xdr:to>
      <xdr:col>107</xdr:col>
      <xdr:colOff>101600</xdr:colOff>
      <xdr:row>39</xdr:row>
      <xdr:rowOff>5987</xdr:rowOff>
    </xdr:to>
    <xdr:sp macro="" textlink="">
      <xdr:nvSpPr>
        <xdr:cNvPr id="763" name="フローチャート: 判断 762"/>
        <xdr:cNvSpPr/>
      </xdr:nvSpPr>
      <xdr:spPr>
        <a:xfrm>
          <a:off x="20383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22514</xdr:rowOff>
    </xdr:from>
    <xdr:ext cx="378565" cy="259045"/>
    <xdr:sp macro="" textlink="">
      <xdr:nvSpPr>
        <xdr:cNvPr id="764" name="テキスト ボックス 763"/>
        <xdr:cNvSpPr txBox="1"/>
      </xdr:nvSpPr>
      <xdr:spPr>
        <a:xfrm>
          <a:off x="20245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126964</xdr:rowOff>
    </xdr:from>
    <xdr:to>
      <xdr:col>102</xdr:col>
      <xdr:colOff>114300</xdr:colOff>
      <xdr:row>39</xdr:row>
      <xdr:rowOff>98878</xdr:rowOff>
    </xdr:to>
    <xdr:cxnSp macro="">
      <xdr:nvCxnSpPr>
        <xdr:cNvPr id="765" name="直線コネクタ 764"/>
        <xdr:cNvCxnSpPr/>
      </xdr:nvCxnSpPr>
      <xdr:spPr>
        <a:xfrm>
          <a:off x="18656300" y="5270464"/>
          <a:ext cx="889000" cy="15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134620</xdr:rowOff>
    </xdr:from>
    <xdr:to>
      <xdr:col>102</xdr:col>
      <xdr:colOff>165100</xdr:colOff>
      <xdr:row>39</xdr:row>
      <xdr:rowOff>64770</xdr:rowOff>
    </xdr:to>
    <xdr:sp macro="" textlink="">
      <xdr:nvSpPr>
        <xdr:cNvPr id="766" name="フローチャート: 判断 765"/>
        <xdr:cNvSpPr/>
      </xdr:nvSpPr>
      <xdr:spPr>
        <a:xfrm>
          <a:off x="19494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81297</xdr:rowOff>
    </xdr:from>
    <xdr:ext cx="378565" cy="259045"/>
    <xdr:sp macro="" textlink="">
      <xdr:nvSpPr>
        <xdr:cNvPr id="767" name="テキスト ボックス 766"/>
        <xdr:cNvSpPr txBox="1"/>
      </xdr:nvSpPr>
      <xdr:spPr>
        <a:xfrm>
          <a:off x="19356017" y="64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88574</xdr:rowOff>
    </xdr:from>
    <xdr:to>
      <xdr:col>98</xdr:col>
      <xdr:colOff>38100</xdr:colOff>
      <xdr:row>39</xdr:row>
      <xdr:rowOff>18724</xdr:rowOff>
    </xdr:to>
    <xdr:sp macro="" textlink="">
      <xdr:nvSpPr>
        <xdr:cNvPr id="768" name="フローチャート: 判断 767"/>
        <xdr:cNvSpPr/>
      </xdr:nvSpPr>
      <xdr:spPr>
        <a:xfrm>
          <a:off x="18605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9851</xdr:rowOff>
    </xdr:from>
    <xdr:ext cx="378565" cy="259045"/>
    <xdr:sp macro="" textlink="">
      <xdr:nvSpPr>
        <xdr:cNvPr id="769" name="テキスト ボックス 768"/>
        <xdr:cNvSpPr txBox="1"/>
      </xdr:nvSpPr>
      <xdr:spPr>
        <a:xfrm>
          <a:off x="18467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76164</xdr:rowOff>
    </xdr:from>
    <xdr:to>
      <xdr:col>98</xdr:col>
      <xdr:colOff>38100</xdr:colOff>
      <xdr:row>31</xdr:row>
      <xdr:rowOff>6314</xdr:rowOff>
    </xdr:to>
    <xdr:sp macro="" textlink="">
      <xdr:nvSpPr>
        <xdr:cNvPr id="783" name="楕円 782"/>
        <xdr:cNvSpPr/>
      </xdr:nvSpPr>
      <xdr:spPr>
        <a:xfrm>
          <a:off x="18605500" y="52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22841</xdr:rowOff>
    </xdr:from>
    <xdr:ext cx="469744" cy="259045"/>
    <xdr:sp macro="" textlink="">
      <xdr:nvSpPr>
        <xdr:cNvPr id="784" name="テキスト ボックス 783"/>
        <xdr:cNvSpPr txBox="1"/>
      </xdr:nvSpPr>
      <xdr:spPr>
        <a:xfrm>
          <a:off x="18421428" y="49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219,914</a:t>
          </a:r>
          <a:r>
            <a:rPr kumimoji="1" lang="ja-JP" altLang="en-US" sz="1300">
              <a:latin typeface="ＭＳ Ｐゴシック" panose="020B0600070205080204" pitchFamily="50" charset="-128"/>
              <a:ea typeface="ＭＳ Ｐゴシック" panose="020B0600070205080204" pitchFamily="50" charset="-128"/>
            </a:rPr>
            <a:t>円となっている。特に生活保護受給者の割合（保護率）が高いことによって、類似団体と比較して突出して高い推移となっている状況である。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60,846</a:t>
          </a:r>
          <a:r>
            <a:rPr kumimoji="1" lang="ja-JP" altLang="en-US" sz="1300">
              <a:latin typeface="ＭＳ Ｐゴシック" panose="020B0600070205080204" pitchFamily="50" charset="-128"/>
              <a:ea typeface="ＭＳ Ｐゴシック" panose="020B0600070205080204" pitchFamily="50" charset="-128"/>
            </a:rPr>
            <a:t>円となっている。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財政調整基金残高は、昨年度より増加し標準財政規模比</a:t>
          </a:r>
          <a:r>
            <a:rPr kumimoji="1" lang="en-US" altLang="ja-JP" sz="1400">
              <a:latin typeface="ＭＳ ゴシック" pitchFamily="49" charset="-128"/>
              <a:ea typeface="ＭＳ ゴシック" pitchFamily="49" charset="-128"/>
            </a:rPr>
            <a:t>6.92</a:t>
          </a:r>
          <a:r>
            <a:rPr kumimoji="1" lang="ja-JP" altLang="en-US" sz="1400">
              <a:latin typeface="ＭＳ ゴシック" pitchFamily="49" charset="-128"/>
              <a:ea typeface="ＭＳ ゴシック" pitchFamily="49" charset="-128"/>
            </a:rPr>
            <a:t>％となっている。財政調整基金の取崩しを行わなかったことや収支剰余を積み立てたことから、残高および実質単年度収支が改善した。</a:t>
          </a:r>
        </a:p>
        <a:p>
          <a:r>
            <a:rPr kumimoji="1" lang="ja-JP" altLang="en-US" sz="1400">
              <a:latin typeface="ＭＳ ゴシック" pitchFamily="49" charset="-128"/>
              <a:ea typeface="ＭＳ ゴシック" pitchFamily="49" charset="-128"/>
            </a:rPr>
            <a:t>　しかしながら、社会保障関係費の増等により、今後も厳しい財政状況が続くと見込まれることから、あまがさき「未来へつなぐ」プロジェクトに基づき、更なる収支改善に取り組むとともに、令和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年度に標準財政規模の概ね</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％を確保することを目標として積み立てていく。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連結実質赤字比率は、昨年度に引き続き、全体として黒字となっている。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年度まで赤字が続いていた自動車運送事業会計については、平成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日からの民営化に伴い廃止した。また、平成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日から競艇事業に地方公営企業法の全部の規定を適用することに伴い、モーターボート競走事業を設置している。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202364731</v>
      </c>
      <c r="BO4" s="393"/>
      <c r="BP4" s="393"/>
      <c r="BQ4" s="393"/>
      <c r="BR4" s="393"/>
      <c r="BS4" s="393"/>
      <c r="BT4" s="393"/>
      <c r="BU4" s="394"/>
      <c r="BV4" s="392">
        <v>198038650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0.3</v>
      </c>
      <c r="CU4" s="399"/>
      <c r="CV4" s="399"/>
      <c r="CW4" s="399"/>
      <c r="CX4" s="399"/>
      <c r="CY4" s="399"/>
      <c r="CZ4" s="399"/>
      <c r="DA4" s="400"/>
      <c r="DB4" s="398">
        <v>0.4</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201613295</v>
      </c>
      <c r="BO5" s="430"/>
      <c r="BP5" s="430"/>
      <c r="BQ5" s="430"/>
      <c r="BR5" s="430"/>
      <c r="BS5" s="430"/>
      <c r="BT5" s="430"/>
      <c r="BU5" s="431"/>
      <c r="BV5" s="429">
        <v>197250552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97.4</v>
      </c>
      <c r="CU5" s="427"/>
      <c r="CV5" s="427"/>
      <c r="CW5" s="427"/>
      <c r="CX5" s="427"/>
      <c r="CY5" s="427"/>
      <c r="CZ5" s="427"/>
      <c r="DA5" s="428"/>
      <c r="DB5" s="426">
        <v>96.5</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751436</v>
      </c>
      <c r="BO6" s="430"/>
      <c r="BP6" s="430"/>
      <c r="BQ6" s="430"/>
      <c r="BR6" s="430"/>
      <c r="BS6" s="430"/>
      <c r="BT6" s="430"/>
      <c r="BU6" s="431"/>
      <c r="BV6" s="429">
        <v>788098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104.4</v>
      </c>
      <c r="CU6" s="467"/>
      <c r="CV6" s="467"/>
      <c r="CW6" s="467"/>
      <c r="CX6" s="467"/>
      <c r="CY6" s="467"/>
      <c r="CZ6" s="467"/>
      <c r="DA6" s="468"/>
      <c r="DB6" s="466">
        <v>104.7</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428946</v>
      </c>
      <c r="BO7" s="430"/>
      <c r="BP7" s="430"/>
      <c r="BQ7" s="430"/>
      <c r="BR7" s="430"/>
      <c r="BS7" s="430"/>
      <c r="BT7" s="430"/>
      <c r="BU7" s="431"/>
      <c r="BV7" s="429">
        <v>433541</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100574335</v>
      </c>
      <c r="CU7" s="430"/>
      <c r="CV7" s="430"/>
      <c r="CW7" s="430"/>
      <c r="CX7" s="430"/>
      <c r="CY7" s="430"/>
      <c r="CZ7" s="430"/>
      <c r="DA7" s="431"/>
      <c r="DB7" s="429">
        <v>99997802</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322490</v>
      </c>
      <c r="BO8" s="430"/>
      <c r="BP8" s="430"/>
      <c r="BQ8" s="430"/>
      <c r="BR8" s="430"/>
      <c r="BS8" s="430"/>
      <c r="BT8" s="430"/>
      <c r="BU8" s="431"/>
      <c r="BV8" s="429">
        <v>354557</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0.84</v>
      </c>
      <c r="CU8" s="470"/>
      <c r="CV8" s="470"/>
      <c r="CW8" s="470"/>
      <c r="CX8" s="470"/>
      <c r="CY8" s="470"/>
      <c r="CZ8" s="470"/>
      <c r="DA8" s="471"/>
      <c r="DB8" s="469">
        <v>0.83</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452563</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-32067</v>
      </c>
      <c r="BO9" s="430"/>
      <c r="BP9" s="430"/>
      <c r="BQ9" s="430"/>
      <c r="BR9" s="430"/>
      <c r="BS9" s="430"/>
      <c r="BT9" s="430"/>
      <c r="BU9" s="431"/>
      <c r="BV9" s="429">
        <v>171000</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21.6</v>
      </c>
      <c r="CU9" s="427"/>
      <c r="CV9" s="427"/>
      <c r="CW9" s="427"/>
      <c r="CX9" s="427"/>
      <c r="CY9" s="427"/>
      <c r="CZ9" s="427"/>
      <c r="DA9" s="428"/>
      <c r="DB9" s="426">
        <v>21</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453748</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187345</v>
      </c>
      <c r="BO10" s="430"/>
      <c r="BP10" s="430"/>
      <c r="BQ10" s="430"/>
      <c r="BR10" s="430"/>
      <c r="BS10" s="430"/>
      <c r="BT10" s="430"/>
      <c r="BU10" s="431"/>
      <c r="BV10" s="429">
        <v>616256</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94</v>
      </c>
      <c r="AV11" s="462"/>
      <c r="AW11" s="462"/>
      <c r="AX11" s="462"/>
      <c r="AY11" s="463" t="s">
        <v>125</v>
      </c>
      <c r="AZ11" s="464"/>
      <c r="BA11" s="464"/>
      <c r="BB11" s="464"/>
      <c r="BC11" s="464"/>
      <c r="BD11" s="464"/>
      <c r="BE11" s="464"/>
      <c r="BF11" s="464"/>
      <c r="BG11" s="464"/>
      <c r="BH11" s="464"/>
      <c r="BI11" s="464"/>
      <c r="BJ11" s="464"/>
      <c r="BK11" s="464"/>
      <c r="BL11" s="464"/>
      <c r="BM11" s="465"/>
      <c r="BN11" s="429">
        <v>4159900</v>
      </c>
      <c r="BO11" s="430"/>
      <c r="BP11" s="430"/>
      <c r="BQ11" s="430"/>
      <c r="BR11" s="430"/>
      <c r="BS11" s="430"/>
      <c r="BT11" s="430"/>
      <c r="BU11" s="431"/>
      <c r="BV11" s="429">
        <v>2319900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463262</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451399</v>
      </c>
      <c r="S13" s="514"/>
      <c r="T13" s="514"/>
      <c r="U13" s="514"/>
      <c r="V13" s="515"/>
      <c r="W13" s="445" t="s">
        <v>138</v>
      </c>
      <c r="X13" s="446"/>
      <c r="Y13" s="446"/>
      <c r="Z13" s="446"/>
      <c r="AA13" s="446"/>
      <c r="AB13" s="436"/>
      <c r="AC13" s="480">
        <v>599</v>
      </c>
      <c r="AD13" s="481"/>
      <c r="AE13" s="481"/>
      <c r="AF13" s="481"/>
      <c r="AG13" s="523"/>
      <c r="AH13" s="480">
        <v>545</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4315178</v>
      </c>
      <c r="BO13" s="430"/>
      <c r="BP13" s="430"/>
      <c r="BQ13" s="430"/>
      <c r="BR13" s="430"/>
      <c r="BS13" s="430"/>
      <c r="BT13" s="430"/>
      <c r="BU13" s="431"/>
      <c r="BV13" s="429">
        <v>3107156</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12.1</v>
      </c>
      <c r="CU13" s="427"/>
      <c r="CV13" s="427"/>
      <c r="CW13" s="427"/>
      <c r="CX13" s="427"/>
      <c r="CY13" s="427"/>
      <c r="CZ13" s="427"/>
      <c r="DA13" s="428"/>
      <c r="DB13" s="426">
        <v>12.9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463186</v>
      </c>
      <c r="S14" s="514"/>
      <c r="T14" s="514"/>
      <c r="U14" s="514"/>
      <c r="V14" s="515"/>
      <c r="W14" s="419"/>
      <c r="X14" s="420"/>
      <c r="Y14" s="420"/>
      <c r="Z14" s="420"/>
      <c r="AA14" s="420"/>
      <c r="AB14" s="409"/>
      <c r="AC14" s="516">
        <v>0.3</v>
      </c>
      <c r="AD14" s="517"/>
      <c r="AE14" s="517"/>
      <c r="AF14" s="517"/>
      <c r="AG14" s="518"/>
      <c r="AH14" s="516">
        <v>0.3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67.599999999999994</v>
      </c>
      <c r="CU14" s="528"/>
      <c r="CV14" s="528"/>
      <c r="CW14" s="528"/>
      <c r="CX14" s="528"/>
      <c r="CY14" s="528"/>
      <c r="CZ14" s="528"/>
      <c r="DA14" s="529"/>
      <c r="DB14" s="527">
        <v>88.2</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145</v>
      </c>
      <c r="N15" s="521"/>
      <c r="O15" s="521"/>
      <c r="P15" s="521"/>
      <c r="Q15" s="522"/>
      <c r="R15" s="513">
        <v>451844</v>
      </c>
      <c r="S15" s="514"/>
      <c r="T15" s="514"/>
      <c r="U15" s="514"/>
      <c r="V15" s="515"/>
      <c r="W15" s="445" t="s">
        <v>146</v>
      </c>
      <c r="X15" s="446"/>
      <c r="Y15" s="446"/>
      <c r="Z15" s="446"/>
      <c r="AA15" s="446"/>
      <c r="AB15" s="436"/>
      <c r="AC15" s="480">
        <v>48807</v>
      </c>
      <c r="AD15" s="481"/>
      <c r="AE15" s="481"/>
      <c r="AF15" s="481"/>
      <c r="AG15" s="523"/>
      <c r="AH15" s="480">
        <v>50781</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62928021</v>
      </c>
      <c r="BO15" s="393"/>
      <c r="BP15" s="393"/>
      <c r="BQ15" s="393"/>
      <c r="BR15" s="393"/>
      <c r="BS15" s="393"/>
      <c r="BT15" s="393"/>
      <c r="BU15" s="394"/>
      <c r="BV15" s="392">
        <v>62174711</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26.9</v>
      </c>
      <c r="AD16" s="517"/>
      <c r="AE16" s="517"/>
      <c r="AF16" s="517"/>
      <c r="AG16" s="518"/>
      <c r="AH16" s="516">
        <v>27.2</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75354939</v>
      </c>
      <c r="BO16" s="430"/>
      <c r="BP16" s="430"/>
      <c r="BQ16" s="430"/>
      <c r="BR16" s="430"/>
      <c r="BS16" s="430"/>
      <c r="BT16" s="430"/>
      <c r="BU16" s="431"/>
      <c r="BV16" s="429">
        <v>73872070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131965</v>
      </c>
      <c r="AD17" s="481"/>
      <c r="AE17" s="481"/>
      <c r="AF17" s="481"/>
      <c r="AG17" s="523"/>
      <c r="AH17" s="480">
        <v>135388</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81187005</v>
      </c>
      <c r="BO17" s="430"/>
      <c r="BP17" s="430"/>
      <c r="BQ17" s="430"/>
      <c r="BR17" s="430"/>
      <c r="BS17" s="430"/>
      <c r="BT17" s="430"/>
      <c r="BU17" s="431"/>
      <c r="BV17" s="429">
        <v>80125677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50.72</v>
      </c>
      <c r="M18" s="545"/>
      <c r="N18" s="545"/>
      <c r="O18" s="545"/>
      <c r="P18" s="545"/>
      <c r="Q18" s="545"/>
      <c r="R18" s="546"/>
      <c r="S18" s="546"/>
      <c r="T18" s="546"/>
      <c r="U18" s="546"/>
      <c r="V18" s="547"/>
      <c r="W18" s="447"/>
      <c r="X18" s="448"/>
      <c r="Y18" s="448"/>
      <c r="Z18" s="448"/>
      <c r="AA18" s="448"/>
      <c r="AB18" s="439"/>
      <c r="AC18" s="548">
        <v>72.8</v>
      </c>
      <c r="AD18" s="549"/>
      <c r="AE18" s="549"/>
      <c r="AF18" s="549"/>
      <c r="AG18" s="550"/>
      <c r="AH18" s="548">
        <v>72.5</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102731385</v>
      </c>
      <c r="BO18" s="430"/>
      <c r="BP18" s="430"/>
      <c r="BQ18" s="430"/>
      <c r="BR18" s="430"/>
      <c r="BS18" s="430"/>
      <c r="BT18" s="430"/>
      <c r="BU18" s="431"/>
      <c r="BV18" s="429">
        <v>100729088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8923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123523615</v>
      </c>
      <c r="BO19" s="430"/>
      <c r="BP19" s="430"/>
      <c r="BQ19" s="430"/>
      <c r="BR19" s="430"/>
      <c r="BS19" s="430"/>
      <c r="BT19" s="430"/>
      <c r="BU19" s="431"/>
      <c r="BV19" s="429">
        <v>117070098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210433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232253916</v>
      </c>
      <c r="BO23" s="430"/>
      <c r="BP23" s="430"/>
      <c r="BQ23" s="430"/>
      <c r="BR23" s="430"/>
      <c r="BS23" s="430"/>
      <c r="BT23" s="430"/>
      <c r="BU23" s="431"/>
      <c r="BV23" s="429">
        <v>245377144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10593</v>
      </c>
      <c r="R24" s="481"/>
      <c r="S24" s="481"/>
      <c r="T24" s="481"/>
      <c r="U24" s="481"/>
      <c r="V24" s="523"/>
      <c r="W24" s="582"/>
      <c r="X24" s="570"/>
      <c r="Y24" s="571"/>
      <c r="Z24" s="479" t="s">
        <v>170</v>
      </c>
      <c r="AA24" s="459"/>
      <c r="AB24" s="459"/>
      <c r="AC24" s="459"/>
      <c r="AD24" s="459"/>
      <c r="AE24" s="459"/>
      <c r="AF24" s="459"/>
      <c r="AG24" s="460"/>
      <c r="AH24" s="480">
        <v>2667</v>
      </c>
      <c r="AI24" s="481"/>
      <c r="AJ24" s="481"/>
      <c r="AK24" s="481"/>
      <c r="AL24" s="523"/>
      <c r="AM24" s="480">
        <v>8051673</v>
      </c>
      <c r="AN24" s="481"/>
      <c r="AO24" s="481"/>
      <c r="AP24" s="481"/>
      <c r="AQ24" s="481"/>
      <c r="AR24" s="523"/>
      <c r="AS24" s="480">
        <v>3019</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146436359</v>
      </c>
      <c r="BO24" s="430"/>
      <c r="BP24" s="430"/>
      <c r="BQ24" s="430"/>
      <c r="BR24" s="430"/>
      <c r="BS24" s="430"/>
      <c r="BT24" s="430"/>
      <c r="BU24" s="431"/>
      <c r="BV24" s="429">
        <v>147061434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2</v>
      </c>
      <c r="M25" s="481"/>
      <c r="N25" s="481"/>
      <c r="O25" s="481"/>
      <c r="P25" s="523"/>
      <c r="Q25" s="480">
        <v>8478</v>
      </c>
      <c r="R25" s="481"/>
      <c r="S25" s="481"/>
      <c r="T25" s="481"/>
      <c r="U25" s="481"/>
      <c r="V25" s="523"/>
      <c r="W25" s="582"/>
      <c r="X25" s="570"/>
      <c r="Y25" s="571"/>
      <c r="Z25" s="479" t="s">
        <v>173</v>
      </c>
      <c r="AA25" s="459"/>
      <c r="AB25" s="459"/>
      <c r="AC25" s="459"/>
      <c r="AD25" s="459"/>
      <c r="AE25" s="459"/>
      <c r="AF25" s="459"/>
      <c r="AG25" s="460"/>
      <c r="AH25" s="480">
        <v>442</v>
      </c>
      <c r="AI25" s="481"/>
      <c r="AJ25" s="481"/>
      <c r="AK25" s="481"/>
      <c r="AL25" s="523"/>
      <c r="AM25" s="480">
        <v>1367990</v>
      </c>
      <c r="AN25" s="481"/>
      <c r="AO25" s="481"/>
      <c r="AP25" s="481"/>
      <c r="AQ25" s="481"/>
      <c r="AR25" s="523"/>
      <c r="AS25" s="480">
        <v>3095</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29079878</v>
      </c>
      <c r="BO25" s="393"/>
      <c r="BP25" s="393"/>
      <c r="BQ25" s="393"/>
      <c r="BR25" s="393"/>
      <c r="BS25" s="393"/>
      <c r="BT25" s="393"/>
      <c r="BU25" s="394"/>
      <c r="BV25" s="392">
        <v>18936360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175</v>
      </c>
      <c r="F26" s="459"/>
      <c r="G26" s="459"/>
      <c r="H26" s="459"/>
      <c r="I26" s="459"/>
      <c r="J26" s="459"/>
      <c r="K26" s="460"/>
      <c r="L26" s="480">
        <v>1</v>
      </c>
      <c r="M26" s="481"/>
      <c r="N26" s="481"/>
      <c r="O26" s="481"/>
      <c r="P26" s="523"/>
      <c r="Q26" s="480">
        <v>8050</v>
      </c>
      <c r="R26" s="481"/>
      <c r="S26" s="481"/>
      <c r="T26" s="481"/>
      <c r="U26" s="481"/>
      <c r="V26" s="523"/>
      <c r="W26" s="582"/>
      <c r="X26" s="570"/>
      <c r="Y26" s="571"/>
      <c r="Z26" s="479" t="s">
        <v>176</v>
      </c>
      <c r="AA26" s="592"/>
      <c r="AB26" s="592"/>
      <c r="AC26" s="592"/>
      <c r="AD26" s="592"/>
      <c r="AE26" s="592"/>
      <c r="AF26" s="592"/>
      <c r="AG26" s="593"/>
      <c r="AH26" s="480">
        <v>237</v>
      </c>
      <c r="AI26" s="481"/>
      <c r="AJ26" s="481"/>
      <c r="AK26" s="481"/>
      <c r="AL26" s="523"/>
      <c r="AM26" s="480">
        <v>791580</v>
      </c>
      <c r="AN26" s="481"/>
      <c r="AO26" s="481"/>
      <c r="AP26" s="481"/>
      <c r="AQ26" s="481"/>
      <c r="AR26" s="523"/>
      <c r="AS26" s="480">
        <v>3340</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v>720000</v>
      </c>
      <c r="BO26" s="430"/>
      <c r="BP26" s="430"/>
      <c r="BQ26" s="430"/>
      <c r="BR26" s="430"/>
      <c r="BS26" s="430"/>
      <c r="BT26" s="430"/>
      <c r="BU26" s="431"/>
      <c r="BV26" s="429">
        <v>450000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7970</v>
      </c>
      <c r="R27" s="481"/>
      <c r="S27" s="481"/>
      <c r="T27" s="481"/>
      <c r="U27" s="481"/>
      <c r="V27" s="523"/>
      <c r="W27" s="582"/>
      <c r="X27" s="570"/>
      <c r="Y27" s="571"/>
      <c r="Z27" s="479" t="s">
        <v>179</v>
      </c>
      <c r="AA27" s="459"/>
      <c r="AB27" s="459"/>
      <c r="AC27" s="459"/>
      <c r="AD27" s="459"/>
      <c r="AE27" s="459"/>
      <c r="AF27" s="459"/>
      <c r="AG27" s="460"/>
      <c r="AH27" s="480">
        <v>215</v>
      </c>
      <c r="AI27" s="481"/>
      <c r="AJ27" s="481"/>
      <c r="AK27" s="481"/>
      <c r="AL27" s="523"/>
      <c r="AM27" s="480">
        <v>821282</v>
      </c>
      <c r="AN27" s="481"/>
      <c r="AO27" s="481"/>
      <c r="AP27" s="481"/>
      <c r="AQ27" s="481"/>
      <c r="AR27" s="523"/>
      <c r="AS27" s="480">
        <v>3820</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136</v>
      </c>
      <c r="BO27" s="606"/>
      <c r="BP27" s="606"/>
      <c r="BQ27" s="606"/>
      <c r="BR27" s="606"/>
      <c r="BS27" s="606"/>
      <c r="BT27" s="606"/>
      <c r="BU27" s="607"/>
      <c r="BV27" s="605" t="s">
        <v>136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181</v>
      </c>
      <c r="F28" s="459"/>
      <c r="G28" s="459"/>
      <c r="H28" s="459"/>
      <c r="I28" s="459"/>
      <c r="J28" s="459"/>
      <c r="K28" s="460"/>
      <c r="L28" s="480">
        <v>1</v>
      </c>
      <c r="M28" s="481"/>
      <c r="N28" s="481"/>
      <c r="O28" s="481"/>
      <c r="P28" s="523"/>
      <c r="Q28" s="480">
        <v>7170</v>
      </c>
      <c r="R28" s="481"/>
      <c r="S28" s="481"/>
      <c r="T28" s="481"/>
      <c r="U28" s="481"/>
      <c r="V28" s="523"/>
      <c r="W28" s="582"/>
      <c r="X28" s="570"/>
      <c r="Y28" s="571"/>
      <c r="Z28" s="479" t="s">
        <v>182</v>
      </c>
      <c r="AA28" s="459"/>
      <c r="AB28" s="459"/>
      <c r="AC28" s="459"/>
      <c r="AD28" s="459"/>
      <c r="AE28" s="459"/>
      <c r="AF28" s="459"/>
      <c r="AG28" s="460"/>
      <c r="AH28" s="480" t="s">
        <v>136</v>
      </c>
      <c r="AI28" s="481"/>
      <c r="AJ28" s="481"/>
      <c r="AK28" s="481"/>
      <c r="AL28" s="523"/>
      <c r="AM28" s="480" t="s">
        <v>136</v>
      </c>
      <c r="AN28" s="481"/>
      <c r="AO28" s="481"/>
      <c r="AP28" s="481"/>
      <c r="AQ28" s="481"/>
      <c r="AR28" s="523"/>
      <c r="AS28" s="480" t="s">
        <v>136</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6954971</v>
      </c>
      <c r="BO28" s="393"/>
      <c r="BP28" s="393"/>
      <c r="BQ28" s="393"/>
      <c r="BR28" s="393"/>
      <c r="BS28" s="393"/>
      <c r="BT28" s="393"/>
      <c r="BU28" s="394"/>
      <c r="BV28" s="392">
        <v>6767626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184</v>
      </c>
      <c r="F29" s="459"/>
      <c r="G29" s="459"/>
      <c r="H29" s="459"/>
      <c r="I29" s="459"/>
      <c r="J29" s="459"/>
      <c r="K29" s="460"/>
      <c r="L29" s="480">
        <v>40</v>
      </c>
      <c r="M29" s="481"/>
      <c r="N29" s="481"/>
      <c r="O29" s="481"/>
      <c r="P29" s="523"/>
      <c r="Q29" s="480">
        <v>6400</v>
      </c>
      <c r="R29" s="481"/>
      <c r="S29" s="481"/>
      <c r="T29" s="481"/>
      <c r="U29" s="481"/>
      <c r="V29" s="523"/>
      <c r="W29" s="583"/>
      <c r="X29" s="584"/>
      <c r="Y29" s="585"/>
      <c r="Z29" s="479" t="s">
        <v>185</v>
      </c>
      <c r="AA29" s="459"/>
      <c r="AB29" s="459"/>
      <c r="AC29" s="459"/>
      <c r="AD29" s="459"/>
      <c r="AE29" s="459"/>
      <c r="AF29" s="459"/>
      <c r="AG29" s="460"/>
      <c r="AH29" s="480">
        <v>2882</v>
      </c>
      <c r="AI29" s="481"/>
      <c r="AJ29" s="481"/>
      <c r="AK29" s="481"/>
      <c r="AL29" s="523"/>
      <c r="AM29" s="480">
        <v>8872955</v>
      </c>
      <c r="AN29" s="481"/>
      <c r="AO29" s="481"/>
      <c r="AP29" s="481"/>
      <c r="AQ29" s="481"/>
      <c r="AR29" s="523"/>
      <c r="AS29" s="480">
        <v>3079</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11704532</v>
      </c>
      <c r="BO29" s="430"/>
      <c r="BP29" s="430"/>
      <c r="BQ29" s="430"/>
      <c r="BR29" s="430"/>
      <c r="BS29" s="430"/>
      <c r="BT29" s="430"/>
      <c r="BU29" s="431"/>
      <c r="BV29" s="429">
        <v>9265409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98.2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9946743</v>
      </c>
      <c r="BO30" s="606"/>
      <c r="BP30" s="606"/>
      <c r="BQ30" s="606"/>
      <c r="BR30" s="606"/>
      <c r="BS30" s="606"/>
      <c r="BT30" s="606"/>
      <c r="BU30" s="607"/>
      <c r="BV30" s="605">
        <v>9015461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7</v>
      </c>
      <c r="V34" s="618"/>
      <c r="W34" s="619" t="str">
        <f>IF('各会計、関係団体の財政状況及び健全化判断比率'!B28="","",'各会計、関係団体の財政状況及び健全化判断比率'!B28)</f>
        <v>国民健康保険事業費会計</v>
      </c>
      <c r="X34" s="619"/>
      <c r="Y34" s="619"/>
      <c r="Z34" s="619"/>
      <c r="AA34" s="619"/>
      <c r="AB34" s="619"/>
      <c r="AC34" s="619"/>
      <c r="AD34" s="619"/>
      <c r="AE34" s="619"/>
      <c r="AF34" s="619"/>
      <c r="AG34" s="619"/>
      <c r="AH34" s="619"/>
      <c r="AI34" s="619"/>
      <c r="AJ34" s="619"/>
      <c r="AK34" s="619"/>
      <c r="AL34" s="214"/>
      <c r="AM34" s="618">
        <f>IF(AO34="","",MAX(C34:D43,U34:V43)+1)</f>
        <v>11</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15</v>
      </c>
      <c r="BF34" s="618"/>
      <c r="BG34" s="619" t="str">
        <f>IF('各会計、関係団体の財政状況及び健全化判断比率'!B36="","",'各会計、関係団体の財政状況及び健全化判断比率'!B36)</f>
        <v>地方卸売市場事業費会計</v>
      </c>
      <c r="BH34" s="619"/>
      <c r="BI34" s="619"/>
      <c r="BJ34" s="619"/>
      <c r="BK34" s="619"/>
      <c r="BL34" s="619"/>
      <c r="BM34" s="619"/>
      <c r="BN34" s="619"/>
      <c r="BO34" s="619"/>
      <c r="BP34" s="619"/>
      <c r="BQ34" s="619"/>
      <c r="BR34" s="619"/>
      <c r="BS34" s="619"/>
      <c r="BT34" s="619"/>
      <c r="BU34" s="619"/>
      <c r="BV34" s="214"/>
      <c r="BW34" s="618">
        <f>IF(BY34="","",MAX(C34:D43,U34:V43,AM34:AN43,BE34:BF43)+1)</f>
        <v>16</v>
      </c>
      <c r="BX34" s="618"/>
      <c r="BY34" s="619" t="str">
        <f>IF('各会計、関係団体の財政状況及び健全化判断比率'!B68="","",'各会計、関係団体の財政状況及び健全化判断比率'!B68)</f>
        <v>丹波少年自然の家事務組合</v>
      </c>
      <c r="BZ34" s="619"/>
      <c r="CA34" s="619"/>
      <c r="CB34" s="619"/>
      <c r="CC34" s="619"/>
      <c r="CD34" s="619"/>
      <c r="CE34" s="619"/>
      <c r="CF34" s="619"/>
      <c r="CG34" s="619"/>
      <c r="CH34" s="619"/>
      <c r="CI34" s="619"/>
      <c r="CJ34" s="619"/>
      <c r="CK34" s="619"/>
      <c r="CL34" s="619"/>
      <c r="CM34" s="619"/>
      <c r="CN34" s="214"/>
      <c r="CO34" s="618">
        <f>IF(CQ34="","",MAX(C34:D43,U34:V43,AM34:AN43,BE34:BF43,BW34:BX43)+1)</f>
        <v>21</v>
      </c>
      <c r="CP34" s="618"/>
      <c r="CQ34" s="619" t="str">
        <f>IF('各会計、関係団体の財政状況及び健全化判断比率'!BS7="","",'各会計、関係団体の財政状況及び健全化判断比率'!BS7)</f>
        <v>尼崎健康医療財団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育英事業費会計</v>
      </c>
      <c r="F35" s="619"/>
      <c r="G35" s="619"/>
      <c r="H35" s="619"/>
      <c r="I35" s="619"/>
      <c r="J35" s="619"/>
      <c r="K35" s="619"/>
      <c r="L35" s="619"/>
      <c r="M35" s="619"/>
      <c r="N35" s="619"/>
      <c r="O35" s="619"/>
      <c r="P35" s="619"/>
      <c r="Q35" s="619"/>
      <c r="R35" s="619"/>
      <c r="S35" s="619"/>
      <c r="T35" s="214"/>
      <c r="U35" s="618">
        <f>IF(W35="","",U34+1)</f>
        <v>8</v>
      </c>
      <c r="V35" s="618"/>
      <c r="W35" s="619" t="str">
        <f>IF('各会計、関係団体の財政状況及び健全化判断比率'!B29="","",'各会計、関係団体の財政状況及び健全化判断比率'!B29)</f>
        <v>農業共済事業費会計</v>
      </c>
      <c r="X35" s="619"/>
      <c r="Y35" s="619"/>
      <c r="Z35" s="619"/>
      <c r="AA35" s="619"/>
      <c r="AB35" s="619"/>
      <c r="AC35" s="619"/>
      <c r="AD35" s="619"/>
      <c r="AE35" s="619"/>
      <c r="AF35" s="619"/>
      <c r="AG35" s="619"/>
      <c r="AH35" s="619"/>
      <c r="AI35" s="619"/>
      <c r="AJ35" s="619"/>
      <c r="AK35" s="619"/>
      <c r="AL35" s="214"/>
      <c r="AM35" s="618">
        <f t="shared" ref="AM35:AM43" si="0">IF(AO35="","",AM34+1)</f>
        <v>12</v>
      </c>
      <c r="AN35" s="618"/>
      <c r="AO35" s="619" t="str">
        <f>IF('各会計、関係団体の財政状況及び健全化判断比率'!B33="","",'各会計、関係団体の財政状況及び健全化判断比率'!B33)</f>
        <v>工業用水道事業会計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17</v>
      </c>
      <c r="BX35" s="618"/>
      <c r="BY35" s="619" t="str">
        <f>IF('各会計、関係団体の財政状況及び健全化判断比率'!B69="","",'各会計、関係団体の財政状況及び健全化判断比率'!B69)</f>
        <v>兵庫県後期高齢者医療広域連合（一般会計）</v>
      </c>
      <c r="BZ35" s="619"/>
      <c r="CA35" s="619"/>
      <c r="CB35" s="619"/>
      <c r="CC35" s="619"/>
      <c r="CD35" s="619"/>
      <c r="CE35" s="619"/>
      <c r="CF35" s="619"/>
      <c r="CG35" s="619"/>
      <c r="CH35" s="619"/>
      <c r="CI35" s="619"/>
      <c r="CJ35" s="619"/>
      <c r="CK35" s="619"/>
      <c r="CL35" s="619"/>
      <c r="CM35" s="619"/>
      <c r="CN35" s="214"/>
      <c r="CO35" s="618">
        <f t="shared" ref="CO35:CO43" si="3">IF(CQ35="","",CO34+1)</f>
        <v>22</v>
      </c>
      <c r="CP35" s="618"/>
      <c r="CQ35" s="619" t="str">
        <f>IF('各会計、関係団体の財政状況及び健全化判断比率'!BS8="","",'各会計、関係団体の財政状況及び健全化判断比率'!BS8)</f>
        <v>尼崎口腔衛生センター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公共用地先行取得事業費会計</v>
      </c>
      <c r="F36" s="619"/>
      <c r="G36" s="619"/>
      <c r="H36" s="619"/>
      <c r="I36" s="619"/>
      <c r="J36" s="619"/>
      <c r="K36" s="619"/>
      <c r="L36" s="619"/>
      <c r="M36" s="619"/>
      <c r="N36" s="619"/>
      <c r="O36" s="619"/>
      <c r="P36" s="619"/>
      <c r="Q36" s="619"/>
      <c r="R36" s="619"/>
      <c r="S36" s="619"/>
      <c r="T36" s="214"/>
      <c r="U36" s="618">
        <f t="shared" ref="U36:U43" si="4">IF(W36="","",U35+1)</f>
        <v>9</v>
      </c>
      <c r="V36" s="618"/>
      <c r="W36" s="619" t="str">
        <f>IF('各会計、関係団体の財政状況及び健全化判断比率'!B30="","",'各会計、関係団体の財政状況及び健全化判断比率'!B30)</f>
        <v>介護保険事業費会計</v>
      </c>
      <c r="X36" s="619"/>
      <c r="Y36" s="619"/>
      <c r="Z36" s="619"/>
      <c r="AA36" s="619"/>
      <c r="AB36" s="619"/>
      <c r="AC36" s="619"/>
      <c r="AD36" s="619"/>
      <c r="AE36" s="619"/>
      <c r="AF36" s="619"/>
      <c r="AG36" s="619"/>
      <c r="AH36" s="619"/>
      <c r="AI36" s="619"/>
      <c r="AJ36" s="619"/>
      <c r="AK36" s="619"/>
      <c r="AL36" s="214"/>
      <c r="AM36" s="618">
        <f t="shared" si="0"/>
        <v>13</v>
      </c>
      <c r="AN36" s="618"/>
      <c r="AO36" s="619" t="str">
        <f>IF('各会計、関係団体の財政状況及び健全化判断比率'!B34="","",'各会計、関係団体の財政状況及び健全化判断比率'!B34)</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18</v>
      </c>
      <c r="BX36" s="618"/>
      <c r="BY36" s="619" t="str">
        <f>IF('各会計、関係団体の財政状況及び健全化判断比率'!B70="","",'各会計、関係団体の財政状況及び健全化判断比率'!B70)</f>
        <v>兵庫県後期高齢者医療広域連合（特別会計）</v>
      </c>
      <c r="BZ36" s="619"/>
      <c r="CA36" s="619"/>
      <c r="CB36" s="619"/>
      <c r="CC36" s="619"/>
      <c r="CD36" s="619"/>
      <c r="CE36" s="619"/>
      <c r="CF36" s="619"/>
      <c r="CG36" s="619"/>
      <c r="CH36" s="619"/>
      <c r="CI36" s="619"/>
      <c r="CJ36" s="619"/>
      <c r="CK36" s="619"/>
      <c r="CL36" s="619"/>
      <c r="CM36" s="619"/>
      <c r="CN36" s="214"/>
      <c r="CO36" s="618">
        <f t="shared" si="3"/>
        <v>23</v>
      </c>
      <c r="CP36" s="618"/>
      <c r="CQ36" s="619" t="str">
        <f>IF('各会計、関係団体の財政状況及び健全化判断比率'!BS9="","",'各会計、関係団体の財政状況及び健全化判断比率'!BS9)</f>
        <v>尼崎環境財団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公害病認定患者救済事業費会計</v>
      </c>
      <c r="F37" s="619"/>
      <c r="G37" s="619"/>
      <c r="H37" s="619"/>
      <c r="I37" s="619"/>
      <c r="J37" s="619"/>
      <c r="K37" s="619"/>
      <c r="L37" s="619"/>
      <c r="M37" s="619"/>
      <c r="N37" s="619"/>
      <c r="O37" s="619"/>
      <c r="P37" s="619"/>
      <c r="Q37" s="619"/>
      <c r="R37" s="619"/>
      <c r="S37" s="619"/>
      <c r="T37" s="214"/>
      <c r="U37" s="618">
        <f t="shared" si="4"/>
        <v>10</v>
      </c>
      <c r="V37" s="618"/>
      <c r="W37" s="619" t="str">
        <f>IF('各会計、関係団体の財政状況及び健全化判断比率'!B31="","",'各会計、関係団体の財政状況及び健全化判断比率'!B31)</f>
        <v>後期高齢者医療事業費会計</v>
      </c>
      <c r="X37" s="619"/>
      <c r="Y37" s="619"/>
      <c r="Z37" s="619"/>
      <c r="AA37" s="619"/>
      <c r="AB37" s="619"/>
      <c r="AC37" s="619"/>
      <c r="AD37" s="619"/>
      <c r="AE37" s="619"/>
      <c r="AF37" s="619"/>
      <c r="AG37" s="619"/>
      <c r="AH37" s="619"/>
      <c r="AI37" s="619"/>
      <c r="AJ37" s="619"/>
      <c r="AK37" s="619"/>
      <c r="AL37" s="214"/>
      <c r="AM37" s="618">
        <f t="shared" si="0"/>
        <v>14</v>
      </c>
      <c r="AN37" s="618"/>
      <c r="AO37" s="619" t="str">
        <f>IF('各会計、関係団体の財政状況及び健全化判断比率'!B35="","",'各会計、関係団体の財政状況及び健全化判断比率'!B35)</f>
        <v>モーターボート競走事業会計</v>
      </c>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19</v>
      </c>
      <c r="BX37" s="618"/>
      <c r="BY37" s="619" t="str">
        <f>IF('各会計、関係団体の財政状況及び健全化判断比率'!B71="","",'各会計、関係団体の財政状況及び健全化判断比率'!B71)</f>
        <v>阪神水道企業団</v>
      </c>
      <c r="BZ37" s="619"/>
      <c r="CA37" s="619"/>
      <c r="CB37" s="619"/>
      <c r="CC37" s="619"/>
      <c r="CD37" s="619"/>
      <c r="CE37" s="619"/>
      <c r="CF37" s="619"/>
      <c r="CG37" s="619"/>
      <c r="CH37" s="619"/>
      <c r="CI37" s="619"/>
      <c r="CJ37" s="619"/>
      <c r="CK37" s="619"/>
      <c r="CL37" s="619"/>
      <c r="CM37" s="619"/>
      <c r="CN37" s="214"/>
      <c r="CO37" s="618">
        <f t="shared" si="3"/>
        <v>24</v>
      </c>
      <c r="CP37" s="618"/>
      <c r="CQ37" s="619" t="str">
        <f>IF('各会計、関係団体の財政状況及び健全化判断比率'!BS10="","",'各会計、関係団体の財政状況及び健全化判断比率'!BS10)</f>
        <v>尼崎市文化振興財団</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f t="shared" ref="C38:C43" si="5">IF(E38="","",C37+1)</f>
        <v>5</v>
      </c>
      <c r="D38" s="618"/>
      <c r="E38" s="619" t="str">
        <f>IF('各会計、関係団体の財政状況及び健全化判断比率'!B11="","",'各会計、関係団体の財政状況及び健全化判断比率'!B11)</f>
        <v>母子及び寡婦福祉資金貸付事業費会計</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20</v>
      </c>
      <c r="BX38" s="618"/>
      <c r="BY38" s="619" t="str">
        <f>IF('各会計、関係団体の財政状況及び健全化判断比率'!B72="","",'各会計、関係団体の財政状況及び健全化判断比率'!B72)</f>
        <v>兵庫県競馬組合</v>
      </c>
      <c r="BZ38" s="619"/>
      <c r="CA38" s="619"/>
      <c r="CB38" s="619"/>
      <c r="CC38" s="619"/>
      <c r="CD38" s="619"/>
      <c r="CE38" s="619"/>
      <c r="CF38" s="619"/>
      <c r="CG38" s="619"/>
      <c r="CH38" s="619"/>
      <c r="CI38" s="619"/>
      <c r="CJ38" s="619"/>
      <c r="CK38" s="619"/>
      <c r="CL38" s="619"/>
      <c r="CM38" s="619"/>
      <c r="CN38" s="214"/>
      <c r="CO38" s="618">
        <f t="shared" si="3"/>
        <v>25</v>
      </c>
      <c r="CP38" s="618"/>
      <c r="CQ38" s="619" t="str">
        <f>IF('各会計、関係団体の財政状況及び健全化判断比率'!BS11="","",'各会計、関係団体の財政状況及び健全化判断比率'!BS11)</f>
        <v>尼崎市スポーツ振興事業団</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f t="shared" si="5"/>
        <v>6</v>
      </c>
      <c r="D39" s="618"/>
      <c r="E39" s="619" t="str">
        <f>IF('各会計、関係団体の財政状況及び健全化判断比率'!B12="","",'各会計、関係団体の財政状況及び健全化判断比率'!B12)</f>
        <v>青少年健全育成事業費会計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26</v>
      </c>
      <c r="CP39" s="618"/>
      <c r="CQ39" s="619" t="str">
        <f>IF('各会計、関係団体の財政状況及び健全化判断比率'!BS12="","",'各会計、関係団体の財政状況及び健全化判断比率'!BS12)</f>
        <v>尼崎緑化公園協会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27</v>
      </c>
      <c r="CP40" s="618"/>
      <c r="CQ40" s="619" t="str">
        <f>IF('各会計、関係団体の財政状況及び健全化判断比率'!BS13="","",'各会計、関係団体の財政状況及び健全化判断比率'!BS13)</f>
        <v>尼崎都市開発</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28</v>
      </c>
      <c r="CP41" s="618"/>
      <c r="CQ41" s="619" t="str">
        <f>IF('各会計、関係団体の財政状況及び健全化判断比率'!BS14="","",'各会計、関係団体の財政状況及び健全化判断比率'!BS14)</f>
        <v>尼崎中高年事業</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29</v>
      </c>
      <c r="CP42" s="618"/>
      <c r="CQ42" s="619" t="str">
        <f>IF('各会計、関係団体の財政状況及び健全化判断比率'!BS15="","",'各会計、関係団体の財政状況及び健全化判断比率'!BS15)</f>
        <v>尼崎交通事業振興</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30</v>
      </c>
      <c r="CP43" s="618"/>
      <c r="CQ43" s="619" t="str">
        <f>IF('各会計、関係団体の財政状況及び健全化判断比率'!BS16="","",'各会計、関係団体の財政状況及び健全化判断比率'!BS16)</f>
        <v>尼崎市土地開発公社</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agHAZUbk3K5xNHcMOSCI7LbOyNpR50C+qDOpuNLpdxIZ6yRojsn1hjgJ6J8WgRqNrETl6dew7E3ZGJi8cKtS7Q==" saltValue="v7b480e/4uVTsxmkGjwZ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10" t="s">
        <v>576</v>
      </c>
      <c r="D34" s="1210"/>
      <c r="E34" s="1211"/>
      <c r="F34" s="32">
        <v>8</v>
      </c>
      <c r="G34" s="33">
        <v>8.25</v>
      </c>
      <c r="H34" s="33">
        <v>9.4600000000000009</v>
      </c>
      <c r="I34" s="33">
        <v>10.38</v>
      </c>
      <c r="J34" s="34">
        <v>12.19</v>
      </c>
      <c r="K34" s="22"/>
      <c r="L34" s="22"/>
      <c r="M34" s="22"/>
      <c r="N34" s="22"/>
      <c r="O34" s="22"/>
      <c r="P34" s="22"/>
    </row>
    <row r="35" spans="1:16" ht="39" customHeight="1">
      <c r="A35" s="22"/>
      <c r="B35" s="35"/>
      <c r="C35" s="1204" t="s">
        <v>577</v>
      </c>
      <c r="D35" s="1205"/>
      <c r="E35" s="1206"/>
      <c r="F35" s="36">
        <v>7.21</v>
      </c>
      <c r="G35" s="37">
        <v>7.76</v>
      </c>
      <c r="H35" s="37">
        <v>8.51</v>
      </c>
      <c r="I35" s="37">
        <v>8.86</v>
      </c>
      <c r="J35" s="38">
        <v>9.35</v>
      </c>
      <c r="K35" s="22"/>
      <c r="L35" s="22"/>
      <c r="M35" s="22"/>
      <c r="N35" s="22"/>
      <c r="O35" s="22"/>
      <c r="P35" s="22"/>
    </row>
    <row r="36" spans="1:16" ht="39" customHeight="1">
      <c r="A36" s="22"/>
      <c r="B36" s="35"/>
      <c r="C36" s="1204" t="s">
        <v>578</v>
      </c>
      <c r="D36" s="1205"/>
      <c r="E36" s="1206"/>
      <c r="F36" s="36" t="s">
        <v>529</v>
      </c>
      <c r="G36" s="37">
        <v>1.67</v>
      </c>
      <c r="H36" s="37">
        <v>2.64</v>
      </c>
      <c r="I36" s="37">
        <v>8.5</v>
      </c>
      <c r="J36" s="38">
        <v>9.17</v>
      </c>
      <c r="K36" s="22"/>
      <c r="L36" s="22"/>
      <c r="M36" s="22"/>
      <c r="N36" s="22"/>
      <c r="O36" s="22"/>
      <c r="P36" s="22"/>
    </row>
    <row r="37" spans="1:16" ht="39" customHeight="1">
      <c r="A37" s="22"/>
      <c r="B37" s="35"/>
      <c r="C37" s="1204" t="s">
        <v>579</v>
      </c>
      <c r="D37" s="1205"/>
      <c r="E37" s="1206"/>
      <c r="F37" s="36">
        <v>6.3</v>
      </c>
      <c r="G37" s="37">
        <v>7.57</v>
      </c>
      <c r="H37" s="37">
        <v>8.1999999999999993</v>
      </c>
      <c r="I37" s="37">
        <v>9.1199999999999992</v>
      </c>
      <c r="J37" s="38">
        <v>8.43</v>
      </c>
      <c r="K37" s="22"/>
      <c r="L37" s="22"/>
      <c r="M37" s="22"/>
      <c r="N37" s="22"/>
      <c r="O37" s="22"/>
      <c r="P37" s="22"/>
    </row>
    <row r="38" spans="1:16" ht="39" customHeight="1">
      <c r="A38" s="22"/>
      <c r="B38" s="35"/>
      <c r="C38" s="1204" t="s">
        <v>580</v>
      </c>
      <c r="D38" s="1205"/>
      <c r="E38" s="1206"/>
      <c r="F38" s="36">
        <v>1.39</v>
      </c>
      <c r="G38" s="37">
        <v>3.03</v>
      </c>
      <c r="H38" s="37">
        <v>5.07</v>
      </c>
      <c r="I38" s="37">
        <v>4.6100000000000003</v>
      </c>
      <c r="J38" s="38">
        <v>0.53</v>
      </c>
      <c r="K38" s="22"/>
      <c r="L38" s="22"/>
      <c r="M38" s="22"/>
      <c r="N38" s="22"/>
      <c r="O38" s="22"/>
      <c r="P38" s="22"/>
    </row>
    <row r="39" spans="1:16" ht="39" customHeight="1">
      <c r="A39" s="22"/>
      <c r="B39" s="35"/>
      <c r="C39" s="1204" t="s">
        <v>581</v>
      </c>
      <c r="D39" s="1205"/>
      <c r="E39" s="1206"/>
      <c r="F39" s="36">
        <v>0.71</v>
      </c>
      <c r="G39" s="37">
        <v>1.4</v>
      </c>
      <c r="H39" s="37">
        <v>0.61</v>
      </c>
      <c r="I39" s="37">
        <v>0.99</v>
      </c>
      <c r="J39" s="38">
        <v>0.46</v>
      </c>
      <c r="K39" s="22"/>
      <c r="L39" s="22"/>
      <c r="M39" s="22"/>
      <c r="N39" s="22"/>
      <c r="O39" s="22"/>
      <c r="P39" s="22"/>
    </row>
    <row r="40" spans="1:16" ht="39" customHeight="1">
      <c r="A40" s="22"/>
      <c r="B40" s="35"/>
      <c r="C40" s="1204" t="s">
        <v>582</v>
      </c>
      <c r="D40" s="1205"/>
      <c r="E40" s="1206"/>
      <c r="F40" s="36">
        <v>0.25</v>
      </c>
      <c r="G40" s="37">
        <v>0.26</v>
      </c>
      <c r="H40" s="37">
        <v>0.18</v>
      </c>
      <c r="I40" s="37">
        <v>0.35</v>
      </c>
      <c r="J40" s="38">
        <v>0.32</v>
      </c>
      <c r="K40" s="22"/>
      <c r="L40" s="22"/>
      <c r="M40" s="22"/>
      <c r="N40" s="22"/>
      <c r="O40" s="22"/>
      <c r="P40" s="22"/>
    </row>
    <row r="41" spans="1:16" ht="39" customHeight="1">
      <c r="A41" s="22"/>
      <c r="B41" s="35"/>
      <c r="C41" s="1204" t="s">
        <v>583</v>
      </c>
      <c r="D41" s="1205"/>
      <c r="E41" s="1206"/>
      <c r="F41" s="36">
        <v>0.13</v>
      </c>
      <c r="G41" s="37">
        <v>0.12</v>
      </c>
      <c r="H41" s="37">
        <v>0.11</v>
      </c>
      <c r="I41" s="37">
        <v>0.12</v>
      </c>
      <c r="J41" s="38">
        <v>0.13</v>
      </c>
      <c r="K41" s="22"/>
      <c r="L41" s="22"/>
      <c r="M41" s="22"/>
      <c r="N41" s="22"/>
      <c r="O41" s="22"/>
      <c r="P41" s="22"/>
    </row>
    <row r="42" spans="1:16" ht="39" customHeight="1">
      <c r="A42" s="22"/>
      <c r="B42" s="39"/>
      <c r="C42" s="1204" t="s">
        <v>584</v>
      </c>
      <c r="D42" s="1205"/>
      <c r="E42" s="1206"/>
      <c r="F42" s="36" t="s">
        <v>529</v>
      </c>
      <c r="G42" s="37" t="s">
        <v>529</v>
      </c>
      <c r="H42" s="37" t="s">
        <v>529</v>
      </c>
      <c r="I42" s="37" t="s">
        <v>529</v>
      </c>
      <c r="J42" s="38" t="s">
        <v>529</v>
      </c>
      <c r="K42" s="22"/>
      <c r="L42" s="22"/>
      <c r="M42" s="22"/>
      <c r="N42" s="22"/>
      <c r="O42" s="22"/>
      <c r="P42" s="22"/>
    </row>
    <row r="43" spans="1:16" ht="39" customHeight="1" thickBot="1">
      <c r="A43" s="22"/>
      <c r="B43" s="40"/>
      <c r="C43" s="1207" t="s">
        <v>585</v>
      </c>
      <c r="D43" s="1208"/>
      <c r="E43" s="1209"/>
      <c r="F43" s="41">
        <v>1.36</v>
      </c>
      <c r="G43" s="42">
        <v>0.08</v>
      </c>
      <c r="H43" s="42">
        <v>0.19</v>
      </c>
      <c r="I43" s="42">
        <v>0.19</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ze9I5nPwZvmssvfoF7Kf82QKyDGYuSNGAxf5kt8GOmhhCHxGeLU5iXUhBe2GPeoZr25sdFcBFsHPlW9srJg2Q==" saltValue="RIZzx7vpnvDuQ5MfNfWC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N61" sqref="N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12" t="s">
        <v>11</v>
      </c>
      <c r="C45" s="1213"/>
      <c r="D45" s="58"/>
      <c r="E45" s="1218" t="s">
        <v>12</v>
      </c>
      <c r="F45" s="1218"/>
      <c r="G45" s="1218"/>
      <c r="H45" s="1218"/>
      <c r="I45" s="1218"/>
      <c r="J45" s="1219"/>
      <c r="K45" s="59">
        <v>25472</v>
      </c>
      <c r="L45" s="60">
        <v>26349</v>
      </c>
      <c r="M45" s="60">
        <v>25799</v>
      </c>
      <c r="N45" s="60">
        <v>23818</v>
      </c>
      <c r="O45" s="61">
        <v>24019</v>
      </c>
      <c r="P45" s="48"/>
      <c r="Q45" s="48"/>
      <c r="R45" s="48"/>
      <c r="S45" s="48"/>
      <c r="T45" s="48"/>
      <c r="U45" s="48"/>
    </row>
    <row r="46" spans="1:21" ht="30.75" customHeight="1">
      <c r="A46" s="48"/>
      <c r="B46" s="1214"/>
      <c r="C46" s="1215"/>
      <c r="D46" s="62"/>
      <c r="E46" s="1220" t="s">
        <v>13</v>
      </c>
      <c r="F46" s="1220"/>
      <c r="G46" s="1220"/>
      <c r="H46" s="1220"/>
      <c r="I46" s="1220"/>
      <c r="J46" s="1221"/>
      <c r="K46" s="63" t="s">
        <v>529</v>
      </c>
      <c r="L46" s="64" t="s">
        <v>529</v>
      </c>
      <c r="M46" s="64" t="s">
        <v>529</v>
      </c>
      <c r="N46" s="64" t="s">
        <v>529</v>
      </c>
      <c r="O46" s="65" t="s">
        <v>529</v>
      </c>
      <c r="P46" s="48"/>
      <c r="Q46" s="48"/>
      <c r="R46" s="48"/>
      <c r="S46" s="48"/>
      <c r="T46" s="48"/>
      <c r="U46" s="48"/>
    </row>
    <row r="47" spans="1:21" ht="30.75" customHeight="1">
      <c r="A47" s="48"/>
      <c r="B47" s="1214"/>
      <c r="C47" s="1215"/>
      <c r="D47" s="62"/>
      <c r="E47" s="1220" t="s">
        <v>14</v>
      </c>
      <c r="F47" s="1220"/>
      <c r="G47" s="1220"/>
      <c r="H47" s="1220"/>
      <c r="I47" s="1220"/>
      <c r="J47" s="1221"/>
      <c r="K47" s="63">
        <v>47</v>
      </c>
      <c r="L47" s="64">
        <v>33</v>
      </c>
      <c r="M47" s="64">
        <v>17</v>
      </c>
      <c r="N47" s="64">
        <v>13</v>
      </c>
      <c r="O47" s="65">
        <v>10</v>
      </c>
      <c r="P47" s="48"/>
      <c r="Q47" s="48"/>
      <c r="R47" s="48"/>
      <c r="S47" s="48"/>
      <c r="T47" s="48"/>
      <c r="U47" s="48"/>
    </row>
    <row r="48" spans="1:21" ht="30.75" customHeight="1">
      <c r="A48" s="48"/>
      <c r="B48" s="1214"/>
      <c r="C48" s="1215"/>
      <c r="D48" s="62"/>
      <c r="E48" s="1220" t="s">
        <v>15</v>
      </c>
      <c r="F48" s="1220"/>
      <c r="G48" s="1220"/>
      <c r="H48" s="1220"/>
      <c r="I48" s="1220"/>
      <c r="J48" s="1221"/>
      <c r="K48" s="63">
        <v>3733</v>
      </c>
      <c r="L48" s="64">
        <v>3613</v>
      </c>
      <c r="M48" s="64">
        <v>3491</v>
      </c>
      <c r="N48" s="64">
        <v>3453</v>
      </c>
      <c r="O48" s="65">
        <v>3234</v>
      </c>
      <c r="P48" s="48"/>
      <c r="Q48" s="48"/>
      <c r="R48" s="48"/>
      <c r="S48" s="48"/>
      <c r="T48" s="48"/>
      <c r="U48" s="48"/>
    </row>
    <row r="49" spans="1:21" ht="30.75" customHeight="1">
      <c r="A49" s="48"/>
      <c r="B49" s="1214"/>
      <c r="C49" s="1215"/>
      <c r="D49" s="62"/>
      <c r="E49" s="1220" t="s">
        <v>16</v>
      </c>
      <c r="F49" s="1220"/>
      <c r="G49" s="1220"/>
      <c r="H49" s="1220"/>
      <c r="I49" s="1220"/>
      <c r="J49" s="1221"/>
      <c r="K49" s="63">
        <v>87</v>
      </c>
      <c r="L49" s="64">
        <v>35</v>
      </c>
      <c r="M49" s="64">
        <v>25</v>
      </c>
      <c r="N49" s="64">
        <v>27</v>
      </c>
      <c r="O49" s="65">
        <v>21</v>
      </c>
      <c r="P49" s="48"/>
      <c r="Q49" s="48"/>
      <c r="R49" s="48"/>
      <c r="S49" s="48"/>
      <c r="T49" s="48"/>
      <c r="U49" s="48"/>
    </row>
    <row r="50" spans="1:21" ht="30.75" customHeight="1">
      <c r="A50" s="48"/>
      <c r="B50" s="1214"/>
      <c r="C50" s="1215"/>
      <c r="D50" s="62"/>
      <c r="E50" s="1220" t="s">
        <v>17</v>
      </c>
      <c r="F50" s="1220"/>
      <c r="G50" s="1220"/>
      <c r="H50" s="1220"/>
      <c r="I50" s="1220"/>
      <c r="J50" s="1221"/>
      <c r="K50" s="63">
        <v>452</v>
      </c>
      <c r="L50" s="64">
        <v>444</v>
      </c>
      <c r="M50" s="64">
        <v>355</v>
      </c>
      <c r="N50" s="64">
        <v>294</v>
      </c>
      <c r="O50" s="65">
        <v>257</v>
      </c>
      <c r="P50" s="48"/>
      <c r="Q50" s="48"/>
      <c r="R50" s="48"/>
      <c r="S50" s="48"/>
      <c r="T50" s="48"/>
      <c r="U50" s="48"/>
    </row>
    <row r="51" spans="1:21" ht="30.75" customHeight="1">
      <c r="A51" s="48"/>
      <c r="B51" s="1216"/>
      <c r="C51" s="1217"/>
      <c r="D51" s="66"/>
      <c r="E51" s="1220" t="s">
        <v>18</v>
      </c>
      <c r="F51" s="1220"/>
      <c r="G51" s="1220"/>
      <c r="H51" s="1220"/>
      <c r="I51" s="1220"/>
      <c r="J51" s="1221"/>
      <c r="K51" s="63" t="s">
        <v>529</v>
      </c>
      <c r="L51" s="64" t="s">
        <v>529</v>
      </c>
      <c r="M51" s="64" t="s">
        <v>529</v>
      </c>
      <c r="N51" s="64" t="s">
        <v>529</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18291</v>
      </c>
      <c r="L52" s="64">
        <v>18217</v>
      </c>
      <c r="M52" s="64">
        <v>18008</v>
      </c>
      <c r="N52" s="64">
        <v>17558</v>
      </c>
      <c r="O52" s="65">
        <v>17116</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11500</v>
      </c>
      <c r="L53" s="69">
        <v>12257</v>
      </c>
      <c r="M53" s="69">
        <v>11679</v>
      </c>
      <c r="N53" s="69">
        <v>10047</v>
      </c>
      <c r="O53" s="70">
        <v>10425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c r="B57" s="1228" t="s">
        <v>25</v>
      </c>
      <c r="C57" s="1229"/>
      <c r="D57" s="1232" t="s">
        <v>26</v>
      </c>
      <c r="E57" s="1233"/>
      <c r="F57" s="1233"/>
      <c r="G57" s="1233"/>
      <c r="H57" s="1233"/>
      <c r="I57" s="1233"/>
      <c r="J57" s="1234"/>
      <c r="K57" s="83">
        <v>8447</v>
      </c>
      <c r="L57" s="84">
        <v>6918</v>
      </c>
      <c r="M57" s="84">
        <v>6863</v>
      </c>
      <c r="N57" s="84">
        <v>6230</v>
      </c>
      <c r="O57" s="85">
        <v>8045</v>
      </c>
    </row>
    <row r="58" spans="1:21" ht="31.5" customHeight="1" thickBot="1">
      <c r="B58" s="1230"/>
      <c r="C58" s="1231"/>
      <c r="D58" s="1235" t="s">
        <v>27</v>
      </c>
      <c r="E58" s="1236"/>
      <c r="F58" s="1236"/>
      <c r="G58" s="1236"/>
      <c r="H58" s="1236"/>
      <c r="I58" s="1236"/>
      <c r="J58" s="1237"/>
      <c r="K58" s="86">
        <v>210</v>
      </c>
      <c r="L58" s="87">
        <v>170</v>
      </c>
      <c r="M58" s="87">
        <v>117</v>
      </c>
      <c r="N58" s="87">
        <v>50</v>
      </c>
      <c r="O58" s="88">
        <v>47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Hj07zAr2kiPgxCZ/q4FWcu6/XLK0Q9Qlr0ReODSlSnO+urLpRBYoAba2e9Eot/8jxVox0STrZW2ke9joD0M6Q==" saltValue="icibSE4ptGLli+BC+Rus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O54" sqref="O5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38" t="s">
        <v>30</v>
      </c>
      <c r="C41" s="1239"/>
      <c r="D41" s="102"/>
      <c r="E41" s="1244" t="s">
        <v>31</v>
      </c>
      <c r="F41" s="1244"/>
      <c r="G41" s="1244"/>
      <c r="H41" s="1245"/>
      <c r="I41" s="103">
        <v>260234</v>
      </c>
      <c r="J41" s="104">
        <v>257662</v>
      </c>
      <c r="K41" s="104">
        <v>251573</v>
      </c>
      <c r="L41" s="104">
        <v>245497</v>
      </c>
      <c r="M41" s="105">
        <v>232371</v>
      </c>
    </row>
    <row r="42" spans="2:13" ht="27.75" customHeight="1">
      <c r="B42" s="1240"/>
      <c r="C42" s="1241"/>
      <c r="D42" s="106"/>
      <c r="E42" s="1246" t="s">
        <v>32</v>
      </c>
      <c r="F42" s="1246"/>
      <c r="G42" s="1246"/>
      <c r="H42" s="1247"/>
      <c r="I42" s="107">
        <v>3645</v>
      </c>
      <c r="J42" s="108">
        <v>3036</v>
      </c>
      <c r="K42" s="108">
        <v>2520</v>
      </c>
      <c r="L42" s="108">
        <v>2334</v>
      </c>
      <c r="M42" s="109">
        <v>2423</v>
      </c>
    </row>
    <row r="43" spans="2:13" ht="27.75" customHeight="1">
      <c r="B43" s="1240"/>
      <c r="C43" s="1241"/>
      <c r="D43" s="106"/>
      <c r="E43" s="1246" t="s">
        <v>33</v>
      </c>
      <c r="F43" s="1246"/>
      <c r="G43" s="1246"/>
      <c r="H43" s="1247"/>
      <c r="I43" s="107">
        <v>26603</v>
      </c>
      <c r="J43" s="108">
        <v>25032</v>
      </c>
      <c r="K43" s="108">
        <v>24806</v>
      </c>
      <c r="L43" s="108">
        <v>24877</v>
      </c>
      <c r="M43" s="109">
        <v>26561</v>
      </c>
    </row>
    <row r="44" spans="2:13" ht="27.75" customHeight="1">
      <c r="B44" s="1240"/>
      <c r="C44" s="1241"/>
      <c r="D44" s="106"/>
      <c r="E44" s="1246" t="s">
        <v>34</v>
      </c>
      <c r="F44" s="1246"/>
      <c r="G44" s="1246"/>
      <c r="H44" s="1247"/>
      <c r="I44" s="107">
        <v>146</v>
      </c>
      <c r="J44" s="108">
        <v>105</v>
      </c>
      <c r="K44" s="108">
        <v>96</v>
      </c>
      <c r="L44" s="108">
        <v>70</v>
      </c>
      <c r="M44" s="109">
        <v>49</v>
      </c>
    </row>
    <row r="45" spans="2:13" ht="27.75" customHeight="1">
      <c r="B45" s="1240"/>
      <c r="C45" s="1241"/>
      <c r="D45" s="106"/>
      <c r="E45" s="1246" t="s">
        <v>35</v>
      </c>
      <c r="F45" s="1246"/>
      <c r="G45" s="1246"/>
      <c r="H45" s="1247"/>
      <c r="I45" s="107">
        <v>19730</v>
      </c>
      <c r="J45" s="108">
        <v>19708</v>
      </c>
      <c r="K45" s="108">
        <v>19738</v>
      </c>
      <c r="L45" s="108">
        <v>18904</v>
      </c>
      <c r="M45" s="109">
        <v>19298</v>
      </c>
    </row>
    <row r="46" spans="2:13" ht="27.75" customHeight="1">
      <c r="B46" s="1240"/>
      <c r="C46" s="1241"/>
      <c r="D46" s="110"/>
      <c r="E46" s="1246" t="s">
        <v>36</v>
      </c>
      <c r="F46" s="1246"/>
      <c r="G46" s="1246"/>
      <c r="H46" s="1247"/>
      <c r="I46" s="107">
        <v>522</v>
      </c>
      <c r="J46" s="108">
        <v>78</v>
      </c>
      <c r="K46" s="108">
        <v>49</v>
      </c>
      <c r="L46" s="108">
        <v>33</v>
      </c>
      <c r="M46" s="109">
        <v>214</v>
      </c>
    </row>
    <row r="47" spans="2:13" ht="27.75" customHeight="1">
      <c r="B47" s="1240"/>
      <c r="C47" s="1241"/>
      <c r="D47" s="111"/>
      <c r="E47" s="1248" t="s">
        <v>37</v>
      </c>
      <c r="F47" s="1249"/>
      <c r="G47" s="1249"/>
      <c r="H47" s="1250"/>
      <c r="I47" s="107" t="s">
        <v>529</v>
      </c>
      <c r="J47" s="108" t="s">
        <v>529</v>
      </c>
      <c r="K47" s="108" t="s">
        <v>529</v>
      </c>
      <c r="L47" s="108" t="s">
        <v>529</v>
      </c>
      <c r="M47" s="109" t="s">
        <v>529</v>
      </c>
    </row>
    <row r="48" spans="2:13" ht="27.75" customHeight="1">
      <c r="B48" s="1240"/>
      <c r="C48" s="1241"/>
      <c r="D48" s="106"/>
      <c r="E48" s="1246" t="s">
        <v>38</v>
      </c>
      <c r="F48" s="1246"/>
      <c r="G48" s="1246"/>
      <c r="H48" s="1247"/>
      <c r="I48" s="107" t="s">
        <v>529</v>
      </c>
      <c r="J48" s="108" t="s">
        <v>529</v>
      </c>
      <c r="K48" s="108" t="s">
        <v>529</v>
      </c>
      <c r="L48" s="108" t="s">
        <v>529</v>
      </c>
      <c r="M48" s="109" t="s">
        <v>529</v>
      </c>
    </row>
    <row r="49" spans="2:13" ht="27.75" customHeight="1">
      <c r="B49" s="1242"/>
      <c r="C49" s="1243"/>
      <c r="D49" s="106"/>
      <c r="E49" s="1246" t="s">
        <v>39</v>
      </c>
      <c r="F49" s="1246"/>
      <c r="G49" s="1246"/>
      <c r="H49" s="1247"/>
      <c r="I49" s="107" t="s">
        <v>529</v>
      </c>
      <c r="J49" s="108" t="s">
        <v>529</v>
      </c>
      <c r="K49" s="108" t="s">
        <v>529</v>
      </c>
      <c r="L49" s="108" t="s">
        <v>529</v>
      </c>
      <c r="M49" s="109" t="s">
        <v>529</v>
      </c>
    </row>
    <row r="50" spans="2:13" ht="27.75" customHeight="1">
      <c r="B50" s="1251" t="s">
        <v>40</v>
      </c>
      <c r="C50" s="1252"/>
      <c r="D50" s="112"/>
      <c r="E50" s="1246" t="s">
        <v>41</v>
      </c>
      <c r="F50" s="1246"/>
      <c r="G50" s="1246"/>
      <c r="H50" s="1247"/>
      <c r="I50" s="107">
        <v>18876</v>
      </c>
      <c r="J50" s="108">
        <v>21838</v>
      </c>
      <c r="K50" s="108">
        <v>23726</v>
      </c>
      <c r="L50" s="108">
        <v>26310</v>
      </c>
      <c r="M50" s="109">
        <v>33868</v>
      </c>
    </row>
    <row r="51" spans="2:13" ht="27.75" customHeight="1">
      <c r="B51" s="1240"/>
      <c r="C51" s="1241"/>
      <c r="D51" s="106"/>
      <c r="E51" s="1246" t="s">
        <v>42</v>
      </c>
      <c r="F51" s="1246"/>
      <c r="G51" s="1246"/>
      <c r="H51" s="1247"/>
      <c r="I51" s="107">
        <v>44579</v>
      </c>
      <c r="J51" s="108">
        <v>43752</v>
      </c>
      <c r="K51" s="108">
        <v>42823</v>
      </c>
      <c r="L51" s="108">
        <v>44655</v>
      </c>
      <c r="M51" s="109">
        <v>43848</v>
      </c>
    </row>
    <row r="52" spans="2:13" ht="27.75" customHeight="1">
      <c r="B52" s="1242"/>
      <c r="C52" s="1243"/>
      <c r="D52" s="106"/>
      <c r="E52" s="1246" t="s">
        <v>43</v>
      </c>
      <c r="F52" s="1246"/>
      <c r="G52" s="1246"/>
      <c r="H52" s="1247"/>
      <c r="I52" s="107">
        <v>140380</v>
      </c>
      <c r="J52" s="108">
        <v>142136</v>
      </c>
      <c r="K52" s="108">
        <v>142974</v>
      </c>
      <c r="L52" s="108">
        <v>142832</v>
      </c>
      <c r="M52" s="109">
        <v>142911</v>
      </c>
    </row>
    <row r="53" spans="2:13" ht="27.75" customHeight="1" thickBot="1">
      <c r="B53" s="1253" t="s">
        <v>44</v>
      </c>
      <c r="C53" s="1254"/>
      <c r="D53" s="113"/>
      <c r="E53" s="1255" t="s">
        <v>45</v>
      </c>
      <c r="F53" s="1255"/>
      <c r="G53" s="1255"/>
      <c r="H53" s="1256"/>
      <c r="I53" s="114">
        <v>107046</v>
      </c>
      <c r="J53" s="115">
        <v>97895</v>
      </c>
      <c r="K53" s="115">
        <v>89258</v>
      </c>
      <c r="L53" s="115">
        <v>77919</v>
      </c>
      <c r="M53" s="116">
        <v>60289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8rs0FPsEKzRw01qt0hsH+2qcFpQ6f3r2QsQGXIeosVO+EFAJXngnRVf4PIZe90ezlubYIwlp70/S/4TSIi+gQ==" saltValue="yPBmVaHjS4ApBrKLwI5N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3" sqref="F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572</v>
      </c>
      <c r="G54" s="125" t="s">
        <v>573</v>
      </c>
      <c r="H54" s="126" t="s">
        <v>574</v>
      </c>
    </row>
    <row r="55" spans="2:8" ht="52.5" customHeight="1">
      <c r="B55" s="127"/>
      <c r="C55" s="1265" t="s">
        <v>48</v>
      </c>
      <c r="D55" s="1265"/>
      <c r="E55" s="1266"/>
      <c r="F55" s="128">
        <v>6151</v>
      </c>
      <c r="G55" s="128">
        <v>6768</v>
      </c>
      <c r="H55" s="129">
        <v>6955</v>
      </c>
    </row>
    <row r="56" spans="2:8" ht="52.5" customHeight="1">
      <c r="B56" s="130"/>
      <c r="C56" s="1267" t="s">
        <v>49</v>
      </c>
      <c r="D56" s="1267"/>
      <c r="E56" s="1268"/>
      <c r="F56" s="131">
        <v>8045</v>
      </c>
      <c r="G56" s="131">
        <v>9265</v>
      </c>
      <c r="H56" s="132">
        <v>11705</v>
      </c>
    </row>
    <row r="57" spans="2:8" ht="53.25" customHeight="1">
      <c r="B57" s="130"/>
      <c r="C57" s="1269" t="s">
        <v>50</v>
      </c>
      <c r="D57" s="1269"/>
      <c r="E57" s="1270"/>
      <c r="F57" s="133">
        <v>8446</v>
      </c>
      <c r="G57" s="133">
        <v>9015</v>
      </c>
      <c r="H57" s="134">
        <v>9947</v>
      </c>
    </row>
    <row r="58" spans="2:8" ht="45.75" customHeight="1">
      <c r="B58" s="135"/>
      <c r="C58" s="1257" t="s">
        <v>592</v>
      </c>
      <c r="D58" s="1258"/>
      <c r="E58" s="1259"/>
      <c r="F58" s="136">
        <v>3083</v>
      </c>
      <c r="G58" s="136">
        <v>3380</v>
      </c>
      <c r="H58" s="137">
        <v>4079</v>
      </c>
    </row>
    <row r="59" spans="2:8" ht="45.75" customHeight="1">
      <c r="B59" s="135"/>
      <c r="C59" s="1257" t="s">
        <v>593</v>
      </c>
      <c r="D59" s="1258"/>
      <c r="E59" s="1259"/>
      <c r="F59" s="136">
        <v>1704</v>
      </c>
      <c r="G59" s="136">
        <v>1717</v>
      </c>
      <c r="H59" s="137">
        <v>1702</v>
      </c>
    </row>
    <row r="60" spans="2:8" ht="45.75" customHeight="1">
      <c r="B60" s="135"/>
      <c r="C60" s="1257" t="s">
        <v>594</v>
      </c>
      <c r="D60" s="1258"/>
      <c r="E60" s="1259"/>
      <c r="F60" s="136">
        <v>514</v>
      </c>
      <c r="G60" s="136">
        <v>767</v>
      </c>
      <c r="H60" s="137">
        <v>1021</v>
      </c>
    </row>
    <row r="61" spans="2:8" ht="45.75" customHeight="1">
      <c r="B61" s="135"/>
      <c r="C61" s="1257" t="s">
        <v>595</v>
      </c>
      <c r="D61" s="1258"/>
      <c r="E61" s="1259"/>
      <c r="F61" s="136">
        <v>695</v>
      </c>
      <c r="G61" s="136">
        <v>713</v>
      </c>
      <c r="H61" s="137">
        <v>722</v>
      </c>
    </row>
    <row r="62" spans="2:8" ht="45.75" customHeight="1" thickBot="1">
      <c r="B62" s="138"/>
      <c r="C62" s="1260" t="s">
        <v>596</v>
      </c>
      <c r="D62" s="1261"/>
      <c r="E62" s="1262"/>
      <c r="F62" s="139">
        <v>602</v>
      </c>
      <c r="G62" s="139">
        <v>601</v>
      </c>
      <c r="H62" s="140">
        <v>600</v>
      </c>
    </row>
    <row r="63" spans="2:8" ht="52.5" customHeight="1" thickBot="1">
      <c r="B63" s="141"/>
      <c r="C63" s="1263" t="s">
        <v>51</v>
      </c>
      <c r="D63" s="1263"/>
      <c r="E63" s="1264"/>
      <c r="F63" s="142">
        <v>22643</v>
      </c>
      <c r="G63" s="142">
        <v>25048</v>
      </c>
      <c r="H63" s="143">
        <v>28606</v>
      </c>
    </row>
    <row r="64" spans="2:8" ht="15" customHeight="1"/>
  </sheetData>
  <sheetProtection algorithmName="SHA-512" hashValue="A+rD7RtMMDtnNm5nbZnUT53d8BWz9c0ejYyzJIE40V5qaJEBqZR4NRbuxA/qLSYsTgXLPJ/jKdBex3CavvqT8g==" saltValue="TNIx/p3dU4pRCvZYwuIh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567</v>
      </c>
      <c r="G2" s="157"/>
      <c r="H2" s="158"/>
    </row>
    <row r="3" spans="1:8">
      <c r="A3" s="154" t="s">
        <v>560</v>
      </c>
      <c r="B3" s="159"/>
      <c r="C3" s="160"/>
      <c r="D3" s="161">
        <v>55377</v>
      </c>
      <c r="E3" s="162"/>
      <c r="F3" s="163">
        <v>50880</v>
      </c>
      <c r="G3" s="164"/>
      <c r="H3" s="165"/>
    </row>
    <row r="4" spans="1:8">
      <c r="A4" s="166"/>
      <c r="B4" s="167"/>
      <c r="C4" s="168"/>
      <c r="D4" s="169">
        <v>31967</v>
      </c>
      <c r="E4" s="170"/>
      <c r="F4" s="171">
        <v>27819</v>
      </c>
      <c r="G4" s="172"/>
      <c r="H4" s="173"/>
    </row>
    <row r="5" spans="1:8">
      <c r="A5" s="154" t="s">
        <v>562</v>
      </c>
      <c r="B5" s="159"/>
      <c r="C5" s="160"/>
      <c r="D5" s="161">
        <v>47605</v>
      </c>
      <c r="E5" s="162"/>
      <c r="F5" s="163">
        <v>46395</v>
      </c>
      <c r="G5" s="164"/>
      <c r="H5" s="165"/>
    </row>
    <row r="6" spans="1:8">
      <c r="A6" s="166"/>
      <c r="B6" s="167"/>
      <c r="C6" s="168"/>
      <c r="D6" s="169">
        <v>36146</v>
      </c>
      <c r="E6" s="170"/>
      <c r="F6" s="171">
        <v>26304</v>
      </c>
      <c r="G6" s="172"/>
      <c r="H6" s="173"/>
    </row>
    <row r="7" spans="1:8">
      <c r="A7" s="154" t="s">
        <v>563</v>
      </c>
      <c r="B7" s="159"/>
      <c r="C7" s="160"/>
      <c r="D7" s="161">
        <v>40343</v>
      </c>
      <c r="E7" s="162"/>
      <c r="F7" s="163">
        <v>48088</v>
      </c>
      <c r="G7" s="164"/>
      <c r="H7" s="165"/>
    </row>
    <row r="8" spans="1:8">
      <c r="A8" s="166"/>
      <c r="B8" s="167"/>
      <c r="C8" s="168"/>
      <c r="D8" s="169">
        <v>22412</v>
      </c>
      <c r="E8" s="170"/>
      <c r="F8" s="171">
        <v>25183</v>
      </c>
      <c r="G8" s="172"/>
      <c r="H8" s="173"/>
    </row>
    <row r="9" spans="1:8">
      <c r="A9" s="154" t="s">
        <v>564</v>
      </c>
      <c r="B9" s="159"/>
      <c r="C9" s="160"/>
      <c r="D9" s="161">
        <v>39359</v>
      </c>
      <c r="E9" s="162"/>
      <c r="F9" s="163">
        <v>46457</v>
      </c>
      <c r="G9" s="164"/>
      <c r="H9" s="165"/>
    </row>
    <row r="10" spans="1:8">
      <c r="A10" s="166"/>
      <c r="B10" s="167"/>
      <c r="C10" s="168"/>
      <c r="D10" s="169">
        <v>19998</v>
      </c>
      <c r="E10" s="170"/>
      <c r="F10" s="171">
        <v>24020</v>
      </c>
      <c r="G10" s="172"/>
      <c r="H10" s="173"/>
    </row>
    <row r="11" spans="1:8">
      <c r="A11" s="154" t="s">
        <v>565</v>
      </c>
      <c r="B11" s="159"/>
      <c r="C11" s="160"/>
      <c r="D11" s="161">
        <v>30736</v>
      </c>
      <c r="E11" s="162"/>
      <c r="F11" s="163">
        <v>51849</v>
      </c>
      <c r="G11" s="164"/>
      <c r="H11" s="165"/>
    </row>
    <row r="12" spans="1:8">
      <c r="A12" s="166"/>
      <c r="B12" s="167"/>
      <c r="C12" s="174"/>
      <c r="D12" s="169">
        <v>16199</v>
      </c>
      <c r="E12" s="170"/>
      <c r="F12" s="171">
        <v>26326</v>
      </c>
      <c r="G12" s="172"/>
      <c r="H12" s="173"/>
    </row>
    <row r="13" spans="1:8">
      <c r="A13" s="154"/>
      <c r="B13" s="159"/>
      <c r="C13" s="175"/>
      <c r="D13" s="176">
        <v>42684</v>
      </c>
      <c r="E13" s="177"/>
      <c r="F13" s="178">
        <v>48734</v>
      </c>
      <c r="G13" s="179"/>
      <c r="H13" s="165"/>
    </row>
    <row r="14" spans="1:8">
      <c r="A14" s="166"/>
      <c r="B14" s="167"/>
      <c r="C14" s="168"/>
      <c r="D14" s="169">
        <v>25344</v>
      </c>
      <c r="E14" s="170"/>
      <c r="F14" s="171">
        <v>25930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0.25</v>
      </c>
      <c r="C19" s="180">
        <f>ROUND(VALUE(SUBSTITUTE(実質収支比率等に係る経年分析!G$48,"▲","-")),2)</f>
        <v>0.26</v>
      </c>
      <c r="D19" s="180">
        <f>ROUND(VALUE(SUBSTITUTE(実質収支比率等に係る経年分析!H$48,"▲","-")),2)</f>
        <v>0.19</v>
      </c>
      <c r="E19" s="180">
        <f>ROUND(VALUE(SUBSTITUTE(実質収支比率等に係る経年分析!I$48,"▲","-")),2)</f>
        <v>0.35</v>
      </c>
      <c r="F19" s="180">
        <f>ROUND(VALUE(SUBSTITUTE(実質収支比率等に係る経年分析!J$48,"▲","-")),2)</f>
        <v>0.32</v>
      </c>
    </row>
    <row r="20" spans="1:11">
      <c r="A20" s="180" t="s">
        <v>55</v>
      </c>
      <c r="B20" s="180">
        <f>ROUND(VALUE(SUBSTITUTE(実質収支比率等に係る経年分析!F$47,"▲","-")),2)</f>
        <v>4.0199999999999996</v>
      </c>
      <c r="C20" s="180">
        <f>ROUND(VALUE(SUBSTITUTE(実質収支比率等に係る経年分析!G$47,"▲","-")),2)</f>
        <v>7.49</v>
      </c>
      <c r="D20" s="180">
        <f>ROUND(VALUE(SUBSTITUTE(実質収支比率等に係る経年分析!H$47,"▲","-")),2)</f>
        <v>6.24</v>
      </c>
      <c r="E20" s="180">
        <f>ROUND(VALUE(SUBSTITUTE(実質収支比率等に係る経年分析!I$47,"▲","-")),2)</f>
        <v>6.77</v>
      </c>
      <c r="F20" s="180">
        <f>ROUND(VALUE(SUBSTITUTE(実質収支比率等に係る経年分析!J$47,"▲","-")),2)</f>
        <v>6.92</v>
      </c>
    </row>
    <row r="21" spans="1:11">
      <c r="A21" s="180" t="s">
        <v>56</v>
      </c>
      <c r="B21" s="180">
        <f>IF(ISNUMBER(VALUE(SUBSTITUTE(実質収支比率等に係る経年分析!F$49,"▲","-"))),ROUND(VALUE(SUBSTITUTE(実質収支比率等に係る経年分析!F$49,"▲","-")),2),NA())</f>
        <v>0.2</v>
      </c>
      <c r="C21" s="180">
        <f>IF(ISNUMBER(VALUE(SUBSTITUTE(実質収支比率等に係る経年分析!G$49,"▲","-"))),ROUND(VALUE(SUBSTITUTE(実質収支比率等に係る経年分析!G$49,"▲","-")),2),NA())</f>
        <v>3.47</v>
      </c>
      <c r="D21" s="180">
        <f>IF(ISNUMBER(VALUE(SUBSTITUTE(実質収支比率等に係る経年分析!H$49,"▲","-"))),ROUND(VALUE(SUBSTITUTE(実質収支比率等に係る経年分析!H$49,"▲","-")),2),NA())</f>
        <v>-1.35</v>
      </c>
      <c r="E21" s="180">
        <f>IF(ISNUMBER(VALUE(SUBSTITUTE(実質収支比率等に係る経年分析!I$49,"▲","-"))),ROUND(VALUE(SUBSTITUTE(実質収支比率等に係る経年分析!I$49,"▲","-")),2),NA())</f>
        <v>3.11</v>
      </c>
      <c r="F21" s="180">
        <f>IF(ISNUMBER(VALUE(SUBSTITUTE(実質収支比率等に係る経年分析!J$49,"▲","-"))),ROUND(VALUE(SUBSTITUTE(実質収支比率等に係る経年分析!J$49,"▲","-")),2),NA())</f>
        <v>4.29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地方卸売市場事業費会計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0.13</v>
      </c>
    </row>
    <row r="30" spans="1:11">
      <c r="A30" s="181" t="str">
        <f>IF(連結実質赤字比率に係る赤字・黒字の構成分析!C$40="",NA(),連結実質赤字比率に係る赤字・黒字の構成分析!C$40)</f>
        <v>一般会計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c r="A31" s="181" t="str">
        <f>IF(連結実質赤字比率に係る赤字・黒字の構成分析!C$39="",NA(),連結実質赤字比率に係る赤字・黒字の構成分析!C$39)</f>
        <v>介護保険事業費会計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c r="A32" s="181" t="str">
        <f>IF(連結実質赤字比率に係る赤字・黒字の構成分析!C$38="",NA(),連結実質赤字比率に係る赤字・黒字の構成分析!C$38)</f>
        <v>国民健康保険事業費会計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5.07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4.6100000000000003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8.1999999999999993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9.1199999999999992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8.43</v>
      </c>
    </row>
    <row r="34" spans="1:16">
      <c r="A34" s="181" t="str">
        <f>IF(連結実質赤字比率に係る赤字・黒字の構成分析!C$36="",NA(),連結実質赤字比率に係る赤字・黒字の構成分析!C$36)</f>
        <v>モーターボート競走事業会計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9.17</v>
      </c>
    </row>
    <row r="35" spans="1:16">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9.35</v>
      </c>
    </row>
    <row r="36" spans="1:16">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18291</v>
      </c>
      <c r="E42" s="182"/>
      <c r="F42" s="182"/>
      <c r="G42" s="182">
        <f>'実質公債費比率（分子）の構造'!L$52</f>
        <v>18217</v>
      </c>
      <c r="H42" s="182"/>
      <c r="I42" s="182"/>
      <c r="J42" s="182">
        <f>'実質公債費比率（分子）の構造'!M$52</f>
        <v>18008</v>
      </c>
      <c r="K42" s="182"/>
      <c r="L42" s="182"/>
      <c r="M42" s="182">
        <f>'実質公債費比率（分子）の構造'!N$52</f>
        <v>17558</v>
      </c>
      <c r="N42" s="182"/>
      <c r="O42" s="182"/>
      <c r="P42" s="182">
        <f>'実質公債費比率（分子）の構造'!O$52</f>
        <v>17116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452</v>
      </c>
      <c r="C44" s="182"/>
      <c r="D44" s="182"/>
      <c r="E44" s="182">
        <f>'実質公債費比率（分子）の構造'!L$50</f>
        <v>444</v>
      </c>
      <c r="F44" s="182"/>
      <c r="G44" s="182"/>
      <c r="H44" s="182">
        <f>'実質公債費比率（分子）の構造'!M$50</f>
        <v>355</v>
      </c>
      <c r="I44" s="182"/>
      <c r="J44" s="182"/>
      <c r="K44" s="182">
        <f>'実質公債費比率（分子）の構造'!N$50</f>
        <v>294</v>
      </c>
      <c r="L44" s="182"/>
      <c r="M44" s="182"/>
      <c r="N44" s="182">
        <f>'実質公債費比率（分子）の構造'!O$50</f>
        <v>257</v>
      </c>
      <c r="O44" s="182"/>
      <c r="P44" s="182"/>
    </row>
    <row r="45" spans="1:16">
      <c r="A45" s="182" t="s">
        <v>66</v>
      </c>
      <c r="B45" s="182">
        <f>'実質公債費比率（分子）の構造'!K$49</f>
        <v>87</v>
      </c>
      <c r="C45" s="182"/>
      <c r="D45" s="182"/>
      <c r="E45" s="182">
        <f>'実質公債費比率（分子）の構造'!L$49</f>
        <v>35</v>
      </c>
      <c r="F45" s="182"/>
      <c r="G45" s="182"/>
      <c r="H45" s="182">
        <f>'実質公債費比率（分子）の構造'!M$49</f>
        <v>25</v>
      </c>
      <c r="I45" s="182"/>
      <c r="J45" s="182"/>
      <c r="K45" s="182">
        <f>'実質公債費比率（分子）の構造'!N$49</f>
        <v>27</v>
      </c>
      <c r="L45" s="182"/>
      <c r="M45" s="182"/>
      <c r="N45" s="182">
        <f>'実質公債費比率（分子）の構造'!O$49</f>
        <v>21</v>
      </c>
      <c r="O45" s="182"/>
      <c r="P45" s="182"/>
    </row>
    <row r="46" spans="1:16">
      <c r="A46" s="182" t="s">
        <v>67</v>
      </c>
      <c r="B46" s="182">
        <f>'実質公債費比率（分子）の構造'!K$48</f>
        <v>3733</v>
      </c>
      <c r="C46" s="182"/>
      <c r="D46" s="182"/>
      <c r="E46" s="182">
        <f>'実質公債費比率（分子）の構造'!L$48</f>
        <v>3613</v>
      </c>
      <c r="F46" s="182"/>
      <c r="G46" s="182"/>
      <c r="H46" s="182">
        <f>'実質公債費比率（分子）の構造'!M$48</f>
        <v>3491</v>
      </c>
      <c r="I46" s="182"/>
      <c r="J46" s="182"/>
      <c r="K46" s="182">
        <f>'実質公債費比率（分子）の構造'!N$48</f>
        <v>3453</v>
      </c>
      <c r="L46" s="182"/>
      <c r="M46" s="182"/>
      <c r="N46" s="182">
        <f>'実質公債費比率（分子）の構造'!O$48</f>
        <v>3234</v>
      </c>
      <c r="O46" s="182"/>
      <c r="P46" s="182"/>
    </row>
    <row r="47" spans="1:16">
      <c r="A47" s="182" t="s">
        <v>68</v>
      </c>
      <c r="B47" s="182">
        <f>'実質公債費比率（分子）の構造'!K$47</f>
        <v>47</v>
      </c>
      <c r="C47" s="182"/>
      <c r="D47" s="182"/>
      <c r="E47" s="182">
        <f>'実質公債費比率（分子）の構造'!L$47</f>
        <v>33</v>
      </c>
      <c r="F47" s="182"/>
      <c r="G47" s="182"/>
      <c r="H47" s="182">
        <f>'実質公債費比率（分子）の構造'!M$47</f>
        <v>17</v>
      </c>
      <c r="I47" s="182"/>
      <c r="J47" s="182"/>
      <c r="K47" s="182">
        <f>'実質公債費比率（分子）の構造'!N$47</f>
        <v>13</v>
      </c>
      <c r="L47" s="182"/>
      <c r="M47" s="182"/>
      <c r="N47" s="182">
        <f>'実質公債費比率（分子）の構造'!O$47</f>
        <v>10</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25472</v>
      </c>
      <c r="C49" s="182"/>
      <c r="D49" s="182"/>
      <c r="E49" s="182">
        <f>'実質公債費比率（分子）の構造'!L$45</f>
        <v>26349</v>
      </c>
      <c r="F49" s="182"/>
      <c r="G49" s="182"/>
      <c r="H49" s="182">
        <f>'実質公債費比率（分子）の構造'!M$45</f>
        <v>25799</v>
      </c>
      <c r="I49" s="182"/>
      <c r="J49" s="182"/>
      <c r="K49" s="182">
        <f>'実質公債費比率（分子）の構造'!N$45</f>
        <v>23818</v>
      </c>
      <c r="L49" s="182"/>
      <c r="M49" s="182"/>
      <c r="N49" s="182">
        <f>'実質公債費比率（分子）の構造'!O$45</f>
        <v>24019</v>
      </c>
      <c r="O49" s="182"/>
      <c r="P49" s="182"/>
    </row>
    <row r="50" spans="1:16">
      <c r="A50" s="182" t="s">
        <v>71</v>
      </c>
      <c r="B50" s="182" t="e">
        <f>NA()</f>
        <v>#N/A</v>
      </c>
      <c r="C50" s="182">
        <f>IF(ISNUMBER('実質公債費比率（分子）の構造'!K$53),'実質公債費比率（分子）の構造'!K$53,NA())</f>
        <v>11500</v>
      </c>
      <c r="D50" s="182" t="e">
        <f>NA()</f>
        <v>#N/A</v>
      </c>
      <c r="E50" s="182" t="e">
        <f>NA()</f>
        <v>#N/A</v>
      </c>
      <c r="F50" s="182">
        <f>IF(ISNUMBER('実質公債費比率（分子）の構造'!L$53),'実質公債費比率（分子）の構造'!L$53,NA())</f>
        <v>12257</v>
      </c>
      <c r="G50" s="182" t="e">
        <f>NA()</f>
        <v>#N/A</v>
      </c>
      <c r="H50" s="182" t="e">
        <f>NA()</f>
        <v>#N/A</v>
      </c>
      <c r="I50" s="182">
        <f>IF(ISNUMBER('実質公債費比率（分子）の構造'!M$53),'実質公債費比率（分子）の構造'!M$53,NA())</f>
        <v>11679</v>
      </c>
      <c r="J50" s="182" t="e">
        <f>NA()</f>
        <v>#N/A</v>
      </c>
      <c r="K50" s="182" t="e">
        <f>NA()</f>
        <v>#N/A</v>
      </c>
      <c r="L50" s="182">
        <f>IF(ISNUMBER('実質公債費比率（分子）の構造'!N$53),'実質公債費比率（分子）の構造'!N$53,NA())</f>
        <v>10047</v>
      </c>
      <c r="M50" s="182" t="e">
        <f>NA()</f>
        <v>#N/A</v>
      </c>
      <c r="N50" s="182" t="e">
        <f>NA()</f>
        <v>#N/A</v>
      </c>
      <c r="O50" s="182">
        <f>IF(ISNUMBER('実質公債費比率（分子）の構造'!O$53),'実質公債費比率（分子）の構造'!O$53,NA())</f>
        <v>10425</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140380</v>
      </c>
      <c r="E56" s="181"/>
      <c r="F56" s="181"/>
      <c r="G56" s="181">
        <f>'将来負担比率（分子）の構造'!J$52</f>
        <v>142136</v>
      </c>
      <c r="H56" s="181"/>
      <c r="I56" s="181"/>
      <c r="J56" s="181">
        <f>'将来負担比率（分子）の構造'!K$52</f>
        <v>142974</v>
      </c>
      <c r="K56" s="181"/>
      <c r="L56" s="181"/>
      <c r="M56" s="181">
        <f>'将来負担比率（分子）の構造'!L$52</f>
        <v>142832</v>
      </c>
      <c r="N56" s="181"/>
      <c r="O56" s="181"/>
      <c r="P56" s="181">
        <f>'将来負担比率（分子）の構造'!M$52</f>
        <v>142911</v>
      </c>
    </row>
    <row r="57" spans="1:16">
      <c r="A57" s="181" t="s">
        <v>42</v>
      </c>
      <c r="B57" s="181"/>
      <c r="C57" s="181"/>
      <c r="D57" s="181">
        <f>'将来負担比率（分子）の構造'!I$51</f>
        <v>44579</v>
      </c>
      <c r="E57" s="181"/>
      <c r="F57" s="181"/>
      <c r="G57" s="181">
        <f>'将来負担比率（分子）の構造'!J$51</f>
        <v>43752</v>
      </c>
      <c r="H57" s="181"/>
      <c r="I57" s="181"/>
      <c r="J57" s="181">
        <f>'将来負担比率（分子）の構造'!K$51</f>
        <v>42823</v>
      </c>
      <c r="K57" s="181"/>
      <c r="L57" s="181"/>
      <c r="M57" s="181">
        <f>'将来負担比率（分子）の構造'!L$51</f>
        <v>44655</v>
      </c>
      <c r="N57" s="181"/>
      <c r="O57" s="181"/>
      <c r="P57" s="181">
        <f>'将来負担比率（分子）の構造'!M$51</f>
        <v>43848</v>
      </c>
    </row>
    <row r="58" spans="1:16">
      <c r="A58" s="181" t="s">
        <v>41</v>
      </c>
      <c r="B58" s="181"/>
      <c r="C58" s="181"/>
      <c r="D58" s="181">
        <f>'将来負担比率（分子）の構造'!I$50</f>
        <v>18876</v>
      </c>
      <c r="E58" s="181"/>
      <c r="F58" s="181"/>
      <c r="G58" s="181">
        <f>'将来負担比率（分子）の構造'!J$50</f>
        <v>21838</v>
      </c>
      <c r="H58" s="181"/>
      <c r="I58" s="181"/>
      <c r="J58" s="181">
        <f>'将来負担比率（分子）の構造'!K$50</f>
        <v>23726</v>
      </c>
      <c r="K58" s="181"/>
      <c r="L58" s="181"/>
      <c r="M58" s="181">
        <f>'将来負担比率（分子）の構造'!L$50</f>
        <v>26310</v>
      </c>
      <c r="N58" s="181"/>
      <c r="O58" s="181"/>
      <c r="P58" s="181">
        <f>'将来負担比率（分子）の構造'!M$50</f>
        <v>33868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522</v>
      </c>
      <c r="C61" s="181"/>
      <c r="D61" s="181"/>
      <c r="E61" s="181">
        <f>'将来負担比率（分子）の構造'!J$46</f>
        <v>78</v>
      </c>
      <c r="F61" s="181"/>
      <c r="G61" s="181"/>
      <c r="H61" s="181">
        <f>'将来負担比率（分子）の構造'!K$46</f>
        <v>49</v>
      </c>
      <c r="I61" s="181"/>
      <c r="J61" s="181"/>
      <c r="K61" s="181">
        <f>'将来負担比率（分子）の構造'!L$46</f>
        <v>33</v>
      </c>
      <c r="L61" s="181"/>
      <c r="M61" s="181"/>
      <c r="N61" s="181">
        <f>'将来負担比率（分子）の構造'!M$46</f>
        <v>214</v>
      </c>
      <c r="O61" s="181"/>
      <c r="P61" s="181"/>
    </row>
    <row r="62" spans="1:16">
      <c r="A62" s="181" t="s">
        <v>35</v>
      </c>
      <c r="B62" s="181">
        <f>'将来負担比率（分子）の構造'!I$45</f>
        <v>19730</v>
      </c>
      <c r="C62" s="181"/>
      <c r="D62" s="181"/>
      <c r="E62" s="181">
        <f>'将来負担比率（分子）の構造'!J$45</f>
        <v>19708</v>
      </c>
      <c r="F62" s="181"/>
      <c r="G62" s="181"/>
      <c r="H62" s="181">
        <f>'将来負担比率（分子）の構造'!K$45</f>
        <v>19738</v>
      </c>
      <c r="I62" s="181"/>
      <c r="J62" s="181"/>
      <c r="K62" s="181">
        <f>'将来負担比率（分子）の構造'!L$45</f>
        <v>18904</v>
      </c>
      <c r="L62" s="181"/>
      <c r="M62" s="181"/>
      <c r="N62" s="181">
        <f>'将来負担比率（分子）の構造'!M$45</f>
        <v>19298</v>
      </c>
      <c r="O62" s="181"/>
      <c r="P62" s="181"/>
    </row>
    <row r="63" spans="1:16">
      <c r="A63" s="181" t="s">
        <v>34</v>
      </c>
      <c r="B63" s="181">
        <f>'将来負担比率（分子）の構造'!I$44</f>
        <v>146</v>
      </c>
      <c r="C63" s="181"/>
      <c r="D63" s="181"/>
      <c r="E63" s="181">
        <f>'将来負担比率（分子）の構造'!J$44</f>
        <v>105</v>
      </c>
      <c r="F63" s="181"/>
      <c r="G63" s="181"/>
      <c r="H63" s="181">
        <f>'将来負担比率（分子）の構造'!K$44</f>
        <v>96</v>
      </c>
      <c r="I63" s="181"/>
      <c r="J63" s="181"/>
      <c r="K63" s="181">
        <f>'将来負担比率（分子）の構造'!L$44</f>
        <v>70</v>
      </c>
      <c r="L63" s="181"/>
      <c r="M63" s="181"/>
      <c r="N63" s="181">
        <f>'将来負担比率（分子）の構造'!M$44</f>
        <v>49</v>
      </c>
      <c r="O63" s="181"/>
      <c r="P63" s="181"/>
    </row>
    <row r="64" spans="1:16">
      <c r="A64" s="181" t="s">
        <v>33</v>
      </c>
      <c r="B64" s="181">
        <f>'将来負担比率（分子）の構造'!I$43</f>
        <v>26603</v>
      </c>
      <c r="C64" s="181"/>
      <c r="D64" s="181"/>
      <c r="E64" s="181">
        <f>'将来負担比率（分子）の構造'!J$43</f>
        <v>25032</v>
      </c>
      <c r="F64" s="181"/>
      <c r="G64" s="181"/>
      <c r="H64" s="181">
        <f>'将来負担比率（分子）の構造'!K$43</f>
        <v>24806</v>
      </c>
      <c r="I64" s="181"/>
      <c r="J64" s="181"/>
      <c r="K64" s="181">
        <f>'将来負担比率（分子）の構造'!L$43</f>
        <v>24877</v>
      </c>
      <c r="L64" s="181"/>
      <c r="M64" s="181"/>
      <c r="N64" s="181">
        <f>'将来負担比率（分子）の構造'!M$43</f>
        <v>26561</v>
      </c>
      <c r="O64" s="181"/>
      <c r="P64" s="181"/>
    </row>
    <row r="65" spans="1:16">
      <c r="A65" s="181" t="s">
        <v>32</v>
      </c>
      <c r="B65" s="181">
        <f>'将来負担比率（分子）の構造'!I$42</f>
        <v>3645</v>
      </c>
      <c r="C65" s="181"/>
      <c r="D65" s="181"/>
      <c r="E65" s="181">
        <f>'将来負担比率（分子）の構造'!J$42</f>
        <v>3036</v>
      </c>
      <c r="F65" s="181"/>
      <c r="G65" s="181"/>
      <c r="H65" s="181">
        <f>'将来負担比率（分子）の構造'!K$42</f>
        <v>2520</v>
      </c>
      <c r="I65" s="181"/>
      <c r="J65" s="181"/>
      <c r="K65" s="181">
        <f>'将来負担比率（分子）の構造'!L$42</f>
        <v>2334</v>
      </c>
      <c r="L65" s="181"/>
      <c r="M65" s="181"/>
      <c r="N65" s="181">
        <f>'将来負担比率（分子）の構造'!M$42</f>
        <v>2423</v>
      </c>
      <c r="O65" s="181"/>
      <c r="P65" s="181"/>
    </row>
    <row r="66" spans="1:16">
      <c r="A66" s="181" t="s">
        <v>31</v>
      </c>
      <c r="B66" s="181">
        <f>'将来負担比率（分子）の構造'!I$41</f>
        <v>260234</v>
      </c>
      <c r="C66" s="181"/>
      <c r="D66" s="181"/>
      <c r="E66" s="181">
        <f>'将来負担比率（分子）の構造'!J$41</f>
        <v>257662</v>
      </c>
      <c r="F66" s="181"/>
      <c r="G66" s="181"/>
      <c r="H66" s="181">
        <f>'将来負担比率（分子）の構造'!K$41</f>
        <v>251573</v>
      </c>
      <c r="I66" s="181"/>
      <c r="J66" s="181"/>
      <c r="K66" s="181">
        <f>'将来負担比率（分子）の構造'!L$41</f>
        <v>245497</v>
      </c>
      <c r="L66" s="181"/>
      <c r="M66" s="181"/>
      <c r="N66" s="181">
        <f>'将来負担比率（分子）の構造'!M$41</f>
        <v>232371</v>
      </c>
      <c r="O66" s="181"/>
      <c r="P66" s="181"/>
    </row>
    <row r="67" spans="1:16">
      <c r="A67" s="181" t="s">
        <v>75</v>
      </c>
      <c r="B67" s="181" t="e">
        <f>NA()</f>
        <v>#N/A</v>
      </c>
      <c r="C67" s="181">
        <f>IF(ISNUMBER('将来負担比率（分子）の構造'!I$53), IF('将来負担比率（分子）の構造'!I$53 &lt; 0, 0, '将来負担比率（分子）の構造'!I$53), NA())</f>
        <v>107046</v>
      </c>
      <c r="D67" s="181" t="e">
        <f>NA()</f>
        <v>#N/A</v>
      </c>
      <c r="E67" s="181" t="e">
        <f>NA()</f>
        <v>#N/A</v>
      </c>
      <c r="F67" s="181">
        <f>IF(ISNUMBER('将来負担比率（分子）の構造'!J$53), IF('将来負担比率（分子）の構造'!J$53 &lt; 0, 0, '将来負担比率（分子）の構造'!J$53), NA())</f>
        <v>97895</v>
      </c>
      <c r="G67" s="181" t="e">
        <f>NA()</f>
        <v>#N/A</v>
      </c>
      <c r="H67" s="181" t="e">
        <f>NA()</f>
        <v>#N/A</v>
      </c>
      <c r="I67" s="181">
        <f>IF(ISNUMBER('将来負担比率（分子）の構造'!K$53), IF('将来負担比率（分子）の構造'!K$53 &lt; 0, 0, '将来負担比率（分子）の構造'!K$53), NA())</f>
        <v>89258</v>
      </c>
      <c r="J67" s="181" t="e">
        <f>NA()</f>
        <v>#N/A</v>
      </c>
      <c r="K67" s="181" t="e">
        <f>NA()</f>
        <v>#N/A</v>
      </c>
      <c r="L67" s="181">
        <f>IF(ISNUMBER('将来負担比率（分子）の構造'!L$53), IF('将来負担比率（分子）の構造'!L$53 &lt; 0, 0, '将来負担比率（分子）の構造'!L$53), NA())</f>
        <v>77919</v>
      </c>
      <c r="M67" s="181" t="e">
        <f>NA()</f>
        <v>#N/A</v>
      </c>
      <c r="N67" s="181" t="e">
        <f>NA()</f>
        <v>#N/A</v>
      </c>
      <c r="O67" s="181">
        <f>IF(ISNUMBER('将来負担比率（分子）の構造'!M$53), IF('将来負担比率（分子）の構造'!M$53 &lt; 0, 0, '将来負担比率（分子）の構造'!M$53), NA())</f>
        <v>60289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6151</v>
      </c>
      <c r="C72" s="185">
        <f>基金残高に係る経年分析!G55</f>
        <v>6768</v>
      </c>
      <c r="D72" s="185">
        <f>基金残高に係る経年分析!H55</f>
        <v>6955</v>
      </c>
    </row>
    <row r="73" spans="1:16">
      <c r="A73" s="184" t="s">
        <v>78</v>
      </c>
      <c r="B73" s="185">
        <f>基金残高に係る経年分析!F56</f>
        <v>8045</v>
      </c>
      <c r="C73" s="185">
        <f>基金残高に係る経年分析!G56</f>
        <v>9265</v>
      </c>
      <c r="D73" s="185">
        <f>基金残高に係る経年分析!H56</f>
        <v>11705</v>
      </c>
    </row>
    <row r="74" spans="1:16">
      <c r="A74" s="184" t="s">
        <v>79</v>
      </c>
      <c r="B74" s="185">
        <f>基金残高に係る経年分析!F57</f>
        <v>8446</v>
      </c>
      <c r="C74" s="185">
        <f>基金残高に係る経年分析!G57</f>
        <v>9015</v>
      </c>
      <c r="D74" s="185">
        <f>基金残高に係る経年分析!H57</f>
        <v>9947</v>
      </c>
    </row>
  </sheetData>
  <sheetProtection algorithmName="SHA-512" hashValue="MeelgZnXVeaj2FI1xAzekAhUfFLd05MT2mC+vZo4PV0EKuiqFBJq284IXeRvWsIcd+x8ugeYvncBqRjF2LnnAA==" saltValue="6FOVBtG7fDUJuY3yDmup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225</v>
      </c>
      <c r="C5" s="632"/>
      <c r="D5" s="632"/>
      <c r="E5" s="632"/>
      <c r="F5" s="632"/>
      <c r="G5" s="632"/>
      <c r="H5" s="632"/>
      <c r="I5" s="632"/>
      <c r="J5" s="632"/>
      <c r="K5" s="632"/>
      <c r="L5" s="632"/>
      <c r="M5" s="632"/>
      <c r="N5" s="632"/>
      <c r="O5" s="632"/>
      <c r="P5" s="632"/>
      <c r="Q5" s="633"/>
      <c r="R5" s="634">
        <v>80591085</v>
      </c>
      <c r="S5" s="635"/>
      <c r="T5" s="635"/>
      <c r="U5" s="635"/>
      <c r="V5" s="635"/>
      <c r="W5" s="635"/>
      <c r="X5" s="635"/>
      <c r="Y5" s="636"/>
      <c r="Z5" s="637">
        <v>39.799999999999997</v>
      </c>
      <c r="AA5" s="637"/>
      <c r="AB5" s="637"/>
      <c r="AC5" s="637"/>
      <c r="AD5" s="638">
        <v>73492192</v>
      </c>
      <c r="AE5" s="638"/>
      <c r="AF5" s="638"/>
      <c r="AG5" s="638"/>
      <c r="AH5" s="638"/>
      <c r="AI5" s="638"/>
      <c r="AJ5" s="638"/>
      <c r="AK5" s="638"/>
      <c r="AL5" s="639">
        <v>74.7</v>
      </c>
      <c r="AM5" s="640"/>
      <c r="AN5" s="640"/>
      <c r="AO5" s="641"/>
      <c r="AP5" s="631" t="s">
        <v>226</v>
      </c>
      <c r="AQ5" s="632"/>
      <c r="AR5" s="632"/>
      <c r="AS5" s="632"/>
      <c r="AT5" s="632"/>
      <c r="AU5" s="632"/>
      <c r="AV5" s="632"/>
      <c r="AW5" s="632"/>
      <c r="AX5" s="632"/>
      <c r="AY5" s="632"/>
      <c r="AZ5" s="632"/>
      <c r="BA5" s="632"/>
      <c r="BB5" s="632"/>
      <c r="BC5" s="632"/>
      <c r="BD5" s="632"/>
      <c r="BE5" s="632"/>
      <c r="BF5" s="633"/>
      <c r="BG5" s="645">
        <v>70099521</v>
      </c>
      <c r="BH5" s="646"/>
      <c r="BI5" s="646"/>
      <c r="BJ5" s="646"/>
      <c r="BK5" s="646"/>
      <c r="BL5" s="646"/>
      <c r="BM5" s="646"/>
      <c r="BN5" s="647"/>
      <c r="BO5" s="648">
        <v>87</v>
      </c>
      <c r="BP5" s="648"/>
      <c r="BQ5" s="648"/>
      <c r="BR5" s="648"/>
      <c r="BS5" s="649">
        <v>1422317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c r="B6" s="642" t="s">
        <v>230</v>
      </c>
      <c r="C6" s="643"/>
      <c r="D6" s="643"/>
      <c r="E6" s="643"/>
      <c r="F6" s="643"/>
      <c r="G6" s="643"/>
      <c r="H6" s="643"/>
      <c r="I6" s="643"/>
      <c r="J6" s="643"/>
      <c r="K6" s="643"/>
      <c r="L6" s="643"/>
      <c r="M6" s="643"/>
      <c r="N6" s="643"/>
      <c r="O6" s="643"/>
      <c r="P6" s="643"/>
      <c r="Q6" s="644"/>
      <c r="R6" s="645">
        <v>785900</v>
      </c>
      <c r="S6" s="646"/>
      <c r="T6" s="646"/>
      <c r="U6" s="646"/>
      <c r="V6" s="646"/>
      <c r="W6" s="646"/>
      <c r="X6" s="646"/>
      <c r="Y6" s="647"/>
      <c r="Z6" s="648">
        <v>0.4</v>
      </c>
      <c r="AA6" s="648"/>
      <c r="AB6" s="648"/>
      <c r="AC6" s="648"/>
      <c r="AD6" s="649">
        <v>785900</v>
      </c>
      <c r="AE6" s="649"/>
      <c r="AF6" s="649"/>
      <c r="AG6" s="649"/>
      <c r="AH6" s="649"/>
      <c r="AI6" s="649"/>
      <c r="AJ6" s="649"/>
      <c r="AK6" s="649"/>
      <c r="AL6" s="650">
        <v>0.8</v>
      </c>
      <c r="AM6" s="651"/>
      <c r="AN6" s="651"/>
      <c r="AO6" s="652"/>
      <c r="AP6" s="642" t="s">
        <v>231</v>
      </c>
      <c r="AQ6" s="643"/>
      <c r="AR6" s="643"/>
      <c r="AS6" s="643"/>
      <c r="AT6" s="643"/>
      <c r="AU6" s="643"/>
      <c r="AV6" s="643"/>
      <c r="AW6" s="643"/>
      <c r="AX6" s="643"/>
      <c r="AY6" s="643"/>
      <c r="AZ6" s="643"/>
      <c r="BA6" s="643"/>
      <c r="BB6" s="643"/>
      <c r="BC6" s="643"/>
      <c r="BD6" s="643"/>
      <c r="BE6" s="643"/>
      <c r="BF6" s="644"/>
      <c r="BG6" s="645">
        <v>70099521</v>
      </c>
      <c r="BH6" s="646"/>
      <c r="BI6" s="646"/>
      <c r="BJ6" s="646"/>
      <c r="BK6" s="646"/>
      <c r="BL6" s="646"/>
      <c r="BM6" s="646"/>
      <c r="BN6" s="647"/>
      <c r="BO6" s="648">
        <v>87</v>
      </c>
      <c r="BP6" s="648"/>
      <c r="BQ6" s="648"/>
      <c r="BR6" s="648"/>
      <c r="BS6" s="649">
        <v>1422317</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812566</v>
      </c>
      <c r="CS6" s="646"/>
      <c r="CT6" s="646"/>
      <c r="CU6" s="646"/>
      <c r="CV6" s="646"/>
      <c r="CW6" s="646"/>
      <c r="CX6" s="646"/>
      <c r="CY6" s="647"/>
      <c r="CZ6" s="639">
        <v>0.4</v>
      </c>
      <c r="DA6" s="640"/>
      <c r="DB6" s="640"/>
      <c r="DC6" s="659"/>
      <c r="DD6" s="654" t="s">
        <v>127</v>
      </c>
      <c r="DE6" s="646"/>
      <c r="DF6" s="646"/>
      <c r="DG6" s="646"/>
      <c r="DH6" s="646"/>
      <c r="DI6" s="646"/>
      <c r="DJ6" s="646"/>
      <c r="DK6" s="646"/>
      <c r="DL6" s="646"/>
      <c r="DM6" s="646"/>
      <c r="DN6" s="646"/>
      <c r="DO6" s="646"/>
      <c r="DP6" s="647"/>
      <c r="DQ6" s="654">
        <v>812566</v>
      </c>
      <c r="DR6" s="646"/>
      <c r="DS6" s="646"/>
      <c r="DT6" s="646"/>
      <c r="DU6" s="646"/>
      <c r="DV6" s="646"/>
      <c r="DW6" s="646"/>
      <c r="DX6" s="646"/>
      <c r="DY6" s="646"/>
      <c r="DZ6" s="646"/>
      <c r="EA6" s="646"/>
      <c r="EB6" s="646"/>
      <c r="EC6" s="655"/>
    </row>
    <row r="7" spans="2:143" ht="11.25" customHeight="1">
      <c r="B7" s="642" t="s">
        <v>233</v>
      </c>
      <c r="C7" s="643"/>
      <c r="D7" s="643"/>
      <c r="E7" s="643"/>
      <c r="F7" s="643"/>
      <c r="G7" s="643"/>
      <c r="H7" s="643"/>
      <c r="I7" s="643"/>
      <c r="J7" s="643"/>
      <c r="K7" s="643"/>
      <c r="L7" s="643"/>
      <c r="M7" s="643"/>
      <c r="N7" s="643"/>
      <c r="O7" s="643"/>
      <c r="P7" s="643"/>
      <c r="Q7" s="644"/>
      <c r="R7" s="645">
        <v>68530</v>
      </c>
      <c r="S7" s="646"/>
      <c r="T7" s="646"/>
      <c r="U7" s="646"/>
      <c r="V7" s="646"/>
      <c r="W7" s="646"/>
      <c r="X7" s="646"/>
      <c r="Y7" s="647"/>
      <c r="Z7" s="648">
        <v>0</v>
      </c>
      <c r="AA7" s="648"/>
      <c r="AB7" s="648"/>
      <c r="AC7" s="648"/>
      <c r="AD7" s="649">
        <v>68530</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32690247</v>
      </c>
      <c r="BH7" s="646"/>
      <c r="BI7" s="646"/>
      <c r="BJ7" s="646"/>
      <c r="BK7" s="646"/>
      <c r="BL7" s="646"/>
      <c r="BM7" s="646"/>
      <c r="BN7" s="647"/>
      <c r="BO7" s="648">
        <v>40.6</v>
      </c>
      <c r="BP7" s="648"/>
      <c r="BQ7" s="648"/>
      <c r="BR7" s="648"/>
      <c r="BS7" s="649">
        <v>1422317</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19002517</v>
      </c>
      <c r="CS7" s="646"/>
      <c r="CT7" s="646"/>
      <c r="CU7" s="646"/>
      <c r="CV7" s="646"/>
      <c r="CW7" s="646"/>
      <c r="CX7" s="646"/>
      <c r="CY7" s="647"/>
      <c r="CZ7" s="648">
        <v>9.4</v>
      </c>
      <c r="DA7" s="648"/>
      <c r="DB7" s="648"/>
      <c r="DC7" s="648"/>
      <c r="DD7" s="654">
        <v>2185043</v>
      </c>
      <c r="DE7" s="646"/>
      <c r="DF7" s="646"/>
      <c r="DG7" s="646"/>
      <c r="DH7" s="646"/>
      <c r="DI7" s="646"/>
      <c r="DJ7" s="646"/>
      <c r="DK7" s="646"/>
      <c r="DL7" s="646"/>
      <c r="DM7" s="646"/>
      <c r="DN7" s="646"/>
      <c r="DO7" s="646"/>
      <c r="DP7" s="647"/>
      <c r="DQ7" s="654">
        <v>15958967</v>
      </c>
      <c r="DR7" s="646"/>
      <c r="DS7" s="646"/>
      <c r="DT7" s="646"/>
      <c r="DU7" s="646"/>
      <c r="DV7" s="646"/>
      <c r="DW7" s="646"/>
      <c r="DX7" s="646"/>
      <c r="DY7" s="646"/>
      <c r="DZ7" s="646"/>
      <c r="EA7" s="646"/>
      <c r="EB7" s="646"/>
      <c r="EC7" s="655"/>
    </row>
    <row r="8" spans="2:143" ht="11.25" customHeight="1">
      <c r="B8" s="642" t="s">
        <v>236</v>
      </c>
      <c r="C8" s="643"/>
      <c r="D8" s="643"/>
      <c r="E8" s="643"/>
      <c r="F8" s="643"/>
      <c r="G8" s="643"/>
      <c r="H8" s="643"/>
      <c r="I8" s="643"/>
      <c r="J8" s="643"/>
      <c r="K8" s="643"/>
      <c r="L8" s="643"/>
      <c r="M8" s="643"/>
      <c r="N8" s="643"/>
      <c r="O8" s="643"/>
      <c r="P8" s="643"/>
      <c r="Q8" s="644"/>
      <c r="R8" s="645">
        <v>444120</v>
      </c>
      <c r="S8" s="646"/>
      <c r="T8" s="646"/>
      <c r="U8" s="646"/>
      <c r="V8" s="646"/>
      <c r="W8" s="646"/>
      <c r="X8" s="646"/>
      <c r="Y8" s="647"/>
      <c r="Z8" s="648">
        <v>0.2</v>
      </c>
      <c r="AA8" s="648"/>
      <c r="AB8" s="648"/>
      <c r="AC8" s="648"/>
      <c r="AD8" s="649">
        <v>444120</v>
      </c>
      <c r="AE8" s="649"/>
      <c r="AF8" s="649"/>
      <c r="AG8" s="649"/>
      <c r="AH8" s="649"/>
      <c r="AI8" s="649"/>
      <c r="AJ8" s="649"/>
      <c r="AK8" s="649"/>
      <c r="AL8" s="650">
        <v>0.5</v>
      </c>
      <c r="AM8" s="651"/>
      <c r="AN8" s="651"/>
      <c r="AO8" s="652"/>
      <c r="AP8" s="642" t="s">
        <v>237</v>
      </c>
      <c r="AQ8" s="643"/>
      <c r="AR8" s="643"/>
      <c r="AS8" s="643"/>
      <c r="AT8" s="643"/>
      <c r="AU8" s="643"/>
      <c r="AV8" s="643"/>
      <c r="AW8" s="643"/>
      <c r="AX8" s="643"/>
      <c r="AY8" s="643"/>
      <c r="AZ8" s="643"/>
      <c r="BA8" s="643"/>
      <c r="BB8" s="643"/>
      <c r="BC8" s="643"/>
      <c r="BD8" s="643"/>
      <c r="BE8" s="643"/>
      <c r="BF8" s="644"/>
      <c r="BG8" s="645">
        <v>778243</v>
      </c>
      <c r="BH8" s="646"/>
      <c r="BI8" s="646"/>
      <c r="BJ8" s="646"/>
      <c r="BK8" s="646"/>
      <c r="BL8" s="646"/>
      <c r="BM8" s="646"/>
      <c r="BN8" s="647"/>
      <c r="BO8" s="648">
        <v>1</v>
      </c>
      <c r="BP8" s="648"/>
      <c r="BQ8" s="648"/>
      <c r="BR8" s="648"/>
      <c r="BS8" s="654" t="s">
        <v>127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101877886</v>
      </c>
      <c r="CS8" s="646"/>
      <c r="CT8" s="646"/>
      <c r="CU8" s="646"/>
      <c r="CV8" s="646"/>
      <c r="CW8" s="646"/>
      <c r="CX8" s="646"/>
      <c r="CY8" s="647"/>
      <c r="CZ8" s="648">
        <v>50.5</v>
      </c>
      <c r="DA8" s="648"/>
      <c r="DB8" s="648"/>
      <c r="DC8" s="648"/>
      <c r="DD8" s="654">
        <v>1974036</v>
      </c>
      <c r="DE8" s="646"/>
      <c r="DF8" s="646"/>
      <c r="DG8" s="646"/>
      <c r="DH8" s="646"/>
      <c r="DI8" s="646"/>
      <c r="DJ8" s="646"/>
      <c r="DK8" s="646"/>
      <c r="DL8" s="646"/>
      <c r="DM8" s="646"/>
      <c r="DN8" s="646"/>
      <c r="DO8" s="646"/>
      <c r="DP8" s="647"/>
      <c r="DQ8" s="654">
        <v>44672944</v>
      </c>
      <c r="DR8" s="646"/>
      <c r="DS8" s="646"/>
      <c r="DT8" s="646"/>
      <c r="DU8" s="646"/>
      <c r="DV8" s="646"/>
      <c r="DW8" s="646"/>
      <c r="DX8" s="646"/>
      <c r="DY8" s="646"/>
      <c r="DZ8" s="646"/>
      <c r="EA8" s="646"/>
      <c r="EB8" s="646"/>
      <c r="EC8" s="655"/>
    </row>
    <row r="9" spans="2:143" ht="11.25" customHeight="1">
      <c r="B9" s="642" t="s">
        <v>239</v>
      </c>
      <c r="C9" s="643"/>
      <c r="D9" s="643"/>
      <c r="E9" s="643"/>
      <c r="F9" s="643"/>
      <c r="G9" s="643"/>
      <c r="H9" s="643"/>
      <c r="I9" s="643"/>
      <c r="J9" s="643"/>
      <c r="K9" s="643"/>
      <c r="L9" s="643"/>
      <c r="M9" s="643"/>
      <c r="N9" s="643"/>
      <c r="O9" s="643"/>
      <c r="P9" s="643"/>
      <c r="Q9" s="644"/>
      <c r="R9" s="645">
        <v>238078</v>
      </c>
      <c r="S9" s="646"/>
      <c r="T9" s="646"/>
      <c r="U9" s="646"/>
      <c r="V9" s="646"/>
      <c r="W9" s="646"/>
      <c r="X9" s="646"/>
      <c r="Y9" s="647"/>
      <c r="Z9" s="648">
        <v>0.1</v>
      </c>
      <c r="AA9" s="648"/>
      <c r="AB9" s="648"/>
      <c r="AC9" s="648"/>
      <c r="AD9" s="649">
        <v>238078</v>
      </c>
      <c r="AE9" s="649"/>
      <c r="AF9" s="649"/>
      <c r="AG9" s="649"/>
      <c r="AH9" s="649"/>
      <c r="AI9" s="649"/>
      <c r="AJ9" s="649"/>
      <c r="AK9" s="649"/>
      <c r="AL9" s="650">
        <v>0.2</v>
      </c>
      <c r="AM9" s="651"/>
      <c r="AN9" s="651"/>
      <c r="AO9" s="652"/>
      <c r="AP9" s="642" t="s">
        <v>240</v>
      </c>
      <c r="AQ9" s="643"/>
      <c r="AR9" s="643"/>
      <c r="AS9" s="643"/>
      <c r="AT9" s="643"/>
      <c r="AU9" s="643"/>
      <c r="AV9" s="643"/>
      <c r="AW9" s="643"/>
      <c r="AX9" s="643"/>
      <c r="AY9" s="643"/>
      <c r="AZ9" s="643"/>
      <c r="BA9" s="643"/>
      <c r="BB9" s="643"/>
      <c r="BC9" s="643"/>
      <c r="BD9" s="643"/>
      <c r="BE9" s="643"/>
      <c r="BF9" s="644"/>
      <c r="BG9" s="645">
        <v>24271123</v>
      </c>
      <c r="BH9" s="646"/>
      <c r="BI9" s="646"/>
      <c r="BJ9" s="646"/>
      <c r="BK9" s="646"/>
      <c r="BL9" s="646"/>
      <c r="BM9" s="646"/>
      <c r="BN9" s="647"/>
      <c r="BO9" s="648">
        <v>30.1</v>
      </c>
      <c r="BP9" s="648"/>
      <c r="BQ9" s="648"/>
      <c r="BR9" s="648"/>
      <c r="BS9" s="654" t="s">
        <v>241</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13170377</v>
      </c>
      <c r="CS9" s="646"/>
      <c r="CT9" s="646"/>
      <c r="CU9" s="646"/>
      <c r="CV9" s="646"/>
      <c r="CW9" s="646"/>
      <c r="CX9" s="646"/>
      <c r="CY9" s="647"/>
      <c r="CZ9" s="648">
        <v>6.5</v>
      </c>
      <c r="DA9" s="648"/>
      <c r="DB9" s="648"/>
      <c r="DC9" s="648"/>
      <c r="DD9" s="654">
        <v>1093126</v>
      </c>
      <c r="DE9" s="646"/>
      <c r="DF9" s="646"/>
      <c r="DG9" s="646"/>
      <c r="DH9" s="646"/>
      <c r="DI9" s="646"/>
      <c r="DJ9" s="646"/>
      <c r="DK9" s="646"/>
      <c r="DL9" s="646"/>
      <c r="DM9" s="646"/>
      <c r="DN9" s="646"/>
      <c r="DO9" s="646"/>
      <c r="DP9" s="647"/>
      <c r="DQ9" s="654">
        <v>8530764</v>
      </c>
      <c r="DR9" s="646"/>
      <c r="DS9" s="646"/>
      <c r="DT9" s="646"/>
      <c r="DU9" s="646"/>
      <c r="DV9" s="646"/>
      <c r="DW9" s="646"/>
      <c r="DX9" s="646"/>
      <c r="DY9" s="646"/>
      <c r="DZ9" s="646"/>
      <c r="EA9" s="646"/>
      <c r="EB9" s="646"/>
      <c r="EC9" s="655"/>
    </row>
    <row r="10" spans="2:143" ht="11.25" customHeight="1">
      <c r="B10" s="642" t="s">
        <v>243</v>
      </c>
      <c r="C10" s="643"/>
      <c r="D10" s="643"/>
      <c r="E10" s="643"/>
      <c r="F10" s="643"/>
      <c r="G10" s="643"/>
      <c r="H10" s="643"/>
      <c r="I10" s="643"/>
      <c r="J10" s="643"/>
      <c r="K10" s="643"/>
      <c r="L10" s="643"/>
      <c r="M10" s="643"/>
      <c r="N10" s="643"/>
      <c r="O10" s="643"/>
      <c r="P10" s="643"/>
      <c r="Q10" s="644"/>
      <c r="R10" s="645" t="s">
        <v>241</v>
      </c>
      <c r="S10" s="646"/>
      <c r="T10" s="646"/>
      <c r="U10" s="646"/>
      <c r="V10" s="646"/>
      <c r="W10" s="646"/>
      <c r="X10" s="646"/>
      <c r="Y10" s="647"/>
      <c r="Z10" s="648" t="s">
        <v>127</v>
      </c>
      <c r="AA10" s="648"/>
      <c r="AB10" s="648"/>
      <c r="AC10" s="648"/>
      <c r="AD10" s="649" t="s">
        <v>241</v>
      </c>
      <c r="AE10" s="649"/>
      <c r="AF10" s="649"/>
      <c r="AG10" s="649"/>
      <c r="AH10" s="649"/>
      <c r="AI10" s="649"/>
      <c r="AJ10" s="649"/>
      <c r="AK10" s="649"/>
      <c r="AL10" s="650" t="s">
        <v>127</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1549948</v>
      </c>
      <c r="BH10" s="646"/>
      <c r="BI10" s="646"/>
      <c r="BJ10" s="646"/>
      <c r="BK10" s="646"/>
      <c r="BL10" s="646"/>
      <c r="BM10" s="646"/>
      <c r="BN10" s="647"/>
      <c r="BO10" s="648">
        <v>1.9</v>
      </c>
      <c r="BP10" s="648"/>
      <c r="BQ10" s="648"/>
      <c r="BR10" s="648"/>
      <c r="BS10" s="654">
        <v>257930</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156782</v>
      </c>
      <c r="CS10" s="646"/>
      <c r="CT10" s="646"/>
      <c r="CU10" s="646"/>
      <c r="CV10" s="646"/>
      <c r="CW10" s="646"/>
      <c r="CX10" s="646"/>
      <c r="CY10" s="647"/>
      <c r="CZ10" s="648">
        <v>0.1</v>
      </c>
      <c r="DA10" s="648"/>
      <c r="DB10" s="648"/>
      <c r="DC10" s="648"/>
      <c r="DD10" s="654" t="s">
        <v>127</v>
      </c>
      <c r="DE10" s="646"/>
      <c r="DF10" s="646"/>
      <c r="DG10" s="646"/>
      <c r="DH10" s="646"/>
      <c r="DI10" s="646"/>
      <c r="DJ10" s="646"/>
      <c r="DK10" s="646"/>
      <c r="DL10" s="646"/>
      <c r="DM10" s="646"/>
      <c r="DN10" s="646"/>
      <c r="DO10" s="646"/>
      <c r="DP10" s="647"/>
      <c r="DQ10" s="654">
        <v>155954</v>
      </c>
      <c r="DR10" s="646"/>
      <c r="DS10" s="646"/>
      <c r="DT10" s="646"/>
      <c r="DU10" s="646"/>
      <c r="DV10" s="646"/>
      <c r="DW10" s="646"/>
      <c r="DX10" s="646"/>
      <c r="DY10" s="646"/>
      <c r="DZ10" s="646"/>
      <c r="EA10" s="646"/>
      <c r="EB10" s="646"/>
      <c r="EC10" s="655"/>
    </row>
    <row r="11" spans="2:143" ht="11.25" customHeight="1">
      <c r="B11" s="642" t="s">
        <v>246</v>
      </c>
      <c r="C11" s="643"/>
      <c r="D11" s="643"/>
      <c r="E11" s="643"/>
      <c r="F11" s="643"/>
      <c r="G11" s="643"/>
      <c r="H11" s="643"/>
      <c r="I11" s="643"/>
      <c r="J11" s="643"/>
      <c r="K11" s="643"/>
      <c r="L11" s="643"/>
      <c r="M11" s="643"/>
      <c r="N11" s="643"/>
      <c r="O11" s="643"/>
      <c r="P11" s="643"/>
      <c r="Q11" s="644"/>
      <c r="R11" s="645">
        <v>7757202</v>
      </c>
      <c r="S11" s="646"/>
      <c r="T11" s="646"/>
      <c r="U11" s="646"/>
      <c r="V11" s="646"/>
      <c r="W11" s="646"/>
      <c r="X11" s="646"/>
      <c r="Y11" s="647"/>
      <c r="Z11" s="650">
        <v>3.8</v>
      </c>
      <c r="AA11" s="651"/>
      <c r="AB11" s="651"/>
      <c r="AC11" s="663"/>
      <c r="AD11" s="654">
        <v>7757202</v>
      </c>
      <c r="AE11" s="646"/>
      <c r="AF11" s="646"/>
      <c r="AG11" s="646"/>
      <c r="AH11" s="646"/>
      <c r="AI11" s="646"/>
      <c r="AJ11" s="646"/>
      <c r="AK11" s="647"/>
      <c r="AL11" s="650">
        <v>7.9</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6090933</v>
      </c>
      <c r="BH11" s="646"/>
      <c r="BI11" s="646"/>
      <c r="BJ11" s="646"/>
      <c r="BK11" s="646"/>
      <c r="BL11" s="646"/>
      <c r="BM11" s="646"/>
      <c r="BN11" s="647"/>
      <c r="BO11" s="648">
        <v>7.6</v>
      </c>
      <c r="BP11" s="648"/>
      <c r="BQ11" s="648"/>
      <c r="BR11" s="648"/>
      <c r="BS11" s="654">
        <v>1164387</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175269</v>
      </c>
      <c r="CS11" s="646"/>
      <c r="CT11" s="646"/>
      <c r="CU11" s="646"/>
      <c r="CV11" s="646"/>
      <c r="CW11" s="646"/>
      <c r="CX11" s="646"/>
      <c r="CY11" s="647"/>
      <c r="CZ11" s="648">
        <v>0.1</v>
      </c>
      <c r="DA11" s="648"/>
      <c r="DB11" s="648"/>
      <c r="DC11" s="648"/>
      <c r="DD11" s="654">
        <v>1108</v>
      </c>
      <c r="DE11" s="646"/>
      <c r="DF11" s="646"/>
      <c r="DG11" s="646"/>
      <c r="DH11" s="646"/>
      <c r="DI11" s="646"/>
      <c r="DJ11" s="646"/>
      <c r="DK11" s="646"/>
      <c r="DL11" s="646"/>
      <c r="DM11" s="646"/>
      <c r="DN11" s="646"/>
      <c r="DO11" s="646"/>
      <c r="DP11" s="647"/>
      <c r="DQ11" s="654">
        <v>132510</v>
      </c>
      <c r="DR11" s="646"/>
      <c r="DS11" s="646"/>
      <c r="DT11" s="646"/>
      <c r="DU11" s="646"/>
      <c r="DV11" s="646"/>
      <c r="DW11" s="646"/>
      <c r="DX11" s="646"/>
      <c r="DY11" s="646"/>
      <c r="DZ11" s="646"/>
      <c r="EA11" s="646"/>
      <c r="EB11" s="646"/>
      <c r="EC11" s="655"/>
    </row>
    <row r="12" spans="2:143" ht="11.25" customHeight="1">
      <c r="B12" s="642" t="s">
        <v>249</v>
      </c>
      <c r="C12" s="643"/>
      <c r="D12" s="643"/>
      <c r="E12" s="643"/>
      <c r="F12" s="643"/>
      <c r="G12" s="643"/>
      <c r="H12" s="643"/>
      <c r="I12" s="643"/>
      <c r="J12" s="643"/>
      <c r="K12" s="643"/>
      <c r="L12" s="643"/>
      <c r="M12" s="643"/>
      <c r="N12" s="643"/>
      <c r="O12" s="643"/>
      <c r="P12" s="643"/>
      <c r="Q12" s="644"/>
      <c r="R12" s="645" t="s">
        <v>127</v>
      </c>
      <c r="S12" s="646"/>
      <c r="T12" s="646"/>
      <c r="U12" s="646"/>
      <c r="V12" s="646"/>
      <c r="W12" s="646"/>
      <c r="X12" s="646"/>
      <c r="Y12" s="647"/>
      <c r="Z12" s="648" t="s">
        <v>127</v>
      </c>
      <c r="AA12" s="648"/>
      <c r="AB12" s="648"/>
      <c r="AC12" s="648"/>
      <c r="AD12" s="649" t="s">
        <v>127</v>
      </c>
      <c r="AE12" s="649"/>
      <c r="AF12" s="649"/>
      <c r="AG12" s="649"/>
      <c r="AH12" s="649"/>
      <c r="AI12" s="649"/>
      <c r="AJ12" s="649"/>
      <c r="AK12" s="649"/>
      <c r="AL12" s="650" t="s">
        <v>127</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33685327</v>
      </c>
      <c r="BH12" s="646"/>
      <c r="BI12" s="646"/>
      <c r="BJ12" s="646"/>
      <c r="BK12" s="646"/>
      <c r="BL12" s="646"/>
      <c r="BM12" s="646"/>
      <c r="BN12" s="647"/>
      <c r="BO12" s="648">
        <v>41.8</v>
      </c>
      <c r="BP12" s="648"/>
      <c r="BQ12" s="648"/>
      <c r="BR12" s="648"/>
      <c r="BS12" s="654" t="s">
        <v>241</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1830948</v>
      </c>
      <c r="CS12" s="646"/>
      <c r="CT12" s="646"/>
      <c r="CU12" s="646"/>
      <c r="CV12" s="646"/>
      <c r="CW12" s="646"/>
      <c r="CX12" s="646"/>
      <c r="CY12" s="647"/>
      <c r="CZ12" s="648">
        <v>0.9</v>
      </c>
      <c r="DA12" s="648"/>
      <c r="DB12" s="648"/>
      <c r="DC12" s="648"/>
      <c r="DD12" s="654">
        <v>14328</v>
      </c>
      <c r="DE12" s="646"/>
      <c r="DF12" s="646"/>
      <c r="DG12" s="646"/>
      <c r="DH12" s="646"/>
      <c r="DI12" s="646"/>
      <c r="DJ12" s="646"/>
      <c r="DK12" s="646"/>
      <c r="DL12" s="646"/>
      <c r="DM12" s="646"/>
      <c r="DN12" s="646"/>
      <c r="DO12" s="646"/>
      <c r="DP12" s="647"/>
      <c r="DQ12" s="654">
        <v>680819</v>
      </c>
      <c r="DR12" s="646"/>
      <c r="DS12" s="646"/>
      <c r="DT12" s="646"/>
      <c r="DU12" s="646"/>
      <c r="DV12" s="646"/>
      <c r="DW12" s="646"/>
      <c r="DX12" s="646"/>
      <c r="DY12" s="646"/>
      <c r="DZ12" s="646"/>
      <c r="EA12" s="646"/>
      <c r="EB12" s="646"/>
      <c r="EC12" s="655"/>
    </row>
    <row r="13" spans="2:143" ht="11.25" customHeight="1">
      <c r="B13" s="642" t="s">
        <v>252</v>
      </c>
      <c r="C13" s="643"/>
      <c r="D13" s="643"/>
      <c r="E13" s="643"/>
      <c r="F13" s="643"/>
      <c r="G13" s="643"/>
      <c r="H13" s="643"/>
      <c r="I13" s="643"/>
      <c r="J13" s="643"/>
      <c r="K13" s="643"/>
      <c r="L13" s="643"/>
      <c r="M13" s="643"/>
      <c r="N13" s="643"/>
      <c r="O13" s="643"/>
      <c r="P13" s="643"/>
      <c r="Q13" s="644"/>
      <c r="R13" s="645" t="s">
        <v>253</v>
      </c>
      <c r="S13" s="646"/>
      <c r="T13" s="646"/>
      <c r="U13" s="646"/>
      <c r="V13" s="646"/>
      <c r="W13" s="646"/>
      <c r="X13" s="646"/>
      <c r="Y13" s="647"/>
      <c r="Z13" s="648" t="s">
        <v>241</v>
      </c>
      <c r="AA13" s="648"/>
      <c r="AB13" s="648"/>
      <c r="AC13" s="648"/>
      <c r="AD13" s="649" t="s">
        <v>127</v>
      </c>
      <c r="AE13" s="649"/>
      <c r="AF13" s="649"/>
      <c r="AG13" s="649"/>
      <c r="AH13" s="649"/>
      <c r="AI13" s="649"/>
      <c r="AJ13" s="649"/>
      <c r="AK13" s="649"/>
      <c r="AL13" s="650" t="s">
        <v>241</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33459052</v>
      </c>
      <c r="BH13" s="646"/>
      <c r="BI13" s="646"/>
      <c r="BJ13" s="646"/>
      <c r="BK13" s="646"/>
      <c r="BL13" s="646"/>
      <c r="BM13" s="646"/>
      <c r="BN13" s="647"/>
      <c r="BO13" s="648">
        <v>41.5</v>
      </c>
      <c r="BP13" s="648"/>
      <c r="BQ13" s="648"/>
      <c r="BR13" s="648"/>
      <c r="BS13" s="654" t="s">
        <v>127</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16719404</v>
      </c>
      <c r="CS13" s="646"/>
      <c r="CT13" s="646"/>
      <c r="CU13" s="646"/>
      <c r="CV13" s="646"/>
      <c r="CW13" s="646"/>
      <c r="CX13" s="646"/>
      <c r="CY13" s="647"/>
      <c r="CZ13" s="648">
        <v>8.3000000000000007</v>
      </c>
      <c r="DA13" s="648"/>
      <c r="DB13" s="648"/>
      <c r="DC13" s="648"/>
      <c r="DD13" s="654">
        <v>7168247</v>
      </c>
      <c r="DE13" s="646"/>
      <c r="DF13" s="646"/>
      <c r="DG13" s="646"/>
      <c r="DH13" s="646"/>
      <c r="DI13" s="646"/>
      <c r="DJ13" s="646"/>
      <c r="DK13" s="646"/>
      <c r="DL13" s="646"/>
      <c r="DM13" s="646"/>
      <c r="DN13" s="646"/>
      <c r="DO13" s="646"/>
      <c r="DP13" s="647"/>
      <c r="DQ13" s="654">
        <v>9182099</v>
      </c>
      <c r="DR13" s="646"/>
      <c r="DS13" s="646"/>
      <c r="DT13" s="646"/>
      <c r="DU13" s="646"/>
      <c r="DV13" s="646"/>
      <c r="DW13" s="646"/>
      <c r="DX13" s="646"/>
      <c r="DY13" s="646"/>
      <c r="DZ13" s="646"/>
      <c r="EA13" s="646"/>
      <c r="EB13" s="646"/>
      <c r="EC13" s="655"/>
    </row>
    <row r="14" spans="2:143" ht="11.25" customHeight="1">
      <c r="B14" s="642" t="s">
        <v>256</v>
      </c>
      <c r="C14" s="643"/>
      <c r="D14" s="643"/>
      <c r="E14" s="643"/>
      <c r="F14" s="643"/>
      <c r="G14" s="643"/>
      <c r="H14" s="643"/>
      <c r="I14" s="643"/>
      <c r="J14" s="643"/>
      <c r="K14" s="643"/>
      <c r="L14" s="643"/>
      <c r="M14" s="643"/>
      <c r="N14" s="643"/>
      <c r="O14" s="643"/>
      <c r="P14" s="643"/>
      <c r="Q14" s="644"/>
      <c r="R14" s="645">
        <v>160749</v>
      </c>
      <c r="S14" s="646"/>
      <c r="T14" s="646"/>
      <c r="U14" s="646"/>
      <c r="V14" s="646"/>
      <c r="W14" s="646"/>
      <c r="X14" s="646"/>
      <c r="Y14" s="647"/>
      <c r="Z14" s="648">
        <v>0.1</v>
      </c>
      <c r="AA14" s="648"/>
      <c r="AB14" s="648"/>
      <c r="AC14" s="648"/>
      <c r="AD14" s="649">
        <v>160749</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422110</v>
      </c>
      <c r="BH14" s="646"/>
      <c r="BI14" s="646"/>
      <c r="BJ14" s="646"/>
      <c r="BK14" s="646"/>
      <c r="BL14" s="646"/>
      <c r="BM14" s="646"/>
      <c r="BN14" s="647"/>
      <c r="BO14" s="648">
        <v>0.5</v>
      </c>
      <c r="BP14" s="648"/>
      <c r="BQ14" s="648"/>
      <c r="BR14" s="648"/>
      <c r="BS14" s="654" t="s">
        <v>127</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4722421</v>
      </c>
      <c r="CS14" s="646"/>
      <c r="CT14" s="646"/>
      <c r="CU14" s="646"/>
      <c r="CV14" s="646"/>
      <c r="CW14" s="646"/>
      <c r="CX14" s="646"/>
      <c r="CY14" s="647"/>
      <c r="CZ14" s="648">
        <v>2.2999999999999998</v>
      </c>
      <c r="DA14" s="648"/>
      <c r="DB14" s="648"/>
      <c r="DC14" s="648"/>
      <c r="DD14" s="654">
        <v>341024</v>
      </c>
      <c r="DE14" s="646"/>
      <c r="DF14" s="646"/>
      <c r="DG14" s="646"/>
      <c r="DH14" s="646"/>
      <c r="DI14" s="646"/>
      <c r="DJ14" s="646"/>
      <c r="DK14" s="646"/>
      <c r="DL14" s="646"/>
      <c r="DM14" s="646"/>
      <c r="DN14" s="646"/>
      <c r="DO14" s="646"/>
      <c r="DP14" s="647"/>
      <c r="DQ14" s="654">
        <v>4340685</v>
      </c>
      <c r="DR14" s="646"/>
      <c r="DS14" s="646"/>
      <c r="DT14" s="646"/>
      <c r="DU14" s="646"/>
      <c r="DV14" s="646"/>
      <c r="DW14" s="646"/>
      <c r="DX14" s="646"/>
      <c r="DY14" s="646"/>
      <c r="DZ14" s="646"/>
      <c r="EA14" s="646"/>
      <c r="EB14" s="646"/>
      <c r="EC14" s="655"/>
    </row>
    <row r="15" spans="2:143" ht="11.25" customHeight="1">
      <c r="B15" s="642" t="s">
        <v>259</v>
      </c>
      <c r="C15" s="643"/>
      <c r="D15" s="643"/>
      <c r="E15" s="643"/>
      <c r="F15" s="643"/>
      <c r="G15" s="643"/>
      <c r="H15" s="643"/>
      <c r="I15" s="643"/>
      <c r="J15" s="643"/>
      <c r="K15" s="643"/>
      <c r="L15" s="643"/>
      <c r="M15" s="643"/>
      <c r="N15" s="643"/>
      <c r="O15" s="643"/>
      <c r="P15" s="643"/>
      <c r="Q15" s="644"/>
      <c r="R15" s="645" t="s">
        <v>241</v>
      </c>
      <c r="S15" s="646"/>
      <c r="T15" s="646"/>
      <c r="U15" s="646"/>
      <c r="V15" s="646"/>
      <c r="W15" s="646"/>
      <c r="X15" s="646"/>
      <c r="Y15" s="647"/>
      <c r="Z15" s="648" t="s">
        <v>241</v>
      </c>
      <c r="AA15" s="648"/>
      <c r="AB15" s="648"/>
      <c r="AC15" s="648"/>
      <c r="AD15" s="649" t="s">
        <v>127</v>
      </c>
      <c r="AE15" s="649"/>
      <c r="AF15" s="649"/>
      <c r="AG15" s="649"/>
      <c r="AH15" s="649"/>
      <c r="AI15" s="649"/>
      <c r="AJ15" s="649"/>
      <c r="AK15" s="649"/>
      <c r="AL15" s="650" t="s">
        <v>127</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3301837</v>
      </c>
      <c r="BH15" s="646"/>
      <c r="BI15" s="646"/>
      <c r="BJ15" s="646"/>
      <c r="BK15" s="646"/>
      <c r="BL15" s="646"/>
      <c r="BM15" s="646"/>
      <c r="BN15" s="647"/>
      <c r="BO15" s="648">
        <v>4.0999999999999996</v>
      </c>
      <c r="BP15" s="648"/>
      <c r="BQ15" s="648"/>
      <c r="BR15" s="648"/>
      <c r="BS15" s="654" t="s">
        <v>241</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14742316</v>
      </c>
      <c r="CS15" s="646"/>
      <c r="CT15" s="646"/>
      <c r="CU15" s="646"/>
      <c r="CV15" s="646"/>
      <c r="CW15" s="646"/>
      <c r="CX15" s="646"/>
      <c r="CY15" s="647"/>
      <c r="CZ15" s="648">
        <v>7.3</v>
      </c>
      <c r="DA15" s="648"/>
      <c r="DB15" s="648"/>
      <c r="DC15" s="648"/>
      <c r="DD15" s="654">
        <v>1461882</v>
      </c>
      <c r="DE15" s="646"/>
      <c r="DF15" s="646"/>
      <c r="DG15" s="646"/>
      <c r="DH15" s="646"/>
      <c r="DI15" s="646"/>
      <c r="DJ15" s="646"/>
      <c r="DK15" s="646"/>
      <c r="DL15" s="646"/>
      <c r="DM15" s="646"/>
      <c r="DN15" s="646"/>
      <c r="DO15" s="646"/>
      <c r="DP15" s="647"/>
      <c r="DQ15" s="654">
        <v>11657454</v>
      </c>
      <c r="DR15" s="646"/>
      <c r="DS15" s="646"/>
      <c r="DT15" s="646"/>
      <c r="DU15" s="646"/>
      <c r="DV15" s="646"/>
      <c r="DW15" s="646"/>
      <c r="DX15" s="646"/>
      <c r="DY15" s="646"/>
      <c r="DZ15" s="646"/>
      <c r="EA15" s="646"/>
      <c r="EB15" s="646"/>
      <c r="EC15" s="655"/>
    </row>
    <row r="16" spans="2:143" ht="11.25" customHeight="1">
      <c r="B16" s="642" t="s">
        <v>262</v>
      </c>
      <c r="C16" s="643"/>
      <c r="D16" s="643"/>
      <c r="E16" s="643"/>
      <c r="F16" s="643"/>
      <c r="G16" s="643"/>
      <c r="H16" s="643"/>
      <c r="I16" s="643"/>
      <c r="J16" s="643"/>
      <c r="K16" s="643"/>
      <c r="L16" s="643"/>
      <c r="M16" s="643"/>
      <c r="N16" s="643"/>
      <c r="O16" s="643"/>
      <c r="P16" s="643"/>
      <c r="Q16" s="644"/>
      <c r="R16" s="645">
        <v>45283</v>
      </c>
      <c r="S16" s="646"/>
      <c r="T16" s="646"/>
      <c r="U16" s="646"/>
      <c r="V16" s="646"/>
      <c r="W16" s="646"/>
      <c r="X16" s="646"/>
      <c r="Y16" s="647"/>
      <c r="Z16" s="648">
        <v>0</v>
      </c>
      <c r="AA16" s="648"/>
      <c r="AB16" s="648"/>
      <c r="AC16" s="648"/>
      <c r="AD16" s="649">
        <v>45283</v>
      </c>
      <c r="AE16" s="649"/>
      <c r="AF16" s="649"/>
      <c r="AG16" s="649"/>
      <c r="AH16" s="649"/>
      <c r="AI16" s="649"/>
      <c r="AJ16" s="649"/>
      <c r="AK16" s="649"/>
      <c r="AL16" s="650">
        <v>0</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241</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215230</v>
      </c>
      <c r="CS16" s="646"/>
      <c r="CT16" s="646"/>
      <c r="CU16" s="646"/>
      <c r="CV16" s="646"/>
      <c r="CW16" s="646"/>
      <c r="CX16" s="646"/>
      <c r="CY16" s="647"/>
      <c r="CZ16" s="648">
        <v>0.1</v>
      </c>
      <c r="DA16" s="648"/>
      <c r="DB16" s="648"/>
      <c r="DC16" s="648"/>
      <c r="DD16" s="654" t="s">
        <v>241</v>
      </c>
      <c r="DE16" s="646"/>
      <c r="DF16" s="646"/>
      <c r="DG16" s="646"/>
      <c r="DH16" s="646"/>
      <c r="DI16" s="646"/>
      <c r="DJ16" s="646"/>
      <c r="DK16" s="646"/>
      <c r="DL16" s="646"/>
      <c r="DM16" s="646"/>
      <c r="DN16" s="646"/>
      <c r="DO16" s="646"/>
      <c r="DP16" s="647"/>
      <c r="DQ16" s="654">
        <v>1968</v>
      </c>
      <c r="DR16" s="646"/>
      <c r="DS16" s="646"/>
      <c r="DT16" s="646"/>
      <c r="DU16" s="646"/>
      <c r="DV16" s="646"/>
      <c r="DW16" s="646"/>
      <c r="DX16" s="646"/>
      <c r="DY16" s="646"/>
      <c r="DZ16" s="646"/>
      <c r="EA16" s="646"/>
      <c r="EB16" s="646"/>
      <c r="EC16" s="655"/>
    </row>
    <row r="17" spans="2:133" ht="11.25" customHeight="1">
      <c r="B17" s="642" t="s">
        <v>265</v>
      </c>
      <c r="C17" s="643"/>
      <c r="D17" s="643"/>
      <c r="E17" s="643"/>
      <c r="F17" s="643"/>
      <c r="G17" s="643"/>
      <c r="H17" s="643"/>
      <c r="I17" s="643"/>
      <c r="J17" s="643"/>
      <c r="K17" s="643"/>
      <c r="L17" s="643"/>
      <c r="M17" s="643"/>
      <c r="N17" s="643"/>
      <c r="O17" s="643"/>
      <c r="P17" s="643"/>
      <c r="Q17" s="644"/>
      <c r="R17" s="645">
        <v>936996</v>
      </c>
      <c r="S17" s="646"/>
      <c r="T17" s="646"/>
      <c r="U17" s="646"/>
      <c r="V17" s="646"/>
      <c r="W17" s="646"/>
      <c r="X17" s="646"/>
      <c r="Y17" s="647"/>
      <c r="Z17" s="648">
        <v>0.5</v>
      </c>
      <c r="AA17" s="648"/>
      <c r="AB17" s="648"/>
      <c r="AC17" s="648"/>
      <c r="AD17" s="649">
        <v>936996</v>
      </c>
      <c r="AE17" s="649"/>
      <c r="AF17" s="649"/>
      <c r="AG17" s="649"/>
      <c r="AH17" s="649"/>
      <c r="AI17" s="649"/>
      <c r="AJ17" s="649"/>
      <c r="AK17" s="649"/>
      <c r="AL17" s="650">
        <v>1</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241</v>
      </c>
      <c r="BH17" s="646"/>
      <c r="BI17" s="646"/>
      <c r="BJ17" s="646"/>
      <c r="BK17" s="646"/>
      <c r="BL17" s="646"/>
      <c r="BM17" s="646"/>
      <c r="BN17" s="647"/>
      <c r="BO17" s="648" t="s">
        <v>127</v>
      </c>
      <c r="BP17" s="648"/>
      <c r="BQ17" s="648"/>
      <c r="BR17" s="648"/>
      <c r="BS17" s="654" t="s">
        <v>127</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28187579</v>
      </c>
      <c r="CS17" s="646"/>
      <c r="CT17" s="646"/>
      <c r="CU17" s="646"/>
      <c r="CV17" s="646"/>
      <c r="CW17" s="646"/>
      <c r="CX17" s="646"/>
      <c r="CY17" s="647"/>
      <c r="CZ17" s="648">
        <v>14</v>
      </c>
      <c r="DA17" s="648"/>
      <c r="DB17" s="648"/>
      <c r="DC17" s="648"/>
      <c r="DD17" s="654" t="s">
        <v>127</v>
      </c>
      <c r="DE17" s="646"/>
      <c r="DF17" s="646"/>
      <c r="DG17" s="646"/>
      <c r="DH17" s="646"/>
      <c r="DI17" s="646"/>
      <c r="DJ17" s="646"/>
      <c r="DK17" s="646"/>
      <c r="DL17" s="646"/>
      <c r="DM17" s="646"/>
      <c r="DN17" s="646"/>
      <c r="DO17" s="646"/>
      <c r="DP17" s="647"/>
      <c r="DQ17" s="654">
        <v>26645449</v>
      </c>
      <c r="DR17" s="646"/>
      <c r="DS17" s="646"/>
      <c r="DT17" s="646"/>
      <c r="DU17" s="646"/>
      <c r="DV17" s="646"/>
      <c r="DW17" s="646"/>
      <c r="DX17" s="646"/>
      <c r="DY17" s="646"/>
      <c r="DZ17" s="646"/>
      <c r="EA17" s="646"/>
      <c r="EB17" s="646"/>
      <c r="EC17" s="655"/>
    </row>
    <row r="18" spans="2:133" ht="11.25" customHeight="1">
      <c r="B18" s="642" t="s">
        <v>268</v>
      </c>
      <c r="C18" s="643"/>
      <c r="D18" s="643"/>
      <c r="E18" s="643"/>
      <c r="F18" s="643"/>
      <c r="G18" s="643"/>
      <c r="H18" s="643"/>
      <c r="I18" s="643"/>
      <c r="J18" s="643"/>
      <c r="K18" s="643"/>
      <c r="L18" s="643"/>
      <c r="M18" s="643"/>
      <c r="N18" s="643"/>
      <c r="O18" s="643"/>
      <c r="P18" s="643"/>
      <c r="Q18" s="644"/>
      <c r="R18" s="645">
        <v>433244</v>
      </c>
      <c r="S18" s="646"/>
      <c r="T18" s="646"/>
      <c r="U18" s="646"/>
      <c r="V18" s="646"/>
      <c r="W18" s="646"/>
      <c r="X18" s="646"/>
      <c r="Y18" s="647"/>
      <c r="Z18" s="648">
        <v>0.2</v>
      </c>
      <c r="AA18" s="648"/>
      <c r="AB18" s="648"/>
      <c r="AC18" s="648"/>
      <c r="AD18" s="649">
        <v>433244</v>
      </c>
      <c r="AE18" s="649"/>
      <c r="AF18" s="649"/>
      <c r="AG18" s="649"/>
      <c r="AH18" s="649"/>
      <c r="AI18" s="649"/>
      <c r="AJ18" s="649"/>
      <c r="AK18" s="649"/>
      <c r="AL18" s="650">
        <v>0.4</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127</v>
      </c>
      <c r="CS18" s="646"/>
      <c r="CT18" s="646"/>
      <c r="CU18" s="646"/>
      <c r="CV18" s="646"/>
      <c r="CW18" s="646"/>
      <c r="CX18" s="646"/>
      <c r="CY18" s="647"/>
      <c r="CZ18" s="648" t="s">
        <v>241</v>
      </c>
      <c r="DA18" s="648"/>
      <c r="DB18" s="648"/>
      <c r="DC18" s="648"/>
      <c r="DD18" s="654" t="s">
        <v>127</v>
      </c>
      <c r="DE18" s="646"/>
      <c r="DF18" s="646"/>
      <c r="DG18" s="646"/>
      <c r="DH18" s="646"/>
      <c r="DI18" s="646"/>
      <c r="DJ18" s="646"/>
      <c r="DK18" s="646"/>
      <c r="DL18" s="646"/>
      <c r="DM18" s="646"/>
      <c r="DN18" s="646"/>
      <c r="DO18" s="646"/>
      <c r="DP18" s="647"/>
      <c r="DQ18" s="654" t="s">
        <v>127</v>
      </c>
      <c r="DR18" s="646"/>
      <c r="DS18" s="646"/>
      <c r="DT18" s="646"/>
      <c r="DU18" s="646"/>
      <c r="DV18" s="646"/>
      <c r="DW18" s="646"/>
      <c r="DX18" s="646"/>
      <c r="DY18" s="646"/>
      <c r="DZ18" s="646"/>
      <c r="EA18" s="646"/>
      <c r="EB18" s="646"/>
      <c r="EC18" s="655"/>
    </row>
    <row r="19" spans="2:133" ht="11.25" customHeight="1">
      <c r="B19" s="642" t="s">
        <v>271</v>
      </c>
      <c r="C19" s="643"/>
      <c r="D19" s="643"/>
      <c r="E19" s="643"/>
      <c r="F19" s="643"/>
      <c r="G19" s="643"/>
      <c r="H19" s="643"/>
      <c r="I19" s="643"/>
      <c r="J19" s="643"/>
      <c r="K19" s="643"/>
      <c r="L19" s="643"/>
      <c r="M19" s="643"/>
      <c r="N19" s="643"/>
      <c r="O19" s="643"/>
      <c r="P19" s="643"/>
      <c r="Q19" s="644"/>
      <c r="R19" s="645">
        <v>28464</v>
      </c>
      <c r="S19" s="646"/>
      <c r="T19" s="646"/>
      <c r="U19" s="646"/>
      <c r="V19" s="646"/>
      <c r="W19" s="646"/>
      <c r="X19" s="646"/>
      <c r="Y19" s="647"/>
      <c r="Z19" s="648">
        <v>0</v>
      </c>
      <c r="AA19" s="648"/>
      <c r="AB19" s="648"/>
      <c r="AC19" s="648"/>
      <c r="AD19" s="649">
        <v>28464</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10491564</v>
      </c>
      <c r="BH19" s="646"/>
      <c r="BI19" s="646"/>
      <c r="BJ19" s="646"/>
      <c r="BK19" s="646"/>
      <c r="BL19" s="646"/>
      <c r="BM19" s="646"/>
      <c r="BN19" s="647"/>
      <c r="BO19" s="648">
        <v>13</v>
      </c>
      <c r="BP19" s="648"/>
      <c r="BQ19" s="648"/>
      <c r="BR19" s="648"/>
      <c r="BS19" s="654" t="s">
        <v>127</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127</v>
      </c>
      <c r="DA19" s="648"/>
      <c r="DB19" s="648"/>
      <c r="DC19" s="648"/>
      <c r="DD19" s="654" t="s">
        <v>127</v>
      </c>
      <c r="DE19" s="646"/>
      <c r="DF19" s="646"/>
      <c r="DG19" s="646"/>
      <c r="DH19" s="646"/>
      <c r="DI19" s="646"/>
      <c r="DJ19" s="646"/>
      <c r="DK19" s="646"/>
      <c r="DL19" s="646"/>
      <c r="DM19" s="646"/>
      <c r="DN19" s="646"/>
      <c r="DO19" s="646"/>
      <c r="DP19" s="647"/>
      <c r="DQ19" s="654" t="s">
        <v>241</v>
      </c>
      <c r="DR19" s="646"/>
      <c r="DS19" s="646"/>
      <c r="DT19" s="646"/>
      <c r="DU19" s="646"/>
      <c r="DV19" s="646"/>
      <c r="DW19" s="646"/>
      <c r="DX19" s="646"/>
      <c r="DY19" s="646"/>
      <c r="DZ19" s="646"/>
      <c r="EA19" s="646"/>
      <c r="EB19" s="646"/>
      <c r="EC19" s="655"/>
    </row>
    <row r="20" spans="2:133" ht="11.25" customHeight="1">
      <c r="B20" s="642" t="s">
        <v>274</v>
      </c>
      <c r="C20" s="643"/>
      <c r="D20" s="643"/>
      <c r="E20" s="643"/>
      <c r="F20" s="643"/>
      <c r="G20" s="643"/>
      <c r="H20" s="643"/>
      <c r="I20" s="643"/>
      <c r="J20" s="643"/>
      <c r="K20" s="643"/>
      <c r="L20" s="643"/>
      <c r="M20" s="643"/>
      <c r="N20" s="643"/>
      <c r="O20" s="643"/>
      <c r="P20" s="643"/>
      <c r="Q20" s="644"/>
      <c r="R20" s="645">
        <v>4500</v>
      </c>
      <c r="S20" s="646"/>
      <c r="T20" s="646"/>
      <c r="U20" s="646"/>
      <c r="V20" s="646"/>
      <c r="W20" s="646"/>
      <c r="X20" s="646"/>
      <c r="Y20" s="647"/>
      <c r="Z20" s="648">
        <v>0</v>
      </c>
      <c r="AA20" s="648"/>
      <c r="AB20" s="648"/>
      <c r="AC20" s="648"/>
      <c r="AD20" s="649">
        <v>4500</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10491564</v>
      </c>
      <c r="BH20" s="646"/>
      <c r="BI20" s="646"/>
      <c r="BJ20" s="646"/>
      <c r="BK20" s="646"/>
      <c r="BL20" s="646"/>
      <c r="BM20" s="646"/>
      <c r="BN20" s="647"/>
      <c r="BO20" s="648">
        <v>13</v>
      </c>
      <c r="BP20" s="648"/>
      <c r="BQ20" s="648"/>
      <c r="BR20" s="648"/>
      <c r="BS20" s="654" t="s">
        <v>127</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201613295</v>
      </c>
      <c r="CS20" s="646"/>
      <c r="CT20" s="646"/>
      <c r="CU20" s="646"/>
      <c r="CV20" s="646"/>
      <c r="CW20" s="646"/>
      <c r="CX20" s="646"/>
      <c r="CY20" s="647"/>
      <c r="CZ20" s="648">
        <v>100</v>
      </c>
      <c r="DA20" s="648"/>
      <c r="DB20" s="648"/>
      <c r="DC20" s="648"/>
      <c r="DD20" s="654">
        <v>14238794</v>
      </c>
      <c r="DE20" s="646"/>
      <c r="DF20" s="646"/>
      <c r="DG20" s="646"/>
      <c r="DH20" s="646"/>
      <c r="DI20" s="646"/>
      <c r="DJ20" s="646"/>
      <c r="DK20" s="646"/>
      <c r="DL20" s="646"/>
      <c r="DM20" s="646"/>
      <c r="DN20" s="646"/>
      <c r="DO20" s="646"/>
      <c r="DP20" s="647"/>
      <c r="DQ20" s="654">
        <v>122772179</v>
      </c>
      <c r="DR20" s="646"/>
      <c r="DS20" s="646"/>
      <c r="DT20" s="646"/>
      <c r="DU20" s="646"/>
      <c r="DV20" s="646"/>
      <c r="DW20" s="646"/>
      <c r="DX20" s="646"/>
      <c r="DY20" s="646"/>
      <c r="DZ20" s="646"/>
      <c r="EA20" s="646"/>
      <c r="EB20" s="646"/>
      <c r="EC20" s="655"/>
    </row>
    <row r="21" spans="2:133" ht="11.25" customHeight="1">
      <c r="B21" s="642" t="s">
        <v>277</v>
      </c>
      <c r="C21" s="643"/>
      <c r="D21" s="643"/>
      <c r="E21" s="643"/>
      <c r="F21" s="643"/>
      <c r="G21" s="643"/>
      <c r="H21" s="643"/>
      <c r="I21" s="643"/>
      <c r="J21" s="643"/>
      <c r="K21" s="643"/>
      <c r="L21" s="643"/>
      <c r="M21" s="643"/>
      <c r="N21" s="643"/>
      <c r="O21" s="643"/>
      <c r="P21" s="643"/>
      <c r="Q21" s="644"/>
      <c r="R21" s="645">
        <v>470788</v>
      </c>
      <c r="S21" s="646"/>
      <c r="T21" s="646"/>
      <c r="U21" s="646"/>
      <c r="V21" s="646"/>
      <c r="W21" s="646"/>
      <c r="X21" s="646"/>
      <c r="Y21" s="647"/>
      <c r="Z21" s="648">
        <v>0.2</v>
      </c>
      <c r="AA21" s="648"/>
      <c r="AB21" s="648"/>
      <c r="AC21" s="648"/>
      <c r="AD21" s="649">
        <v>470788</v>
      </c>
      <c r="AE21" s="649"/>
      <c r="AF21" s="649"/>
      <c r="AG21" s="649"/>
      <c r="AH21" s="649"/>
      <c r="AI21" s="649"/>
      <c r="AJ21" s="649"/>
      <c r="AK21" s="649"/>
      <c r="AL21" s="650">
        <v>0.5</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19256</v>
      </c>
      <c r="BH21" s="646"/>
      <c r="BI21" s="646"/>
      <c r="BJ21" s="646"/>
      <c r="BK21" s="646"/>
      <c r="BL21" s="646"/>
      <c r="BM21" s="646"/>
      <c r="BN21" s="647"/>
      <c r="BO21" s="648">
        <v>0</v>
      </c>
      <c r="BP21" s="648"/>
      <c r="BQ21" s="648"/>
      <c r="BR21" s="648"/>
      <c r="BS21" s="654" t="s">
        <v>241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279</v>
      </c>
      <c r="C22" s="643"/>
      <c r="D22" s="643"/>
      <c r="E22" s="643"/>
      <c r="F22" s="643"/>
      <c r="G22" s="643"/>
      <c r="H22" s="643"/>
      <c r="I22" s="643"/>
      <c r="J22" s="643"/>
      <c r="K22" s="643"/>
      <c r="L22" s="643"/>
      <c r="M22" s="643"/>
      <c r="N22" s="643"/>
      <c r="O22" s="643"/>
      <c r="P22" s="643"/>
      <c r="Q22" s="644"/>
      <c r="R22" s="645">
        <v>12845538</v>
      </c>
      <c r="S22" s="646"/>
      <c r="T22" s="646"/>
      <c r="U22" s="646"/>
      <c r="V22" s="646"/>
      <c r="W22" s="646"/>
      <c r="X22" s="646"/>
      <c r="Y22" s="647"/>
      <c r="Z22" s="648">
        <v>6.3</v>
      </c>
      <c r="AA22" s="648"/>
      <c r="AB22" s="648"/>
      <c r="AC22" s="648"/>
      <c r="AD22" s="649">
        <v>12360552</v>
      </c>
      <c r="AE22" s="649"/>
      <c r="AF22" s="649"/>
      <c r="AG22" s="649"/>
      <c r="AH22" s="649"/>
      <c r="AI22" s="649"/>
      <c r="AJ22" s="649"/>
      <c r="AK22" s="649"/>
      <c r="AL22" s="650">
        <v>12.6</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v>3373415</v>
      </c>
      <c r="BH22" s="646"/>
      <c r="BI22" s="646"/>
      <c r="BJ22" s="646"/>
      <c r="BK22" s="646"/>
      <c r="BL22" s="646"/>
      <c r="BM22" s="646"/>
      <c r="BN22" s="647"/>
      <c r="BO22" s="648">
        <v>4.2</v>
      </c>
      <c r="BP22" s="648"/>
      <c r="BQ22" s="648"/>
      <c r="BR22" s="648"/>
      <c r="BS22" s="654" t="s">
        <v>127</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282</v>
      </c>
      <c r="C23" s="643"/>
      <c r="D23" s="643"/>
      <c r="E23" s="643"/>
      <c r="F23" s="643"/>
      <c r="G23" s="643"/>
      <c r="H23" s="643"/>
      <c r="I23" s="643"/>
      <c r="J23" s="643"/>
      <c r="K23" s="643"/>
      <c r="L23" s="643"/>
      <c r="M23" s="643"/>
      <c r="N23" s="643"/>
      <c r="O23" s="643"/>
      <c r="P23" s="643"/>
      <c r="Q23" s="644"/>
      <c r="R23" s="645">
        <v>12360552</v>
      </c>
      <c r="S23" s="646"/>
      <c r="T23" s="646"/>
      <c r="U23" s="646"/>
      <c r="V23" s="646"/>
      <c r="W23" s="646"/>
      <c r="X23" s="646"/>
      <c r="Y23" s="647"/>
      <c r="Z23" s="648">
        <v>6.1</v>
      </c>
      <c r="AA23" s="648"/>
      <c r="AB23" s="648"/>
      <c r="AC23" s="648"/>
      <c r="AD23" s="649">
        <v>12360552</v>
      </c>
      <c r="AE23" s="649"/>
      <c r="AF23" s="649"/>
      <c r="AG23" s="649"/>
      <c r="AH23" s="649"/>
      <c r="AI23" s="649"/>
      <c r="AJ23" s="649"/>
      <c r="AK23" s="649"/>
      <c r="AL23" s="650">
        <v>12.6</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7098893</v>
      </c>
      <c r="BH23" s="646"/>
      <c r="BI23" s="646"/>
      <c r="BJ23" s="646"/>
      <c r="BK23" s="646"/>
      <c r="BL23" s="646"/>
      <c r="BM23" s="646"/>
      <c r="BN23" s="647"/>
      <c r="BO23" s="648">
        <v>8.8000000000000007</v>
      </c>
      <c r="BP23" s="648"/>
      <c r="BQ23" s="648"/>
      <c r="BR23" s="648"/>
      <c r="BS23" s="654" t="s">
        <v>241</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c r="B24" s="642" t="s">
        <v>289</v>
      </c>
      <c r="C24" s="643"/>
      <c r="D24" s="643"/>
      <c r="E24" s="643"/>
      <c r="F24" s="643"/>
      <c r="G24" s="643"/>
      <c r="H24" s="643"/>
      <c r="I24" s="643"/>
      <c r="J24" s="643"/>
      <c r="K24" s="643"/>
      <c r="L24" s="643"/>
      <c r="M24" s="643"/>
      <c r="N24" s="643"/>
      <c r="O24" s="643"/>
      <c r="P24" s="643"/>
      <c r="Q24" s="644"/>
      <c r="R24" s="645">
        <v>484986</v>
      </c>
      <c r="S24" s="646"/>
      <c r="T24" s="646"/>
      <c r="U24" s="646"/>
      <c r="V24" s="646"/>
      <c r="W24" s="646"/>
      <c r="X24" s="646"/>
      <c r="Y24" s="647"/>
      <c r="Z24" s="648">
        <v>0.2</v>
      </c>
      <c r="AA24" s="648"/>
      <c r="AB24" s="648"/>
      <c r="AC24" s="648"/>
      <c r="AD24" s="649" t="s">
        <v>127</v>
      </c>
      <c r="AE24" s="649"/>
      <c r="AF24" s="649"/>
      <c r="AG24" s="649"/>
      <c r="AH24" s="649"/>
      <c r="AI24" s="649"/>
      <c r="AJ24" s="649"/>
      <c r="AK24" s="649"/>
      <c r="AL24" s="650" t="s">
        <v>241</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241</v>
      </c>
      <c r="BP24" s="648"/>
      <c r="BQ24" s="648"/>
      <c r="BR24" s="648"/>
      <c r="BS24" s="654" t="s">
        <v>241</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130937848</v>
      </c>
      <c r="CS24" s="635"/>
      <c r="CT24" s="635"/>
      <c r="CU24" s="635"/>
      <c r="CV24" s="635"/>
      <c r="CW24" s="635"/>
      <c r="CX24" s="635"/>
      <c r="CY24" s="636"/>
      <c r="CZ24" s="639">
        <v>64.900000000000006</v>
      </c>
      <c r="DA24" s="640"/>
      <c r="DB24" s="640"/>
      <c r="DC24" s="659"/>
      <c r="DD24" s="681">
        <v>71797372</v>
      </c>
      <c r="DE24" s="635"/>
      <c r="DF24" s="635"/>
      <c r="DG24" s="635"/>
      <c r="DH24" s="635"/>
      <c r="DI24" s="635"/>
      <c r="DJ24" s="635"/>
      <c r="DK24" s="636"/>
      <c r="DL24" s="681">
        <v>67105017</v>
      </c>
      <c r="DM24" s="635"/>
      <c r="DN24" s="635"/>
      <c r="DO24" s="635"/>
      <c r="DP24" s="635"/>
      <c r="DQ24" s="635"/>
      <c r="DR24" s="635"/>
      <c r="DS24" s="635"/>
      <c r="DT24" s="635"/>
      <c r="DU24" s="635"/>
      <c r="DV24" s="636"/>
      <c r="DW24" s="639">
        <v>63.7</v>
      </c>
      <c r="DX24" s="640"/>
      <c r="DY24" s="640"/>
      <c r="DZ24" s="640"/>
      <c r="EA24" s="640"/>
      <c r="EB24" s="640"/>
      <c r="EC24" s="641"/>
    </row>
    <row r="25" spans="2:133" ht="11.25" customHeight="1">
      <c r="B25" s="642" t="s">
        <v>292</v>
      </c>
      <c r="C25" s="643"/>
      <c r="D25" s="643"/>
      <c r="E25" s="643"/>
      <c r="F25" s="643"/>
      <c r="G25" s="643"/>
      <c r="H25" s="643"/>
      <c r="I25" s="643"/>
      <c r="J25" s="643"/>
      <c r="K25" s="643"/>
      <c r="L25" s="643"/>
      <c r="M25" s="643"/>
      <c r="N25" s="643"/>
      <c r="O25" s="643"/>
      <c r="P25" s="643"/>
      <c r="Q25" s="644"/>
      <c r="R25" s="645" t="s">
        <v>241</v>
      </c>
      <c r="S25" s="646"/>
      <c r="T25" s="646"/>
      <c r="U25" s="646"/>
      <c r="V25" s="646"/>
      <c r="W25" s="646"/>
      <c r="X25" s="646"/>
      <c r="Y25" s="647"/>
      <c r="Z25" s="648" t="s">
        <v>241</v>
      </c>
      <c r="AA25" s="648"/>
      <c r="AB25" s="648"/>
      <c r="AC25" s="648"/>
      <c r="AD25" s="649" t="s">
        <v>127</v>
      </c>
      <c r="AE25" s="649"/>
      <c r="AF25" s="649"/>
      <c r="AG25" s="649"/>
      <c r="AH25" s="649"/>
      <c r="AI25" s="649"/>
      <c r="AJ25" s="649"/>
      <c r="AK25" s="649"/>
      <c r="AL25" s="650" t="s">
        <v>127</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241</v>
      </c>
      <c r="BP25" s="648"/>
      <c r="BQ25" s="648"/>
      <c r="BR25" s="648"/>
      <c r="BS25" s="654" t="s">
        <v>127</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27725255</v>
      </c>
      <c r="CS25" s="682"/>
      <c r="CT25" s="682"/>
      <c r="CU25" s="682"/>
      <c r="CV25" s="682"/>
      <c r="CW25" s="682"/>
      <c r="CX25" s="682"/>
      <c r="CY25" s="683"/>
      <c r="CZ25" s="650">
        <v>13.8</v>
      </c>
      <c r="DA25" s="679"/>
      <c r="DB25" s="679"/>
      <c r="DC25" s="684"/>
      <c r="DD25" s="654">
        <v>24472340</v>
      </c>
      <c r="DE25" s="682"/>
      <c r="DF25" s="682"/>
      <c r="DG25" s="682"/>
      <c r="DH25" s="682"/>
      <c r="DI25" s="682"/>
      <c r="DJ25" s="682"/>
      <c r="DK25" s="683"/>
      <c r="DL25" s="654">
        <v>24066201</v>
      </c>
      <c r="DM25" s="682"/>
      <c r="DN25" s="682"/>
      <c r="DO25" s="682"/>
      <c r="DP25" s="682"/>
      <c r="DQ25" s="682"/>
      <c r="DR25" s="682"/>
      <c r="DS25" s="682"/>
      <c r="DT25" s="682"/>
      <c r="DU25" s="682"/>
      <c r="DV25" s="683"/>
      <c r="DW25" s="650">
        <v>22.8</v>
      </c>
      <c r="DX25" s="679"/>
      <c r="DY25" s="679"/>
      <c r="DZ25" s="679"/>
      <c r="EA25" s="679"/>
      <c r="EB25" s="679"/>
      <c r="EC25" s="680"/>
    </row>
    <row r="26" spans="2:133" ht="11.25" customHeight="1">
      <c r="B26" s="642" t="s">
        <v>295</v>
      </c>
      <c r="C26" s="643"/>
      <c r="D26" s="643"/>
      <c r="E26" s="643"/>
      <c r="F26" s="643"/>
      <c r="G26" s="643"/>
      <c r="H26" s="643"/>
      <c r="I26" s="643"/>
      <c r="J26" s="643"/>
      <c r="K26" s="643"/>
      <c r="L26" s="643"/>
      <c r="M26" s="643"/>
      <c r="N26" s="643"/>
      <c r="O26" s="643"/>
      <c r="P26" s="643"/>
      <c r="Q26" s="644"/>
      <c r="R26" s="645">
        <v>103873481</v>
      </c>
      <c r="S26" s="646"/>
      <c r="T26" s="646"/>
      <c r="U26" s="646"/>
      <c r="V26" s="646"/>
      <c r="W26" s="646"/>
      <c r="X26" s="646"/>
      <c r="Y26" s="647"/>
      <c r="Z26" s="648">
        <v>51.3</v>
      </c>
      <c r="AA26" s="648"/>
      <c r="AB26" s="648"/>
      <c r="AC26" s="648"/>
      <c r="AD26" s="649">
        <v>96289602</v>
      </c>
      <c r="AE26" s="649"/>
      <c r="AF26" s="649"/>
      <c r="AG26" s="649"/>
      <c r="AH26" s="649"/>
      <c r="AI26" s="649"/>
      <c r="AJ26" s="649"/>
      <c r="AK26" s="649"/>
      <c r="AL26" s="650">
        <v>97.9</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127</v>
      </c>
      <c r="BH26" s="646"/>
      <c r="BI26" s="646"/>
      <c r="BJ26" s="646"/>
      <c r="BK26" s="646"/>
      <c r="BL26" s="646"/>
      <c r="BM26" s="646"/>
      <c r="BN26" s="647"/>
      <c r="BO26" s="648" t="s">
        <v>241</v>
      </c>
      <c r="BP26" s="648"/>
      <c r="BQ26" s="648"/>
      <c r="BR26" s="648"/>
      <c r="BS26" s="654" t="s">
        <v>241</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18784081</v>
      </c>
      <c r="CS26" s="646"/>
      <c r="CT26" s="646"/>
      <c r="CU26" s="646"/>
      <c r="CV26" s="646"/>
      <c r="CW26" s="646"/>
      <c r="CX26" s="646"/>
      <c r="CY26" s="647"/>
      <c r="CZ26" s="650">
        <v>9.3000000000000007</v>
      </c>
      <c r="DA26" s="679"/>
      <c r="DB26" s="679"/>
      <c r="DC26" s="684"/>
      <c r="DD26" s="654">
        <v>15575961</v>
      </c>
      <c r="DE26" s="646"/>
      <c r="DF26" s="646"/>
      <c r="DG26" s="646"/>
      <c r="DH26" s="646"/>
      <c r="DI26" s="646"/>
      <c r="DJ26" s="646"/>
      <c r="DK26" s="647"/>
      <c r="DL26" s="654" t="s">
        <v>241</v>
      </c>
      <c r="DM26" s="646"/>
      <c r="DN26" s="646"/>
      <c r="DO26" s="646"/>
      <c r="DP26" s="646"/>
      <c r="DQ26" s="646"/>
      <c r="DR26" s="646"/>
      <c r="DS26" s="646"/>
      <c r="DT26" s="646"/>
      <c r="DU26" s="646"/>
      <c r="DV26" s="647"/>
      <c r="DW26" s="650" t="s">
        <v>127</v>
      </c>
      <c r="DX26" s="679"/>
      <c r="DY26" s="679"/>
      <c r="DZ26" s="679"/>
      <c r="EA26" s="679"/>
      <c r="EB26" s="679"/>
      <c r="EC26" s="680"/>
    </row>
    <row r="27" spans="2:133" ht="11.25" customHeight="1">
      <c r="B27" s="642" t="s">
        <v>298</v>
      </c>
      <c r="C27" s="643"/>
      <c r="D27" s="643"/>
      <c r="E27" s="643"/>
      <c r="F27" s="643"/>
      <c r="G27" s="643"/>
      <c r="H27" s="643"/>
      <c r="I27" s="643"/>
      <c r="J27" s="643"/>
      <c r="K27" s="643"/>
      <c r="L27" s="643"/>
      <c r="M27" s="643"/>
      <c r="N27" s="643"/>
      <c r="O27" s="643"/>
      <c r="P27" s="643"/>
      <c r="Q27" s="644"/>
      <c r="R27" s="645">
        <v>63270</v>
      </c>
      <c r="S27" s="646"/>
      <c r="T27" s="646"/>
      <c r="U27" s="646"/>
      <c r="V27" s="646"/>
      <c r="W27" s="646"/>
      <c r="X27" s="646"/>
      <c r="Y27" s="647"/>
      <c r="Z27" s="648">
        <v>0</v>
      </c>
      <c r="AA27" s="648"/>
      <c r="AB27" s="648"/>
      <c r="AC27" s="648"/>
      <c r="AD27" s="649">
        <v>63270</v>
      </c>
      <c r="AE27" s="649"/>
      <c r="AF27" s="649"/>
      <c r="AG27" s="649"/>
      <c r="AH27" s="649"/>
      <c r="AI27" s="649"/>
      <c r="AJ27" s="649"/>
      <c r="AK27" s="649"/>
      <c r="AL27" s="650">
        <v>0.1</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80591085</v>
      </c>
      <c r="BH27" s="646"/>
      <c r="BI27" s="646"/>
      <c r="BJ27" s="646"/>
      <c r="BK27" s="646"/>
      <c r="BL27" s="646"/>
      <c r="BM27" s="646"/>
      <c r="BN27" s="647"/>
      <c r="BO27" s="648">
        <v>100</v>
      </c>
      <c r="BP27" s="648"/>
      <c r="BQ27" s="648"/>
      <c r="BR27" s="648"/>
      <c r="BS27" s="654">
        <v>1422317</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75025112</v>
      </c>
      <c r="CS27" s="682"/>
      <c r="CT27" s="682"/>
      <c r="CU27" s="682"/>
      <c r="CV27" s="682"/>
      <c r="CW27" s="682"/>
      <c r="CX27" s="682"/>
      <c r="CY27" s="683"/>
      <c r="CZ27" s="650">
        <v>37.200000000000003</v>
      </c>
      <c r="DA27" s="679"/>
      <c r="DB27" s="679"/>
      <c r="DC27" s="684"/>
      <c r="DD27" s="654">
        <v>20679681</v>
      </c>
      <c r="DE27" s="682"/>
      <c r="DF27" s="682"/>
      <c r="DG27" s="682"/>
      <c r="DH27" s="682"/>
      <c r="DI27" s="682"/>
      <c r="DJ27" s="682"/>
      <c r="DK27" s="683"/>
      <c r="DL27" s="654">
        <v>20553365</v>
      </c>
      <c r="DM27" s="682"/>
      <c r="DN27" s="682"/>
      <c r="DO27" s="682"/>
      <c r="DP27" s="682"/>
      <c r="DQ27" s="682"/>
      <c r="DR27" s="682"/>
      <c r="DS27" s="682"/>
      <c r="DT27" s="682"/>
      <c r="DU27" s="682"/>
      <c r="DV27" s="683"/>
      <c r="DW27" s="650">
        <v>19.5</v>
      </c>
      <c r="DX27" s="679"/>
      <c r="DY27" s="679"/>
      <c r="DZ27" s="679"/>
      <c r="EA27" s="679"/>
      <c r="EB27" s="679"/>
      <c r="EC27" s="680"/>
    </row>
    <row r="28" spans="2:133" ht="11.25" customHeight="1">
      <c r="B28" s="642" t="s">
        <v>301</v>
      </c>
      <c r="C28" s="643"/>
      <c r="D28" s="643"/>
      <c r="E28" s="643"/>
      <c r="F28" s="643"/>
      <c r="G28" s="643"/>
      <c r="H28" s="643"/>
      <c r="I28" s="643"/>
      <c r="J28" s="643"/>
      <c r="K28" s="643"/>
      <c r="L28" s="643"/>
      <c r="M28" s="643"/>
      <c r="N28" s="643"/>
      <c r="O28" s="643"/>
      <c r="P28" s="643"/>
      <c r="Q28" s="644"/>
      <c r="R28" s="645">
        <v>1240265</v>
      </c>
      <c r="S28" s="646"/>
      <c r="T28" s="646"/>
      <c r="U28" s="646"/>
      <c r="V28" s="646"/>
      <c r="W28" s="646"/>
      <c r="X28" s="646"/>
      <c r="Y28" s="647"/>
      <c r="Z28" s="648">
        <v>0.6</v>
      </c>
      <c r="AA28" s="648"/>
      <c r="AB28" s="648"/>
      <c r="AC28" s="648"/>
      <c r="AD28" s="649" t="s">
        <v>241</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28187481</v>
      </c>
      <c r="CS28" s="646"/>
      <c r="CT28" s="646"/>
      <c r="CU28" s="646"/>
      <c r="CV28" s="646"/>
      <c r="CW28" s="646"/>
      <c r="CX28" s="646"/>
      <c r="CY28" s="647"/>
      <c r="CZ28" s="650">
        <v>14</v>
      </c>
      <c r="DA28" s="679"/>
      <c r="DB28" s="679"/>
      <c r="DC28" s="684"/>
      <c r="DD28" s="654">
        <v>26645351</v>
      </c>
      <c r="DE28" s="646"/>
      <c r="DF28" s="646"/>
      <c r="DG28" s="646"/>
      <c r="DH28" s="646"/>
      <c r="DI28" s="646"/>
      <c r="DJ28" s="646"/>
      <c r="DK28" s="647"/>
      <c r="DL28" s="654">
        <v>22485451</v>
      </c>
      <c r="DM28" s="646"/>
      <c r="DN28" s="646"/>
      <c r="DO28" s="646"/>
      <c r="DP28" s="646"/>
      <c r="DQ28" s="646"/>
      <c r="DR28" s="646"/>
      <c r="DS28" s="646"/>
      <c r="DT28" s="646"/>
      <c r="DU28" s="646"/>
      <c r="DV28" s="647"/>
      <c r="DW28" s="650">
        <v>21.3</v>
      </c>
      <c r="DX28" s="679"/>
      <c r="DY28" s="679"/>
      <c r="DZ28" s="679"/>
      <c r="EA28" s="679"/>
      <c r="EB28" s="679"/>
      <c r="EC28" s="680"/>
    </row>
    <row r="29" spans="2:133" ht="11.25" customHeight="1">
      <c r="B29" s="642" t="s">
        <v>303</v>
      </c>
      <c r="C29" s="643"/>
      <c r="D29" s="643"/>
      <c r="E29" s="643"/>
      <c r="F29" s="643"/>
      <c r="G29" s="643"/>
      <c r="H29" s="643"/>
      <c r="I29" s="643"/>
      <c r="J29" s="643"/>
      <c r="K29" s="643"/>
      <c r="L29" s="643"/>
      <c r="M29" s="643"/>
      <c r="N29" s="643"/>
      <c r="O29" s="643"/>
      <c r="P29" s="643"/>
      <c r="Q29" s="644"/>
      <c r="R29" s="645">
        <v>6415339</v>
      </c>
      <c r="S29" s="646"/>
      <c r="T29" s="646"/>
      <c r="U29" s="646"/>
      <c r="V29" s="646"/>
      <c r="W29" s="646"/>
      <c r="X29" s="646"/>
      <c r="Y29" s="647"/>
      <c r="Z29" s="648">
        <v>3.2</v>
      </c>
      <c r="AA29" s="648"/>
      <c r="AB29" s="648"/>
      <c r="AC29" s="648"/>
      <c r="AD29" s="649">
        <v>1633228</v>
      </c>
      <c r="AE29" s="649"/>
      <c r="AF29" s="649"/>
      <c r="AG29" s="649"/>
      <c r="AH29" s="649"/>
      <c r="AI29" s="649"/>
      <c r="AJ29" s="649"/>
      <c r="AK29" s="649"/>
      <c r="AL29" s="650">
        <v>1.7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28187480</v>
      </c>
      <c r="CS29" s="682"/>
      <c r="CT29" s="682"/>
      <c r="CU29" s="682"/>
      <c r="CV29" s="682"/>
      <c r="CW29" s="682"/>
      <c r="CX29" s="682"/>
      <c r="CY29" s="683"/>
      <c r="CZ29" s="650">
        <v>14</v>
      </c>
      <c r="DA29" s="679"/>
      <c r="DB29" s="679"/>
      <c r="DC29" s="684"/>
      <c r="DD29" s="654">
        <v>26645350</v>
      </c>
      <c r="DE29" s="682"/>
      <c r="DF29" s="682"/>
      <c r="DG29" s="682"/>
      <c r="DH29" s="682"/>
      <c r="DI29" s="682"/>
      <c r="DJ29" s="682"/>
      <c r="DK29" s="683"/>
      <c r="DL29" s="654">
        <v>22485450</v>
      </c>
      <c r="DM29" s="682"/>
      <c r="DN29" s="682"/>
      <c r="DO29" s="682"/>
      <c r="DP29" s="682"/>
      <c r="DQ29" s="682"/>
      <c r="DR29" s="682"/>
      <c r="DS29" s="682"/>
      <c r="DT29" s="682"/>
      <c r="DU29" s="682"/>
      <c r="DV29" s="683"/>
      <c r="DW29" s="650">
        <v>21.3</v>
      </c>
      <c r="DX29" s="679"/>
      <c r="DY29" s="679"/>
      <c r="DZ29" s="679"/>
      <c r="EA29" s="679"/>
      <c r="EB29" s="679"/>
      <c r="EC29" s="680"/>
    </row>
    <row r="30" spans="2:133" ht="11.25" customHeight="1">
      <c r="B30" s="642" t="s">
        <v>306</v>
      </c>
      <c r="C30" s="643"/>
      <c r="D30" s="643"/>
      <c r="E30" s="643"/>
      <c r="F30" s="643"/>
      <c r="G30" s="643"/>
      <c r="H30" s="643"/>
      <c r="I30" s="643"/>
      <c r="J30" s="643"/>
      <c r="K30" s="643"/>
      <c r="L30" s="643"/>
      <c r="M30" s="643"/>
      <c r="N30" s="643"/>
      <c r="O30" s="643"/>
      <c r="P30" s="643"/>
      <c r="Q30" s="644"/>
      <c r="R30" s="645">
        <v>385766</v>
      </c>
      <c r="S30" s="646"/>
      <c r="T30" s="646"/>
      <c r="U30" s="646"/>
      <c r="V30" s="646"/>
      <c r="W30" s="646"/>
      <c r="X30" s="646"/>
      <c r="Y30" s="647"/>
      <c r="Z30" s="648">
        <v>0.2</v>
      </c>
      <c r="AA30" s="648"/>
      <c r="AB30" s="648"/>
      <c r="AC30" s="648"/>
      <c r="AD30" s="649" t="s">
        <v>241</v>
      </c>
      <c r="AE30" s="649"/>
      <c r="AF30" s="649"/>
      <c r="AG30" s="649"/>
      <c r="AH30" s="649"/>
      <c r="AI30" s="649"/>
      <c r="AJ30" s="649"/>
      <c r="AK30" s="649"/>
      <c r="AL30" s="650" t="s">
        <v>127</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26648306</v>
      </c>
      <c r="CS30" s="646"/>
      <c r="CT30" s="646"/>
      <c r="CU30" s="646"/>
      <c r="CV30" s="646"/>
      <c r="CW30" s="646"/>
      <c r="CX30" s="646"/>
      <c r="CY30" s="647"/>
      <c r="CZ30" s="650">
        <v>13.2</v>
      </c>
      <c r="DA30" s="679"/>
      <c r="DB30" s="679"/>
      <c r="DC30" s="684"/>
      <c r="DD30" s="654">
        <v>25273180</v>
      </c>
      <c r="DE30" s="646"/>
      <c r="DF30" s="646"/>
      <c r="DG30" s="646"/>
      <c r="DH30" s="646"/>
      <c r="DI30" s="646"/>
      <c r="DJ30" s="646"/>
      <c r="DK30" s="647"/>
      <c r="DL30" s="654">
        <v>21113280</v>
      </c>
      <c r="DM30" s="646"/>
      <c r="DN30" s="646"/>
      <c r="DO30" s="646"/>
      <c r="DP30" s="646"/>
      <c r="DQ30" s="646"/>
      <c r="DR30" s="646"/>
      <c r="DS30" s="646"/>
      <c r="DT30" s="646"/>
      <c r="DU30" s="646"/>
      <c r="DV30" s="647"/>
      <c r="DW30" s="650">
        <v>20</v>
      </c>
      <c r="DX30" s="679"/>
      <c r="DY30" s="679"/>
      <c r="DZ30" s="679"/>
      <c r="EA30" s="679"/>
      <c r="EB30" s="679"/>
      <c r="EC30" s="680"/>
    </row>
    <row r="31" spans="2:133" ht="11.25" customHeight="1">
      <c r="B31" s="642" t="s">
        <v>310</v>
      </c>
      <c r="C31" s="643"/>
      <c r="D31" s="643"/>
      <c r="E31" s="643"/>
      <c r="F31" s="643"/>
      <c r="G31" s="643"/>
      <c r="H31" s="643"/>
      <c r="I31" s="643"/>
      <c r="J31" s="643"/>
      <c r="K31" s="643"/>
      <c r="L31" s="643"/>
      <c r="M31" s="643"/>
      <c r="N31" s="643"/>
      <c r="O31" s="643"/>
      <c r="P31" s="643"/>
      <c r="Q31" s="644"/>
      <c r="R31" s="645">
        <v>48263163</v>
      </c>
      <c r="S31" s="646"/>
      <c r="T31" s="646"/>
      <c r="U31" s="646"/>
      <c r="V31" s="646"/>
      <c r="W31" s="646"/>
      <c r="X31" s="646"/>
      <c r="Y31" s="647"/>
      <c r="Z31" s="648">
        <v>23.8</v>
      </c>
      <c r="AA31" s="648"/>
      <c r="AB31" s="648"/>
      <c r="AC31" s="648"/>
      <c r="AD31" s="649" t="s">
        <v>127</v>
      </c>
      <c r="AE31" s="649"/>
      <c r="AF31" s="649"/>
      <c r="AG31" s="649"/>
      <c r="AH31" s="649"/>
      <c r="AI31" s="649"/>
      <c r="AJ31" s="649"/>
      <c r="AK31" s="649"/>
      <c r="AL31" s="650" t="s">
        <v>127</v>
      </c>
      <c r="AM31" s="651"/>
      <c r="AN31" s="651"/>
      <c r="AO31" s="652"/>
      <c r="AP31" s="702" t="s">
        <v>311</v>
      </c>
      <c r="AQ31" s="703"/>
      <c r="AR31" s="703"/>
      <c r="AS31" s="703"/>
      <c r="AT31" s="708" t="s">
        <v>312</v>
      </c>
      <c r="AU31" s="231"/>
      <c r="AV31" s="231"/>
      <c r="AW31" s="231"/>
      <c r="AX31" s="631" t="s">
        <v>185</v>
      </c>
      <c r="AY31" s="632"/>
      <c r="AZ31" s="632"/>
      <c r="BA31" s="632"/>
      <c r="BB31" s="632"/>
      <c r="BC31" s="632"/>
      <c r="BD31" s="632"/>
      <c r="BE31" s="632"/>
      <c r="BF31" s="633"/>
      <c r="BG31" s="701">
        <v>99</v>
      </c>
      <c r="BH31" s="697"/>
      <c r="BI31" s="697"/>
      <c r="BJ31" s="697"/>
      <c r="BK31" s="697"/>
      <c r="BL31" s="697"/>
      <c r="BM31" s="640">
        <v>96.8</v>
      </c>
      <c r="BN31" s="697"/>
      <c r="BO31" s="697"/>
      <c r="BP31" s="697"/>
      <c r="BQ31" s="698"/>
      <c r="BR31" s="701">
        <v>98.9</v>
      </c>
      <c r="BS31" s="697"/>
      <c r="BT31" s="697"/>
      <c r="BU31" s="697"/>
      <c r="BV31" s="697"/>
      <c r="BW31" s="697"/>
      <c r="BX31" s="640">
        <v>96.2</v>
      </c>
      <c r="BY31" s="697"/>
      <c r="BZ31" s="697"/>
      <c r="CA31" s="697"/>
      <c r="CB31" s="698"/>
      <c r="CD31" s="693"/>
      <c r="CE31" s="694"/>
      <c r="CF31" s="660" t="s">
        <v>313</v>
      </c>
      <c r="CG31" s="661"/>
      <c r="CH31" s="661"/>
      <c r="CI31" s="661"/>
      <c r="CJ31" s="661"/>
      <c r="CK31" s="661"/>
      <c r="CL31" s="661"/>
      <c r="CM31" s="661"/>
      <c r="CN31" s="661"/>
      <c r="CO31" s="661"/>
      <c r="CP31" s="661"/>
      <c r="CQ31" s="662"/>
      <c r="CR31" s="645">
        <v>1539174</v>
      </c>
      <c r="CS31" s="682"/>
      <c r="CT31" s="682"/>
      <c r="CU31" s="682"/>
      <c r="CV31" s="682"/>
      <c r="CW31" s="682"/>
      <c r="CX31" s="682"/>
      <c r="CY31" s="683"/>
      <c r="CZ31" s="650">
        <v>0.8</v>
      </c>
      <c r="DA31" s="679"/>
      <c r="DB31" s="679"/>
      <c r="DC31" s="684"/>
      <c r="DD31" s="654">
        <v>1372170</v>
      </c>
      <c r="DE31" s="682"/>
      <c r="DF31" s="682"/>
      <c r="DG31" s="682"/>
      <c r="DH31" s="682"/>
      <c r="DI31" s="682"/>
      <c r="DJ31" s="682"/>
      <c r="DK31" s="683"/>
      <c r="DL31" s="654">
        <v>1372170</v>
      </c>
      <c r="DM31" s="682"/>
      <c r="DN31" s="682"/>
      <c r="DO31" s="682"/>
      <c r="DP31" s="682"/>
      <c r="DQ31" s="682"/>
      <c r="DR31" s="682"/>
      <c r="DS31" s="682"/>
      <c r="DT31" s="682"/>
      <c r="DU31" s="682"/>
      <c r="DV31" s="683"/>
      <c r="DW31" s="650">
        <v>1.3</v>
      </c>
      <c r="DX31" s="679"/>
      <c r="DY31" s="679"/>
      <c r="DZ31" s="679"/>
      <c r="EA31" s="679"/>
      <c r="EB31" s="679"/>
      <c r="EC31" s="680"/>
    </row>
    <row r="32" spans="2:133" ht="11.25" customHeight="1">
      <c r="B32" s="712" t="s">
        <v>314</v>
      </c>
      <c r="C32" s="713"/>
      <c r="D32" s="713"/>
      <c r="E32" s="713"/>
      <c r="F32" s="713"/>
      <c r="G32" s="713"/>
      <c r="H32" s="713"/>
      <c r="I32" s="713"/>
      <c r="J32" s="713"/>
      <c r="K32" s="713"/>
      <c r="L32" s="713"/>
      <c r="M32" s="713"/>
      <c r="N32" s="713"/>
      <c r="O32" s="713"/>
      <c r="P32" s="713"/>
      <c r="Q32" s="714"/>
      <c r="R32" s="645" t="s">
        <v>253</v>
      </c>
      <c r="S32" s="646"/>
      <c r="T32" s="646"/>
      <c r="U32" s="646"/>
      <c r="V32" s="646"/>
      <c r="W32" s="646"/>
      <c r="X32" s="646"/>
      <c r="Y32" s="647"/>
      <c r="Z32" s="648" t="s">
        <v>241</v>
      </c>
      <c r="AA32" s="648"/>
      <c r="AB32" s="648"/>
      <c r="AC32" s="648"/>
      <c r="AD32" s="649" t="s">
        <v>127</v>
      </c>
      <c r="AE32" s="649"/>
      <c r="AF32" s="649"/>
      <c r="AG32" s="649"/>
      <c r="AH32" s="649"/>
      <c r="AI32" s="649"/>
      <c r="AJ32" s="649"/>
      <c r="AK32" s="649"/>
      <c r="AL32" s="650" t="s">
        <v>241</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98.6</v>
      </c>
      <c r="BH32" s="682"/>
      <c r="BI32" s="682"/>
      <c r="BJ32" s="682"/>
      <c r="BK32" s="682"/>
      <c r="BL32" s="682"/>
      <c r="BM32" s="651">
        <v>95.5</v>
      </c>
      <c r="BN32" s="699"/>
      <c r="BO32" s="699"/>
      <c r="BP32" s="699"/>
      <c r="BQ32" s="700"/>
      <c r="BR32" s="711">
        <v>98.5</v>
      </c>
      <c r="BS32" s="682"/>
      <c r="BT32" s="682"/>
      <c r="BU32" s="682"/>
      <c r="BV32" s="682"/>
      <c r="BW32" s="682"/>
      <c r="BX32" s="651">
        <v>94.7</v>
      </c>
      <c r="BY32" s="699"/>
      <c r="BZ32" s="699"/>
      <c r="CA32" s="699"/>
      <c r="CB32" s="700"/>
      <c r="CD32" s="695"/>
      <c r="CE32" s="696"/>
      <c r="CF32" s="660" t="s">
        <v>317</v>
      </c>
      <c r="CG32" s="661"/>
      <c r="CH32" s="661"/>
      <c r="CI32" s="661"/>
      <c r="CJ32" s="661"/>
      <c r="CK32" s="661"/>
      <c r="CL32" s="661"/>
      <c r="CM32" s="661"/>
      <c r="CN32" s="661"/>
      <c r="CO32" s="661"/>
      <c r="CP32" s="661"/>
      <c r="CQ32" s="662"/>
      <c r="CR32" s="645">
        <v>1</v>
      </c>
      <c r="CS32" s="646"/>
      <c r="CT32" s="646"/>
      <c r="CU32" s="646"/>
      <c r="CV32" s="646"/>
      <c r="CW32" s="646"/>
      <c r="CX32" s="646"/>
      <c r="CY32" s="647"/>
      <c r="CZ32" s="650">
        <v>0</v>
      </c>
      <c r="DA32" s="679"/>
      <c r="DB32" s="679"/>
      <c r="DC32" s="684"/>
      <c r="DD32" s="654">
        <v>1</v>
      </c>
      <c r="DE32" s="646"/>
      <c r="DF32" s="646"/>
      <c r="DG32" s="646"/>
      <c r="DH32" s="646"/>
      <c r="DI32" s="646"/>
      <c r="DJ32" s="646"/>
      <c r="DK32" s="647"/>
      <c r="DL32" s="654">
        <v>1</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318</v>
      </c>
      <c r="C33" s="643"/>
      <c r="D33" s="643"/>
      <c r="E33" s="643"/>
      <c r="F33" s="643"/>
      <c r="G33" s="643"/>
      <c r="H33" s="643"/>
      <c r="I33" s="643"/>
      <c r="J33" s="643"/>
      <c r="K33" s="643"/>
      <c r="L33" s="643"/>
      <c r="M33" s="643"/>
      <c r="N33" s="643"/>
      <c r="O33" s="643"/>
      <c r="P33" s="643"/>
      <c r="Q33" s="644"/>
      <c r="R33" s="645">
        <v>12893354</v>
      </c>
      <c r="S33" s="646"/>
      <c r="T33" s="646"/>
      <c r="U33" s="646"/>
      <c r="V33" s="646"/>
      <c r="W33" s="646"/>
      <c r="X33" s="646"/>
      <c r="Y33" s="647"/>
      <c r="Z33" s="648">
        <v>6.4</v>
      </c>
      <c r="AA33" s="648"/>
      <c r="AB33" s="648"/>
      <c r="AC33" s="648"/>
      <c r="AD33" s="649" t="s">
        <v>241</v>
      </c>
      <c r="AE33" s="649"/>
      <c r="AF33" s="649"/>
      <c r="AG33" s="649"/>
      <c r="AH33" s="649"/>
      <c r="AI33" s="649"/>
      <c r="AJ33" s="649"/>
      <c r="AK33" s="649"/>
      <c r="AL33" s="650" t="s">
        <v>127</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99.2</v>
      </c>
      <c r="BH33" s="716"/>
      <c r="BI33" s="716"/>
      <c r="BJ33" s="716"/>
      <c r="BK33" s="716"/>
      <c r="BL33" s="716"/>
      <c r="BM33" s="717">
        <v>97.4</v>
      </c>
      <c r="BN33" s="716"/>
      <c r="BO33" s="716"/>
      <c r="BP33" s="716"/>
      <c r="BQ33" s="718"/>
      <c r="BR33" s="715">
        <v>99.2</v>
      </c>
      <c r="BS33" s="716"/>
      <c r="BT33" s="716"/>
      <c r="BU33" s="716"/>
      <c r="BV33" s="716"/>
      <c r="BW33" s="716"/>
      <c r="BX33" s="717">
        <v>96.9</v>
      </c>
      <c r="BY33" s="716"/>
      <c r="BZ33" s="716"/>
      <c r="CA33" s="716"/>
      <c r="CB33" s="718"/>
      <c r="CD33" s="660" t="s">
        <v>320</v>
      </c>
      <c r="CE33" s="661"/>
      <c r="CF33" s="661"/>
      <c r="CG33" s="661"/>
      <c r="CH33" s="661"/>
      <c r="CI33" s="661"/>
      <c r="CJ33" s="661"/>
      <c r="CK33" s="661"/>
      <c r="CL33" s="661"/>
      <c r="CM33" s="661"/>
      <c r="CN33" s="661"/>
      <c r="CO33" s="661"/>
      <c r="CP33" s="661"/>
      <c r="CQ33" s="662"/>
      <c r="CR33" s="645">
        <v>56221423</v>
      </c>
      <c r="CS33" s="682"/>
      <c r="CT33" s="682"/>
      <c r="CU33" s="682"/>
      <c r="CV33" s="682"/>
      <c r="CW33" s="682"/>
      <c r="CX33" s="682"/>
      <c r="CY33" s="683"/>
      <c r="CZ33" s="650">
        <v>27.9</v>
      </c>
      <c r="DA33" s="679"/>
      <c r="DB33" s="679"/>
      <c r="DC33" s="684"/>
      <c r="DD33" s="654">
        <v>47203582</v>
      </c>
      <c r="DE33" s="682"/>
      <c r="DF33" s="682"/>
      <c r="DG33" s="682"/>
      <c r="DH33" s="682"/>
      <c r="DI33" s="682"/>
      <c r="DJ33" s="682"/>
      <c r="DK33" s="683"/>
      <c r="DL33" s="654">
        <v>35626368</v>
      </c>
      <c r="DM33" s="682"/>
      <c r="DN33" s="682"/>
      <c r="DO33" s="682"/>
      <c r="DP33" s="682"/>
      <c r="DQ33" s="682"/>
      <c r="DR33" s="682"/>
      <c r="DS33" s="682"/>
      <c r="DT33" s="682"/>
      <c r="DU33" s="682"/>
      <c r="DV33" s="683"/>
      <c r="DW33" s="650">
        <v>33.799999999999997</v>
      </c>
      <c r="DX33" s="679"/>
      <c r="DY33" s="679"/>
      <c r="DZ33" s="679"/>
      <c r="EA33" s="679"/>
      <c r="EB33" s="679"/>
      <c r="EC33" s="680"/>
    </row>
    <row r="34" spans="2:133" ht="11.25" customHeight="1">
      <c r="B34" s="642" t="s">
        <v>321</v>
      </c>
      <c r="C34" s="643"/>
      <c r="D34" s="643"/>
      <c r="E34" s="643"/>
      <c r="F34" s="643"/>
      <c r="G34" s="643"/>
      <c r="H34" s="643"/>
      <c r="I34" s="643"/>
      <c r="J34" s="643"/>
      <c r="K34" s="643"/>
      <c r="L34" s="643"/>
      <c r="M34" s="643"/>
      <c r="N34" s="643"/>
      <c r="O34" s="643"/>
      <c r="P34" s="643"/>
      <c r="Q34" s="644"/>
      <c r="R34" s="645">
        <v>5665576</v>
      </c>
      <c r="S34" s="646"/>
      <c r="T34" s="646"/>
      <c r="U34" s="646"/>
      <c r="V34" s="646"/>
      <c r="W34" s="646"/>
      <c r="X34" s="646"/>
      <c r="Y34" s="647"/>
      <c r="Z34" s="648">
        <v>2.8</v>
      </c>
      <c r="AA34" s="648"/>
      <c r="AB34" s="648"/>
      <c r="AC34" s="648"/>
      <c r="AD34" s="649">
        <v>403369</v>
      </c>
      <c r="AE34" s="649"/>
      <c r="AF34" s="649"/>
      <c r="AG34" s="649"/>
      <c r="AH34" s="649"/>
      <c r="AI34" s="649"/>
      <c r="AJ34" s="649"/>
      <c r="AK34" s="649"/>
      <c r="AL34" s="650">
        <v>0.4</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19623167</v>
      </c>
      <c r="CS34" s="646"/>
      <c r="CT34" s="646"/>
      <c r="CU34" s="646"/>
      <c r="CV34" s="646"/>
      <c r="CW34" s="646"/>
      <c r="CX34" s="646"/>
      <c r="CY34" s="647"/>
      <c r="CZ34" s="650">
        <v>9.6999999999999993</v>
      </c>
      <c r="DA34" s="679"/>
      <c r="DB34" s="679"/>
      <c r="DC34" s="684"/>
      <c r="DD34" s="654">
        <v>15562930</v>
      </c>
      <c r="DE34" s="646"/>
      <c r="DF34" s="646"/>
      <c r="DG34" s="646"/>
      <c r="DH34" s="646"/>
      <c r="DI34" s="646"/>
      <c r="DJ34" s="646"/>
      <c r="DK34" s="647"/>
      <c r="DL34" s="654">
        <v>13787120</v>
      </c>
      <c r="DM34" s="646"/>
      <c r="DN34" s="646"/>
      <c r="DO34" s="646"/>
      <c r="DP34" s="646"/>
      <c r="DQ34" s="646"/>
      <c r="DR34" s="646"/>
      <c r="DS34" s="646"/>
      <c r="DT34" s="646"/>
      <c r="DU34" s="646"/>
      <c r="DV34" s="647"/>
      <c r="DW34" s="650">
        <v>13.1</v>
      </c>
      <c r="DX34" s="679"/>
      <c r="DY34" s="679"/>
      <c r="DZ34" s="679"/>
      <c r="EA34" s="679"/>
      <c r="EB34" s="679"/>
      <c r="EC34" s="680"/>
    </row>
    <row r="35" spans="2:133" ht="11.25" customHeight="1">
      <c r="B35" s="642" t="s">
        <v>323</v>
      </c>
      <c r="C35" s="643"/>
      <c r="D35" s="643"/>
      <c r="E35" s="643"/>
      <c r="F35" s="643"/>
      <c r="G35" s="643"/>
      <c r="H35" s="643"/>
      <c r="I35" s="643"/>
      <c r="J35" s="643"/>
      <c r="K35" s="643"/>
      <c r="L35" s="643"/>
      <c r="M35" s="643"/>
      <c r="N35" s="643"/>
      <c r="O35" s="643"/>
      <c r="P35" s="643"/>
      <c r="Q35" s="644"/>
      <c r="R35" s="645">
        <v>48215</v>
      </c>
      <c r="S35" s="646"/>
      <c r="T35" s="646"/>
      <c r="U35" s="646"/>
      <c r="V35" s="646"/>
      <c r="W35" s="646"/>
      <c r="X35" s="646"/>
      <c r="Y35" s="647"/>
      <c r="Z35" s="648">
        <v>0</v>
      </c>
      <c r="AA35" s="648"/>
      <c r="AB35" s="648"/>
      <c r="AC35" s="648"/>
      <c r="AD35" s="649" t="s">
        <v>127</v>
      </c>
      <c r="AE35" s="649"/>
      <c r="AF35" s="649"/>
      <c r="AG35" s="649"/>
      <c r="AH35" s="649"/>
      <c r="AI35" s="649"/>
      <c r="AJ35" s="649"/>
      <c r="AK35" s="649"/>
      <c r="AL35" s="650" t="s">
        <v>241</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1299166</v>
      </c>
      <c r="CS35" s="682"/>
      <c r="CT35" s="682"/>
      <c r="CU35" s="682"/>
      <c r="CV35" s="682"/>
      <c r="CW35" s="682"/>
      <c r="CX35" s="682"/>
      <c r="CY35" s="683"/>
      <c r="CZ35" s="650">
        <v>0.6</v>
      </c>
      <c r="DA35" s="679"/>
      <c r="DB35" s="679"/>
      <c r="DC35" s="684"/>
      <c r="DD35" s="654">
        <v>1285804</v>
      </c>
      <c r="DE35" s="682"/>
      <c r="DF35" s="682"/>
      <c r="DG35" s="682"/>
      <c r="DH35" s="682"/>
      <c r="DI35" s="682"/>
      <c r="DJ35" s="682"/>
      <c r="DK35" s="683"/>
      <c r="DL35" s="654">
        <v>1285804</v>
      </c>
      <c r="DM35" s="682"/>
      <c r="DN35" s="682"/>
      <c r="DO35" s="682"/>
      <c r="DP35" s="682"/>
      <c r="DQ35" s="682"/>
      <c r="DR35" s="682"/>
      <c r="DS35" s="682"/>
      <c r="DT35" s="682"/>
      <c r="DU35" s="682"/>
      <c r="DV35" s="683"/>
      <c r="DW35" s="650">
        <v>1.2</v>
      </c>
      <c r="DX35" s="679"/>
      <c r="DY35" s="679"/>
      <c r="DZ35" s="679"/>
      <c r="EA35" s="679"/>
      <c r="EB35" s="679"/>
      <c r="EC35" s="680"/>
    </row>
    <row r="36" spans="2:133" ht="11.25" customHeight="1">
      <c r="B36" s="642" t="s">
        <v>327</v>
      </c>
      <c r="C36" s="643"/>
      <c r="D36" s="643"/>
      <c r="E36" s="643"/>
      <c r="F36" s="643"/>
      <c r="G36" s="643"/>
      <c r="H36" s="643"/>
      <c r="I36" s="643"/>
      <c r="J36" s="643"/>
      <c r="K36" s="643"/>
      <c r="L36" s="643"/>
      <c r="M36" s="643"/>
      <c r="N36" s="643"/>
      <c r="O36" s="643"/>
      <c r="P36" s="643"/>
      <c r="Q36" s="644"/>
      <c r="R36" s="645">
        <v>2760167</v>
      </c>
      <c r="S36" s="646"/>
      <c r="T36" s="646"/>
      <c r="U36" s="646"/>
      <c r="V36" s="646"/>
      <c r="W36" s="646"/>
      <c r="X36" s="646"/>
      <c r="Y36" s="647"/>
      <c r="Z36" s="648">
        <v>1.4</v>
      </c>
      <c r="AA36" s="648"/>
      <c r="AB36" s="648"/>
      <c r="AC36" s="648"/>
      <c r="AD36" s="649" t="s">
        <v>241</v>
      </c>
      <c r="AE36" s="649"/>
      <c r="AF36" s="649"/>
      <c r="AG36" s="649"/>
      <c r="AH36" s="649"/>
      <c r="AI36" s="649"/>
      <c r="AJ36" s="649"/>
      <c r="AK36" s="649"/>
      <c r="AL36" s="650" t="s">
        <v>241</v>
      </c>
      <c r="AM36" s="651"/>
      <c r="AN36" s="651"/>
      <c r="AO36" s="652"/>
      <c r="AP36" s="235"/>
      <c r="AQ36" s="719" t="s">
        <v>328</v>
      </c>
      <c r="AR36" s="720"/>
      <c r="AS36" s="720"/>
      <c r="AT36" s="720"/>
      <c r="AU36" s="720"/>
      <c r="AV36" s="720"/>
      <c r="AW36" s="720"/>
      <c r="AX36" s="720"/>
      <c r="AY36" s="721"/>
      <c r="AZ36" s="634">
        <v>22893141</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540108</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10075608</v>
      </c>
      <c r="CS36" s="646"/>
      <c r="CT36" s="646"/>
      <c r="CU36" s="646"/>
      <c r="CV36" s="646"/>
      <c r="CW36" s="646"/>
      <c r="CX36" s="646"/>
      <c r="CY36" s="647"/>
      <c r="CZ36" s="650">
        <v>5</v>
      </c>
      <c r="DA36" s="679"/>
      <c r="DB36" s="679"/>
      <c r="DC36" s="684"/>
      <c r="DD36" s="654">
        <v>9294261</v>
      </c>
      <c r="DE36" s="646"/>
      <c r="DF36" s="646"/>
      <c r="DG36" s="646"/>
      <c r="DH36" s="646"/>
      <c r="DI36" s="646"/>
      <c r="DJ36" s="646"/>
      <c r="DK36" s="647"/>
      <c r="DL36" s="654">
        <v>7241339</v>
      </c>
      <c r="DM36" s="646"/>
      <c r="DN36" s="646"/>
      <c r="DO36" s="646"/>
      <c r="DP36" s="646"/>
      <c r="DQ36" s="646"/>
      <c r="DR36" s="646"/>
      <c r="DS36" s="646"/>
      <c r="DT36" s="646"/>
      <c r="DU36" s="646"/>
      <c r="DV36" s="647"/>
      <c r="DW36" s="650">
        <v>6.9</v>
      </c>
      <c r="DX36" s="679"/>
      <c r="DY36" s="679"/>
      <c r="DZ36" s="679"/>
      <c r="EA36" s="679"/>
      <c r="EB36" s="679"/>
      <c r="EC36" s="680"/>
    </row>
    <row r="37" spans="2:133" ht="11.25" customHeight="1">
      <c r="B37" s="642" t="s">
        <v>331</v>
      </c>
      <c r="C37" s="643"/>
      <c r="D37" s="643"/>
      <c r="E37" s="643"/>
      <c r="F37" s="643"/>
      <c r="G37" s="643"/>
      <c r="H37" s="643"/>
      <c r="I37" s="643"/>
      <c r="J37" s="643"/>
      <c r="K37" s="643"/>
      <c r="L37" s="643"/>
      <c r="M37" s="643"/>
      <c r="N37" s="643"/>
      <c r="O37" s="643"/>
      <c r="P37" s="643"/>
      <c r="Q37" s="644"/>
      <c r="R37" s="645">
        <v>788098</v>
      </c>
      <c r="S37" s="646"/>
      <c r="T37" s="646"/>
      <c r="U37" s="646"/>
      <c r="V37" s="646"/>
      <c r="W37" s="646"/>
      <c r="X37" s="646"/>
      <c r="Y37" s="647"/>
      <c r="Z37" s="648">
        <v>0.4</v>
      </c>
      <c r="AA37" s="648"/>
      <c r="AB37" s="648"/>
      <c r="AC37" s="648"/>
      <c r="AD37" s="649" t="s">
        <v>127</v>
      </c>
      <c r="AE37" s="649"/>
      <c r="AF37" s="649"/>
      <c r="AG37" s="649"/>
      <c r="AH37" s="649"/>
      <c r="AI37" s="649"/>
      <c r="AJ37" s="649"/>
      <c r="AK37" s="649"/>
      <c r="AL37" s="650" t="s">
        <v>241</v>
      </c>
      <c r="AM37" s="651"/>
      <c r="AN37" s="651"/>
      <c r="AO37" s="652"/>
      <c r="AQ37" s="723" t="s">
        <v>332</v>
      </c>
      <c r="AR37" s="724"/>
      <c r="AS37" s="724"/>
      <c r="AT37" s="724"/>
      <c r="AU37" s="724"/>
      <c r="AV37" s="724"/>
      <c r="AW37" s="724"/>
      <c r="AX37" s="724"/>
      <c r="AY37" s="725"/>
      <c r="AZ37" s="645">
        <v>4538715</v>
      </c>
      <c r="BA37" s="646"/>
      <c r="BB37" s="646"/>
      <c r="BC37" s="646"/>
      <c r="BD37" s="682"/>
      <c r="BE37" s="682"/>
      <c r="BF37" s="700"/>
      <c r="BG37" s="660" t="s">
        <v>333</v>
      </c>
      <c r="BH37" s="661"/>
      <c r="BI37" s="661"/>
      <c r="BJ37" s="661"/>
      <c r="BK37" s="661"/>
      <c r="BL37" s="661"/>
      <c r="BM37" s="661"/>
      <c r="BN37" s="661"/>
      <c r="BO37" s="661"/>
      <c r="BP37" s="661"/>
      <c r="BQ37" s="661"/>
      <c r="BR37" s="661"/>
      <c r="BS37" s="661"/>
      <c r="BT37" s="661"/>
      <c r="BU37" s="662"/>
      <c r="BV37" s="645">
        <v>-835845</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40938</v>
      </c>
      <c r="CS37" s="682"/>
      <c r="CT37" s="682"/>
      <c r="CU37" s="682"/>
      <c r="CV37" s="682"/>
      <c r="CW37" s="682"/>
      <c r="CX37" s="682"/>
      <c r="CY37" s="683"/>
      <c r="CZ37" s="650">
        <v>0</v>
      </c>
      <c r="DA37" s="679"/>
      <c r="DB37" s="679"/>
      <c r="DC37" s="684"/>
      <c r="DD37" s="654">
        <v>40938</v>
      </c>
      <c r="DE37" s="682"/>
      <c r="DF37" s="682"/>
      <c r="DG37" s="682"/>
      <c r="DH37" s="682"/>
      <c r="DI37" s="682"/>
      <c r="DJ37" s="682"/>
      <c r="DK37" s="683"/>
      <c r="DL37" s="654">
        <v>40938</v>
      </c>
      <c r="DM37" s="682"/>
      <c r="DN37" s="682"/>
      <c r="DO37" s="682"/>
      <c r="DP37" s="682"/>
      <c r="DQ37" s="682"/>
      <c r="DR37" s="682"/>
      <c r="DS37" s="682"/>
      <c r="DT37" s="682"/>
      <c r="DU37" s="682"/>
      <c r="DV37" s="683"/>
      <c r="DW37" s="650">
        <v>0</v>
      </c>
      <c r="DX37" s="679"/>
      <c r="DY37" s="679"/>
      <c r="DZ37" s="679"/>
      <c r="EA37" s="679"/>
      <c r="EB37" s="679"/>
      <c r="EC37" s="680"/>
    </row>
    <row r="38" spans="2:133" ht="11.25" customHeight="1">
      <c r="B38" s="642" t="s">
        <v>335</v>
      </c>
      <c r="C38" s="643"/>
      <c r="D38" s="643"/>
      <c r="E38" s="643"/>
      <c r="F38" s="643"/>
      <c r="G38" s="643"/>
      <c r="H38" s="643"/>
      <c r="I38" s="643"/>
      <c r="J38" s="643"/>
      <c r="K38" s="643"/>
      <c r="L38" s="643"/>
      <c r="M38" s="643"/>
      <c r="N38" s="643"/>
      <c r="O38" s="643"/>
      <c r="P38" s="643"/>
      <c r="Q38" s="644"/>
      <c r="R38" s="645">
        <v>6442959</v>
      </c>
      <c r="S38" s="646"/>
      <c r="T38" s="646"/>
      <c r="U38" s="646"/>
      <c r="V38" s="646"/>
      <c r="W38" s="646"/>
      <c r="X38" s="646"/>
      <c r="Y38" s="647"/>
      <c r="Z38" s="648">
        <v>3.2</v>
      </c>
      <c r="AA38" s="648"/>
      <c r="AB38" s="648"/>
      <c r="AC38" s="648"/>
      <c r="AD38" s="649">
        <v>4019</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49532</v>
      </c>
      <c r="BA38" s="646"/>
      <c r="BB38" s="646"/>
      <c r="BC38" s="646"/>
      <c r="BD38" s="682"/>
      <c r="BE38" s="682"/>
      <c r="BF38" s="700"/>
      <c r="BG38" s="660" t="s">
        <v>337</v>
      </c>
      <c r="BH38" s="661"/>
      <c r="BI38" s="661"/>
      <c r="BJ38" s="661"/>
      <c r="BK38" s="661"/>
      <c r="BL38" s="661"/>
      <c r="BM38" s="661"/>
      <c r="BN38" s="661"/>
      <c r="BO38" s="661"/>
      <c r="BP38" s="661"/>
      <c r="BQ38" s="661"/>
      <c r="BR38" s="661"/>
      <c r="BS38" s="661"/>
      <c r="BT38" s="661"/>
      <c r="BU38" s="662"/>
      <c r="BV38" s="645">
        <v>63381</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18303746</v>
      </c>
      <c r="CS38" s="646"/>
      <c r="CT38" s="646"/>
      <c r="CU38" s="646"/>
      <c r="CV38" s="646"/>
      <c r="CW38" s="646"/>
      <c r="CX38" s="646"/>
      <c r="CY38" s="647"/>
      <c r="CZ38" s="650">
        <v>9.1</v>
      </c>
      <c r="DA38" s="679"/>
      <c r="DB38" s="679"/>
      <c r="DC38" s="684"/>
      <c r="DD38" s="654">
        <v>14918118</v>
      </c>
      <c r="DE38" s="646"/>
      <c r="DF38" s="646"/>
      <c r="DG38" s="646"/>
      <c r="DH38" s="646"/>
      <c r="DI38" s="646"/>
      <c r="DJ38" s="646"/>
      <c r="DK38" s="647"/>
      <c r="DL38" s="654">
        <v>13304918</v>
      </c>
      <c r="DM38" s="646"/>
      <c r="DN38" s="646"/>
      <c r="DO38" s="646"/>
      <c r="DP38" s="646"/>
      <c r="DQ38" s="646"/>
      <c r="DR38" s="646"/>
      <c r="DS38" s="646"/>
      <c r="DT38" s="646"/>
      <c r="DU38" s="646"/>
      <c r="DV38" s="647"/>
      <c r="DW38" s="650">
        <v>12.6</v>
      </c>
      <c r="DX38" s="679"/>
      <c r="DY38" s="679"/>
      <c r="DZ38" s="679"/>
      <c r="EA38" s="679"/>
      <c r="EB38" s="679"/>
      <c r="EC38" s="680"/>
    </row>
    <row r="39" spans="2:133" ht="11.25" customHeight="1">
      <c r="B39" s="642" t="s">
        <v>339</v>
      </c>
      <c r="C39" s="643"/>
      <c r="D39" s="643"/>
      <c r="E39" s="643"/>
      <c r="F39" s="643"/>
      <c r="G39" s="643"/>
      <c r="H39" s="643"/>
      <c r="I39" s="643"/>
      <c r="J39" s="643"/>
      <c r="K39" s="643"/>
      <c r="L39" s="643"/>
      <c r="M39" s="643"/>
      <c r="N39" s="643"/>
      <c r="O39" s="643"/>
      <c r="P39" s="643"/>
      <c r="Q39" s="644"/>
      <c r="R39" s="645">
        <v>13525078</v>
      </c>
      <c r="S39" s="646"/>
      <c r="T39" s="646"/>
      <c r="U39" s="646"/>
      <c r="V39" s="646"/>
      <c r="W39" s="646"/>
      <c r="X39" s="646"/>
      <c r="Y39" s="647"/>
      <c r="Z39" s="648">
        <v>6.7</v>
      </c>
      <c r="AA39" s="648"/>
      <c r="AB39" s="648"/>
      <c r="AC39" s="648"/>
      <c r="AD39" s="649" t="s">
        <v>127</v>
      </c>
      <c r="AE39" s="649"/>
      <c r="AF39" s="649"/>
      <c r="AG39" s="649"/>
      <c r="AH39" s="649"/>
      <c r="AI39" s="649"/>
      <c r="AJ39" s="649"/>
      <c r="AK39" s="649"/>
      <c r="AL39" s="650" t="s">
        <v>127</v>
      </c>
      <c r="AM39" s="651"/>
      <c r="AN39" s="651"/>
      <c r="AO39" s="652"/>
      <c r="AQ39" s="723" t="s">
        <v>340</v>
      </c>
      <c r="AR39" s="724"/>
      <c r="AS39" s="724"/>
      <c r="AT39" s="724"/>
      <c r="AU39" s="724"/>
      <c r="AV39" s="724"/>
      <c r="AW39" s="724"/>
      <c r="AX39" s="724"/>
      <c r="AY39" s="725"/>
      <c r="AZ39" s="645">
        <v>38376</v>
      </c>
      <c r="BA39" s="646"/>
      <c r="BB39" s="646"/>
      <c r="BC39" s="646"/>
      <c r="BD39" s="682"/>
      <c r="BE39" s="682"/>
      <c r="BF39" s="700"/>
      <c r="BG39" s="660" t="s">
        <v>341</v>
      </c>
      <c r="BH39" s="661"/>
      <c r="BI39" s="661"/>
      <c r="BJ39" s="661"/>
      <c r="BK39" s="661"/>
      <c r="BL39" s="661"/>
      <c r="BM39" s="661"/>
      <c r="BN39" s="661"/>
      <c r="BO39" s="661"/>
      <c r="BP39" s="661"/>
      <c r="BQ39" s="661"/>
      <c r="BR39" s="661"/>
      <c r="BS39" s="661"/>
      <c r="BT39" s="661"/>
      <c r="BU39" s="662"/>
      <c r="BV39" s="645">
        <v>93556</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6167917</v>
      </c>
      <c r="CS39" s="682"/>
      <c r="CT39" s="682"/>
      <c r="CU39" s="682"/>
      <c r="CV39" s="682"/>
      <c r="CW39" s="682"/>
      <c r="CX39" s="682"/>
      <c r="CY39" s="683"/>
      <c r="CZ39" s="650">
        <v>3.1</v>
      </c>
      <c r="DA39" s="679"/>
      <c r="DB39" s="679"/>
      <c r="DC39" s="684"/>
      <c r="DD39" s="654">
        <v>6123115</v>
      </c>
      <c r="DE39" s="682"/>
      <c r="DF39" s="682"/>
      <c r="DG39" s="682"/>
      <c r="DH39" s="682"/>
      <c r="DI39" s="682"/>
      <c r="DJ39" s="682"/>
      <c r="DK39" s="683"/>
      <c r="DL39" s="654" t="s">
        <v>241</v>
      </c>
      <c r="DM39" s="682"/>
      <c r="DN39" s="682"/>
      <c r="DO39" s="682"/>
      <c r="DP39" s="682"/>
      <c r="DQ39" s="682"/>
      <c r="DR39" s="682"/>
      <c r="DS39" s="682"/>
      <c r="DT39" s="682"/>
      <c r="DU39" s="682"/>
      <c r="DV39" s="683"/>
      <c r="DW39" s="650" t="s">
        <v>241</v>
      </c>
      <c r="DX39" s="679"/>
      <c r="DY39" s="679"/>
      <c r="DZ39" s="679"/>
      <c r="EA39" s="679"/>
      <c r="EB39" s="679"/>
      <c r="EC39" s="680"/>
    </row>
    <row r="40" spans="2:133" ht="11.25" customHeight="1">
      <c r="B40" s="642" t="s">
        <v>343</v>
      </c>
      <c r="C40" s="643"/>
      <c r="D40" s="643"/>
      <c r="E40" s="643"/>
      <c r="F40" s="643"/>
      <c r="G40" s="643"/>
      <c r="H40" s="643"/>
      <c r="I40" s="643"/>
      <c r="J40" s="643"/>
      <c r="K40" s="643"/>
      <c r="L40" s="643"/>
      <c r="M40" s="643"/>
      <c r="N40" s="643"/>
      <c r="O40" s="643"/>
      <c r="P40" s="643"/>
      <c r="Q40" s="644"/>
      <c r="R40" s="645" t="s">
        <v>241</v>
      </c>
      <c r="S40" s="646"/>
      <c r="T40" s="646"/>
      <c r="U40" s="646"/>
      <c r="V40" s="646"/>
      <c r="W40" s="646"/>
      <c r="X40" s="646"/>
      <c r="Y40" s="647"/>
      <c r="Z40" s="648" t="s">
        <v>127</v>
      </c>
      <c r="AA40" s="648"/>
      <c r="AB40" s="648"/>
      <c r="AC40" s="648"/>
      <c r="AD40" s="649" t="s">
        <v>127</v>
      </c>
      <c r="AE40" s="649"/>
      <c r="AF40" s="649"/>
      <c r="AG40" s="649"/>
      <c r="AH40" s="649"/>
      <c r="AI40" s="649"/>
      <c r="AJ40" s="649"/>
      <c r="AK40" s="649"/>
      <c r="AL40" s="650" t="s">
        <v>241</v>
      </c>
      <c r="AM40" s="651"/>
      <c r="AN40" s="651"/>
      <c r="AO40" s="652"/>
      <c r="AQ40" s="723" t="s">
        <v>344</v>
      </c>
      <c r="AR40" s="724"/>
      <c r="AS40" s="724"/>
      <c r="AT40" s="724"/>
      <c r="AU40" s="724"/>
      <c r="AV40" s="724"/>
      <c r="AW40" s="724"/>
      <c r="AX40" s="724"/>
      <c r="AY40" s="725"/>
      <c r="AZ40" s="645">
        <v>1148</v>
      </c>
      <c r="BA40" s="646"/>
      <c r="BB40" s="646"/>
      <c r="BC40" s="646"/>
      <c r="BD40" s="682"/>
      <c r="BE40" s="682"/>
      <c r="BF40" s="700"/>
      <c r="BG40" s="726" t="s">
        <v>345</v>
      </c>
      <c r="BH40" s="727"/>
      <c r="BI40" s="727"/>
      <c r="BJ40" s="727"/>
      <c r="BK40" s="727"/>
      <c r="BL40" s="236"/>
      <c r="BM40" s="661" t="s">
        <v>346</v>
      </c>
      <c r="BN40" s="661"/>
      <c r="BO40" s="661"/>
      <c r="BP40" s="661"/>
      <c r="BQ40" s="661"/>
      <c r="BR40" s="661"/>
      <c r="BS40" s="661"/>
      <c r="BT40" s="661"/>
      <c r="BU40" s="662"/>
      <c r="BV40" s="645">
        <v>88</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751819</v>
      </c>
      <c r="CS40" s="646"/>
      <c r="CT40" s="646"/>
      <c r="CU40" s="646"/>
      <c r="CV40" s="646"/>
      <c r="CW40" s="646"/>
      <c r="CX40" s="646"/>
      <c r="CY40" s="647"/>
      <c r="CZ40" s="650">
        <v>0.4</v>
      </c>
      <c r="DA40" s="679"/>
      <c r="DB40" s="679"/>
      <c r="DC40" s="684"/>
      <c r="DD40" s="654">
        <v>19354</v>
      </c>
      <c r="DE40" s="646"/>
      <c r="DF40" s="646"/>
      <c r="DG40" s="646"/>
      <c r="DH40" s="646"/>
      <c r="DI40" s="646"/>
      <c r="DJ40" s="646"/>
      <c r="DK40" s="647"/>
      <c r="DL40" s="654">
        <v>7187</v>
      </c>
      <c r="DM40" s="646"/>
      <c r="DN40" s="646"/>
      <c r="DO40" s="646"/>
      <c r="DP40" s="646"/>
      <c r="DQ40" s="646"/>
      <c r="DR40" s="646"/>
      <c r="DS40" s="646"/>
      <c r="DT40" s="646"/>
      <c r="DU40" s="646"/>
      <c r="DV40" s="647"/>
      <c r="DW40" s="650">
        <v>0</v>
      </c>
      <c r="DX40" s="679"/>
      <c r="DY40" s="679"/>
      <c r="DZ40" s="679"/>
      <c r="EA40" s="679"/>
      <c r="EB40" s="679"/>
      <c r="EC40" s="680"/>
    </row>
    <row r="41" spans="2:133" ht="11.25" customHeight="1">
      <c r="B41" s="642" t="s">
        <v>348</v>
      </c>
      <c r="C41" s="643"/>
      <c r="D41" s="643"/>
      <c r="E41" s="643"/>
      <c r="F41" s="643"/>
      <c r="G41" s="643"/>
      <c r="H41" s="643"/>
      <c r="I41" s="643"/>
      <c r="J41" s="643"/>
      <c r="K41" s="643"/>
      <c r="L41" s="643"/>
      <c r="M41" s="643"/>
      <c r="N41" s="643"/>
      <c r="O41" s="643"/>
      <c r="P41" s="643"/>
      <c r="Q41" s="644"/>
      <c r="R41" s="645">
        <v>7026778</v>
      </c>
      <c r="S41" s="646"/>
      <c r="T41" s="646"/>
      <c r="U41" s="646"/>
      <c r="V41" s="646"/>
      <c r="W41" s="646"/>
      <c r="X41" s="646"/>
      <c r="Y41" s="647"/>
      <c r="Z41" s="648">
        <v>3.5</v>
      </c>
      <c r="AA41" s="648"/>
      <c r="AB41" s="648"/>
      <c r="AC41" s="648"/>
      <c r="AD41" s="649" t="s">
        <v>127</v>
      </c>
      <c r="AE41" s="649"/>
      <c r="AF41" s="649"/>
      <c r="AG41" s="649"/>
      <c r="AH41" s="649"/>
      <c r="AI41" s="649"/>
      <c r="AJ41" s="649"/>
      <c r="AK41" s="649"/>
      <c r="AL41" s="650" t="s">
        <v>241</v>
      </c>
      <c r="AM41" s="651"/>
      <c r="AN41" s="651"/>
      <c r="AO41" s="652"/>
      <c r="AQ41" s="723" t="s">
        <v>349</v>
      </c>
      <c r="AR41" s="724"/>
      <c r="AS41" s="724"/>
      <c r="AT41" s="724"/>
      <c r="AU41" s="724"/>
      <c r="AV41" s="724"/>
      <c r="AW41" s="724"/>
      <c r="AX41" s="724"/>
      <c r="AY41" s="725"/>
      <c r="AZ41" s="645">
        <v>4870954</v>
      </c>
      <c r="BA41" s="646"/>
      <c r="BB41" s="646"/>
      <c r="BC41" s="646"/>
      <c r="BD41" s="682"/>
      <c r="BE41" s="682"/>
      <c r="BF41" s="700"/>
      <c r="BG41" s="726"/>
      <c r="BH41" s="727"/>
      <c r="BI41" s="727"/>
      <c r="BJ41" s="727"/>
      <c r="BK41" s="727"/>
      <c r="BL41" s="236"/>
      <c r="BM41" s="661" t="s">
        <v>350</v>
      </c>
      <c r="BN41" s="661"/>
      <c r="BO41" s="661"/>
      <c r="BP41" s="661"/>
      <c r="BQ41" s="661"/>
      <c r="BR41" s="661"/>
      <c r="BS41" s="661"/>
      <c r="BT41" s="661"/>
      <c r="BU41" s="662"/>
      <c r="BV41" s="645" t="s">
        <v>127</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241</v>
      </c>
      <c r="CS41" s="682"/>
      <c r="CT41" s="682"/>
      <c r="CU41" s="682"/>
      <c r="CV41" s="682"/>
      <c r="CW41" s="682"/>
      <c r="CX41" s="682"/>
      <c r="CY41" s="683"/>
      <c r="CZ41" s="650" t="s">
        <v>127</v>
      </c>
      <c r="DA41" s="679"/>
      <c r="DB41" s="679"/>
      <c r="DC41" s="684"/>
      <c r="DD41" s="654" t="s">
        <v>127</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352</v>
      </c>
      <c r="C42" s="687"/>
      <c r="D42" s="687"/>
      <c r="E42" s="687"/>
      <c r="F42" s="687"/>
      <c r="G42" s="687"/>
      <c r="H42" s="687"/>
      <c r="I42" s="687"/>
      <c r="J42" s="687"/>
      <c r="K42" s="687"/>
      <c r="L42" s="687"/>
      <c r="M42" s="687"/>
      <c r="N42" s="687"/>
      <c r="O42" s="687"/>
      <c r="P42" s="687"/>
      <c r="Q42" s="688"/>
      <c r="R42" s="730">
        <v>202364731</v>
      </c>
      <c r="S42" s="731"/>
      <c r="T42" s="731"/>
      <c r="U42" s="731"/>
      <c r="V42" s="731"/>
      <c r="W42" s="731"/>
      <c r="X42" s="731"/>
      <c r="Y42" s="739"/>
      <c r="Z42" s="740">
        <v>100</v>
      </c>
      <c r="AA42" s="740"/>
      <c r="AB42" s="740"/>
      <c r="AC42" s="740"/>
      <c r="AD42" s="741">
        <v>98393488</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13394416</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347</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14454024</v>
      </c>
      <c r="CS42" s="646"/>
      <c r="CT42" s="646"/>
      <c r="CU42" s="646"/>
      <c r="CV42" s="646"/>
      <c r="CW42" s="646"/>
      <c r="CX42" s="646"/>
      <c r="CY42" s="647"/>
      <c r="CZ42" s="650">
        <v>7.2</v>
      </c>
      <c r="DA42" s="651"/>
      <c r="DB42" s="651"/>
      <c r="DC42" s="663"/>
      <c r="DD42" s="654">
        <v>3771225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338352</v>
      </c>
      <c r="CS43" s="682"/>
      <c r="CT43" s="682"/>
      <c r="CU43" s="682"/>
      <c r="CV43" s="682"/>
      <c r="CW43" s="682"/>
      <c r="CX43" s="682"/>
      <c r="CY43" s="683"/>
      <c r="CZ43" s="650">
        <v>0.2</v>
      </c>
      <c r="DA43" s="679"/>
      <c r="DB43" s="679"/>
      <c r="DC43" s="684"/>
      <c r="DD43" s="654">
        <v>338352</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304</v>
      </c>
      <c r="CE44" s="758"/>
      <c r="CF44" s="642" t="s">
        <v>357</v>
      </c>
      <c r="CG44" s="643"/>
      <c r="CH44" s="643"/>
      <c r="CI44" s="643"/>
      <c r="CJ44" s="643"/>
      <c r="CK44" s="643"/>
      <c r="CL44" s="643"/>
      <c r="CM44" s="643"/>
      <c r="CN44" s="643"/>
      <c r="CO44" s="643"/>
      <c r="CP44" s="643"/>
      <c r="CQ44" s="644"/>
      <c r="CR44" s="645">
        <v>14238794</v>
      </c>
      <c r="CS44" s="646"/>
      <c r="CT44" s="646"/>
      <c r="CU44" s="646"/>
      <c r="CV44" s="646"/>
      <c r="CW44" s="646"/>
      <c r="CX44" s="646"/>
      <c r="CY44" s="647"/>
      <c r="CZ44" s="650">
        <v>7.1</v>
      </c>
      <c r="DA44" s="651"/>
      <c r="DB44" s="651"/>
      <c r="DC44" s="663"/>
      <c r="DD44" s="654">
        <v>3769257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358</v>
      </c>
      <c r="CG45" s="643"/>
      <c r="CH45" s="643"/>
      <c r="CI45" s="643"/>
      <c r="CJ45" s="643"/>
      <c r="CK45" s="643"/>
      <c r="CL45" s="643"/>
      <c r="CM45" s="643"/>
      <c r="CN45" s="643"/>
      <c r="CO45" s="643"/>
      <c r="CP45" s="643"/>
      <c r="CQ45" s="644"/>
      <c r="CR45" s="645">
        <v>5969315</v>
      </c>
      <c r="CS45" s="682"/>
      <c r="CT45" s="682"/>
      <c r="CU45" s="682"/>
      <c r="CV45" s="682"/>
      <c r="CW45" s="682"/>
      <c r="CX45" s="682"/>
      <c r="CY45" s="683"/>
      <c r="CZ45" s="650">
        <v>3</v>
      </c>
      <c r="DA45" s="679"/>
      <c r="DB45" s="679"/>
      <c r="DC45" s="684"/>
      <c r="DD45" s="654">
        <v>215133</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7504167</v>
      </c>
      <c r="CS46" s="646"/>
      <c r="CT46" s="646"/>
      <c r="CU46" s="646"/>
      <c r="CV46" s="646"/>
      <c r="CW46" s="646"/>
      <c r="CX46" s="646"/>
      <c r="CY46" s="647"/>
      <c r="CZ46" s="650">
        <v>3.7</v>
      </c>
      <c r="DA46" s="651"/>
      <c r="DB46" s="651"/>
      <c r="DC46" s="663"/>
      <c r="DD46" s="654">
        <v>3477512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215230</v>
      </c>
      <c r="CS47" s="682"/>
      <c r="CT47" s="682"/>
      <c r="CU47" s="682"/>
      <c r="CV47" s="682"/>
      <c r="CW47" s="682"/>
      <c r="CX47" s="682"/>
      <c r="CY47" s="683"/>
      <c r="CZ47" s="650">
        <v>0.1</v>
      </c>
      <c r="DA47" s="679"/>
      <c r="DB47" s="679"/>
      <c r="DC47" s="684"/>
      <c r="DD47" s="654">
        <v>1968</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363</v>
      </c>
      <c r="CD48" s="761"/>
      <c r="CE48" s="762"/>
      <c r="CF48" s="642" t="s">
        <v>364</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365</v>
      </c>
      <c r="CE49" s="687"/>
      <c r="CF49" s="687"/>
      <c r="CG49" s="687"/>
      <c r="CH49" s="687"/>
      <c r="CI49" s="687"/>
      <c r="CJ49" s="687"/>
      <c r="CK49" s="687"/>
      <c r="CL49" s="687"/>
      <c r="CM49" s="687"/>
      <c r="CN49" s="687"/>
      <c r="CO49" s="687"/>
      <c r="CP49" s="687"/>
      <c r="CQ49" s="688"/>
      <c r="CR49" s="730">
        <v>201613295</v>
      </c>
      <c r="CS49" s="716"/>
      <c r="CT49" s="716"/>
      <c r="CU49" s="716"/>
      <c r="CV49" s="716"/>
      <c r="CW49" s="716"/>
      <c r="CX49" s="716"/>
      <c r="CY49" s="747"/>
      <c r="CZ49" s="742">
        <v>100</v>
      </c>
      <c r="DA49" s="748"/>
      <c r="DB49" s="748"/>
      <c r="DC49" s="749"/>
      <c r="DD49" s="750">
        <v>122772179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A+sZbEKRmxgDa6BTg7kyyK2z7+ae2Udz8z1d/1RJdT8R/trdataLtzwlbvOohr/ptZQYr4kQba7h+smHF9T5tQ==" saltValue="OXHKWN0FNcRyMscPzf8xp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E13" sqref="BE13"/>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388</v>
      </c>
      <c r="C7" s="778"/>
      <c r="D7" s="778"/>
      <c r="E7" s="778"/>
      <c r="F7" s="778"/>
      <c r="G7" s="778"/>
      <c r="H7" s="778"/>
      <c r="I7" s="778"/>
      <c r="J7" s="778"/>
      <c r="K7" s="778"/>
      <c r="L7" s="778"/>
      <c r="M7" s="778"/>
      <c r="N7" s="778"/>
      <c r="O7" s="778"/>
      <c r="P7" s="779"/>
      <c r="Q7" s="780">
        <v>205122</v>
      </c>
      <c r="R7" s="781"/>
      <c r="S7" s="781"/>
      <c r="T7" s="781"/>
      <c r="U7" s="781"/>
      <c r="V7" s="781">
        <v>204377</v>
      </c>
      <c r="W7" s="781"/>
      <c r="X7" s="781"/>
      <c r="Y7" s="781"/>
      <c r="Z7" s="781"/>
      <c r="AA7" s="781">
        <v>745</v>
      </c>
      <c r="AB7" s="781"/>
      <c r="AC7" s="781"/>
      <c r="AD7" s="781"/>
      <c r="AE7" s="782"/>
      <c r="AF7" s="783">
        <v>322</v>
      </c>
      <c r="AG7" s="784"/>
      <c r="AH7" s="784"/>
      <c r="AI7" s="784"/>
      <c r="AJ7" s="785"/>
      <c r="AK7" s="820">
        <v>2742</v>
      </c>
      <c r="AL7" s="821"/>
      <c r="AM7" s="821"/>
      <c r="AN7" s="821"/>
      <c r="AO7" s="821"/>
      <c r="AP7" s="821">
        <v>230632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603</v>
      </c>
      <c r="BT7" s="825"/>
      <c r="BU7" s="825"/>
      <c r="BV7" s="825"/>
      <c r="BW7" s="825"/>
      <c r="BX7" s="825"/>
      <c r="BY7" s="825"/>
      <c r="BZ7" s="825"/>
      <c r="CA7" s="825"/>
      <c r="CB7" s="825"/>
      <c r="CC7" s="825"/>
      <c r="CD7" s="825"/>
      <c r="CE7" s="825"/>
      <c r="CF7" s="825"/>
      <c r="CG7" s="826"/>
      <c r="CH7" s="817">
        <v>47</v>
      </c>
      <c r="CI7" s="818"/>
      <c r="CJ7" s="818"/>
      <c r="CK7" s="818"/>
      <c r="CL7" s="819"/>
      <c r="CM7" s="817">
        <v>3549</v>
      </c>
      <c r="CN7" s="818"/>
      <c r="CO7" s="818"/>
      <c r="CP7" s="818"/>
      <c r="CQ7" s="819"/>
      <c r="CR7" s="817">
        <v>148</v>
      </c>
      <c r="CS7" s="818"/>
      <c r="CT7" s="818"/>
      <c r="CU7" s="818"/>
      <c r="CV7" s="819"/>
      <c r="CW7" s="817">
        <v>139</v>
      </c>
      <c r="CX7" s="818"/>
      <c r="CY7" s="818"/>
      <c r="CZ7" s="818"/>
      <c r="DA7" s="819"/>
      <c r="DB7" s="817" t="s">
        <v>597</v>
      </c>
      <c r="DC7" s="818"/>
      <c r="DD7" s="818"/>
      <c r="DE7" s="818"/>
      <c r="DF7" s="819"/>
      <c r="DG7" s="817" t="s">
        <v>597</v>
      </c>
      <c r="DH7" s="818"/>
      <c r="DI7" s="818"/>
      <c r="DJ7" s="818"/>
      <c r="DK7" s="819"/>
      <c r="DL7" s="817" t="s">
        <v>597</v>
      </c>
      <c r="DM7" s="818"/>
      <c r="DN7" s="818"/>
      <c r="DO7" s="818"/>
      <c r="DP7" s="819"/>
      <c r="DQ7" s="817" t="s">
        <v>597</v>
      </c>
      <c r="DR7" s="818"/>
      <c r="DS7" s="818"/>
      <c r="DT7" s="818"/>
      <c r="DU7" s="819"/>
      <c r="DV7" s="798"/>
      <c r="DW7" s="799"/>
      <c r="DX7" s="799"/>
      <c r="DY7" s="799"/>
      <c r="DZ7" s="800"/>
      <c r="EA7" s="255"/>
    </row>
    <row r="8" spans="1:131" s="256" customFormat="1" ht="26.25" customHeight="1">
      <c r="A8" s="262">
        <v>2</v>
      </c>
      <c r="B8" s="801" t="s">
        <v>389</v>
      </c>
      <c r="C8" s="802"/>
      <c r="D8" s="802"/>
      <c r="E8" s="802"/>
      <c r="F8" s="802"/>
      <c r="G8" s="802"/>
      <c r="H8" s="802"/>
      <c r="I8" s="802"/>
      <c r="J8" s="802"/>
      <c r="K8" s="802"/>
      <c r="L8" s="802"/>
      <c r="M8" s="802"/>
      <c r="N8" s="802"/>
      <c r="O8" s="802"/>
      <c r="P8" s="803"/>
      <c r="Q8" s="804">
        <v>8</v>
      </c>
      <c r="R8" s="805"/>
      <c r="S8" s="805"/>
      <c r="T8" s="805"/>
      <c r="U8" s="805"/>
      <c r="V8" s="805">
        <v>8</v>
      </c>
      <c r="W8" s="805"/>
      <c r="X8" s="805"/>
      <c r="Y8" s="805"/>
      <c r="Z8" s="805"/>
      <c r="AA8" s="805" t="s">
        <v>529</v>
      </c>
      <c r="AB8" s="805"/>
      <c r="AC8" s="805"/>
      <c r="AD8" s="805"/>
      <c r="AE8" s="806"/>
      <c r="AF8" s="807" t="s">
        <v>529</v>
      </c>
      <c r="AG8" s="808"/>
      <c r="AH8" s="808"/>
      <c r="AI8" s="808"/>
      <c r="AJ8" s="809"/>
      <c r="AK8" s="810">
        <v>6</v>
      </c>
      <c r="AL8" s="811"/>
      <c r="AM8" s="811"/>
      <c r="AN8" s="811"/>
      <c r="AO8" s="811"/>
      <c r="AP8" s="811" t="s">
        <v>529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604</v>
      </c>
      <c r="BT8" s="815"/>
      <c r="BU8" s="815"/>
      <c r="BV8" s="815"/>
      <c r="BW8" s="815"/>
      <c r="BX8" s="815"/>
      <c r="BY8" s="815"/>
      <c r="BZ8" s="815"/>
      <c r="CA8" s="815"/>
      <c r="CB8" s="815"/>
      <c r="CC8" s="815"/>
      <c r="CD8" s="815"/>
      <c r="CE8" s="815"/>
      <c r="CF8" s="815"/>
      <c r="CG8" s="816"/>
      <c r="CH8" s="827">
        <v>-11</v>
      </c>
      <c r="CI8" s="828"/>
      <c r="CJ8" s="828"/>
      <c r="CK8" s="828"/>
      <c r="CL8" s="829"/>
      <c r="CM8" s="827">
        <v>207</v>
      </c>
      <c r="CN8" s="828"/>
      <c r="CO8" s="828"/>
      <c r="CP8" s="828"/>
      <c r="CQ8" s="829"/>
      <c r="CR8" s="827">
        <v>8</v>
      </c>
      <c r="CS8" s="828"/>
      <c r="CT8" s="828"/>
      <c r="CU8" s="828"/>
      <c r="CV8" s="829"/>
      <c r="CW8" s="827">
        <v>59</v>
      </c>
      <c r="CX8" s="828"/>
      <c r="CY8" s="828"/>
      <c r="CZ8" s="828"/>
      <c r="DA8" s="829"/>
      <c r="DB8" s="827" t="s">
        <v>597</v>
      </c>
      <c r="DC8" s="828"/>
      <c r="DD8" s="828"/>
      <c r="DE8" s="828"/>
      <c r="DF8" s="829"/>
      <c r="DG8" s="827" t="s">
        <v>597</v>
      </c>
      <c r="DH8" s="828"/>
      <c r="DI8" s="828"/>
      <c r="DJ8" s="828"/>
      <c r="DK8" s="829"/>
      <c r="DL8" s="827" t="s">
        <v>597</v>
      </c>
      <c r="DM8" s="828"/>
      <c r="DN8" s="828"/>
      <c r="DO8" s="828"/>
      <c r="DP8" s="829"/>
      <c r="DQ8" s="827" t="s">
        <v>597</v>
      </c>
      <c r="DR8" s="828"/>
      <c r="DS8" s="828"/>
      <c r="DT8" s="828"/>
      <c r="DU8" s="829"/>
      <c r="DV8" s="830"/>
      <c r="DW8" s="831"/>
      <c r="DX8" s="831"/>
      <c r="DY8" s="831"/>
      <c r="DZ8" s="832"/>
      <c r="EA8" s="255"/>
    </row>
    <row r="9" spans="1:131" s="256" customFormat="1" ht="26.25" customHeight="1">
      <c r="A9" s="262">
        <v>3</v>
      </c>
      <c r="B9" s="801" t="s">
        <v>390</v>
      </c>
      <c r="C9" s="802"/>
      <c r="D9" s="802"/>
      <c r="E9" s="802"/>
      <c r="F9" s="802"/>
      <c r="G9" s="802"/>
      <c r="H9" s="802"/>
      <c r="I9" s="802"/>
      <c r="J9" s="802"/>
      <c r="K9" s="802"/>
      <c r="L9" s="802"/>
      <c r="M9" s="802"/>
      <c r="N9" s="802"/>
      <c r="O9" s="802"/>
      <c r="P9" s="803"/>
      <c r="Q9" s="804">
        <v>2061</v>
      </c>
      <c r="R9" s="805"/>
      <c r="S9" s="805"/>
      <c r="T9" s="805"/>
      <c r="U9" s="805"/>
      <c r="V9" s="805">
        <v>2061</v>
      </c>
      <c r="W9" s="805"/>
      <c r="X9" s="805"/>
      <c r="Y9" s="805"/>
      <c r="Z9" s="805"/>
      <c r="AA9" s="805" t="s">
        <v>529</v>
      </c>
      <c r="AB9" s="805"/>
      <c r="AC9" s="805"/>
      <c r="AD9" s="805"/>
      <c r="AE9" s="806"/>
      <c r="AF9" s="807" t="s">
        <v>529</v>
      </c>
      <c r="AG9" s="808"/>
      <c r="AH9" s="808"/>
      <c r="AI9" s="808"/>
      <c r="AJ9" s="809"/>
      <c r="AK9" s="810">
        <v>2054</v>
      </c>
      <c r="AL9" s="811"/>
      <c r="AM9" s="811"/>
      <c r="AN9" s="811"/>
      <c r="AO9" s="811"/>
      <c r="AP9" s="811">
        <v>1622</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605</v>
      </c>
      <c r="BT9" s="815"/>
      <c r="BU9" s="815"/>
      <c r="BV9" s="815"/>
      <c r="BW9" s="815"/>
      <c r="BX9" s="815"/>
      <c r="BY9" s="815"/>
      <c r="BZ9" s="815"/>
      <c r="CA9" s="815"/>
      <c r="CB9" s="815"/>
      <c r="CC9" s="815"/>
      <c r="CD9" s="815"/>
      <c r="CE9" s="815"/>
      <c r="CF9" s="815"/>
      <c r="CG9" s="816"/>
      <c r="CH9" s="827">
        <v>17</v>
      </c>
      <c r="CI9" s="828"/>
      <c r="CJ9" s="828"/>
      <c r="CK9" s="828"/>
      <c r="CL9" s="829"/>
      <c r="CM9" s="827">
        <v>246</v>
      </c>
      <c r="CN9" s="828"/>
      <c r="CO9" s="828"/>
      <c r="CP9" s="828"/>
      <c r="CQ9" s="829"/>
      <c r="CR9" s="827">
        <v>60</v>
      </c>
      <c r="CS9" s="828"/>
      <c r="CT9" s="828"/>
      <c r="CU9" s="828"/>
      <c r="CV9" s="829"/>
      <c r="CW9" s="827">
        <v>8</v>
      </c>
      <c r="CX9" s="828"/>
      <c r="CY9" s="828"/>
      <c r="CZ9" s="828"/>
      <c r="DA9" s="829"/>
      <c r="DB9" s="827" t="s">
        <v>597</v>
      </c>
      <c r="DC9" s="828"/>
      <c r="DD9" s="828"/>
      <c r="DE9" s="828"/>
      <c r="DF9" s="829"/>
      <c r="DG9" s="827" t="s">
        <v>597</v>
      </c>
      <c r="DH9" s="828"/>
      <c r="DI9" s="828"/>
      <c r="DJ9" s="828"/>
      <c r="DK9" s="829"/>
      <c r="DL9" s="827" t="s">
        <v>597</v>
      </c>
      <c r="DM9" s="828"/>
      <c r="DN9" s="828"/>
      <c r="DO9" s="828"/>
      <c r="DP9" s="829"/>
      <c r="DQ9" s="827" t="s">
        <v>597</v>
      </c>
      <c r="DR9" s="828"/>
      <c r="DS9" s="828"/>
      <c r="DT9" s="828"/>
      <c r="DU9" s="829"/>
      <c r="DV9" s="830"/>
      <c r="DW9" s="831"/>
      <c r="DX9" s="831"/>
      <c r="DY9" s="831"/>
      <c r="DZ9" s="832"/>
      <c r="EA9" s="255"/>
    </row>
    <row r="10" spans="1:131" s="256" customFormat="1" ht="26.25" customHeight="1">
      <c r="A10" s="262">
        <v>4</v>
      </c>
      <c r="B10" s="801" t="s">
        <v>391</v>
      </c>
      <c r="C10" s="802"/>
      <c r="D10" s="802"/>
      <c r="E10" s="802"/>
      <c r="F10" s="802"/>
      <c r="G10" s="802"/>
      <c r="H10" s="802"/>
      <c r="I10" s="802"/>
      <c r="J10" s="802"/>
      <c r="K10" s="802"/>
      <c r="L10" s="802"/>
      <c r="M10" s="802"/>
      <c r="N10" s="802"/>
      <c r="O10" s="802"/>
      <c r="P10" s="803"/>
      <c r="Q10" s="804">
        <v>17</v>
      </c>
      <c r="R10" s="805"/>
      <c r="S10" s="805"/>
      <c r="T10" s="805"/>
      <c r="U10" s="805"/>
      <c r="V10" s="805">
        <v>17</v>
      </c>
      <c r="W10" s="805"/>
      <c r="X10" s="805"/>
      <c r="Y10" s="805"/>
      <c r="Z10" s="805"/>
      <c r="AA10" s="805">
        <v>0</v>
      </c>
      <c r="AB10" s="805"/>
      <c r="AC10" s="805"/>
      <c r="AD10" s="805"/>
      <c r="AE10" s="806"/>
      <c r="AF10" s="807">
        <v>0</v>
      </c>
      <c r="AG10" s="808"/>
      <c r="AH10" s="808"/>
      <c r="AI10" s="808"/>
      <c r="AJ10" s="809"/>
      <c r="AK10" s="810">
        <v>11</v>
      </c>
      <c r="AL10" s="811"/>
      <c r="AM10" s="811"/>
      <c r="AN10" s="811"/>
      <c r="AO10" s="811"/>
      <c r="AP10" s="811" t="s">
        <v>529</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606</v>
      </c>
      <c r="BT10" s="815"/>
      <c r="BU10" s="815"/>
      <c r="BV10" s="815"/>
      <c r="BW10" s="815"/>
      <c r="BX10" s="815"/>
      <c r="BY10" s="815"/>
      <c r="BZ10" s="815"/>
      <c r="CA10" s="815"/>
      <c r="CB10" s="815"/>
      <c r="CC10" s="815"/>
      <c r="CD10" s="815"/>
      <c r="CE10" s="815"/>
      <c r="CF10" s="815"/>
      <c r="CG10" s="816"/>
      <c r="CH10" s="827">
        <v>-226</v>
      </c>
      <c r="CI10" s="828"/>
      <c r="CJ10" s="828"/>
      <c r="CK10" s="828"/>
      <c r="CL10" s="829"/>
      <c r="CM10" s="827">
        <v>4459</v>
      </c>
      <c r="CN10" s="828"/>
      <c r="CO10" s="828"/>
      <c r="CP10" s="828"/>
      <c r="CQ10" s="829"/>
      <c r="CR10" s="827">
        <v>199</v>
      </c>
      <c r="CS10" s="828"/>
      <c r="CT10" s="828"/>
      <c r="CU10" s="828"/>
      <c r="CV10" s="829"/>
      <c r="CW10" s="827">
        <v>294</v>
      </c>
      <c r="CX10" s="828"/>
      <c r="CY10" s="828"/>
      <c r="CZ10" s="828"/>
      <c r="DA10" s="829"/>
      <c r="DB10" s="827" t="s">
        <v>597</v>
      </c>
      <c r="DC10" s="828"/>
      <c r="DD10" s="828"/>
      <c r="DE10" s="828"/>
      <c r="DF10" s="829"/>
      <c r="DG10" s="827" t="s">
        <v>597</v>
      </c>
      <c r="DH10" s="828"/>
      <c r="DI10" s="828"/>
      <c r="DJ10" s="828"/>
      <c r="DK10" s="829"/>
      <c r="DL10" s="827" t="s">
        <v>597</v>
      </c>
      <c r="DM10" s="828"/>
      <c r="DN10" s="828"/>
      <c r="DO10" s="828"/>
      <c r="DP10" s="829"/>
      <c r="DQ10" s="827" t="s">
        <v>597</v>
      </c>
      <c r="DR10" s="828"/>
      <c r="DS10" s="828"/>
      <c r="DT10" s="828"/>
      <c r="DU10" s="829"/>
      <c r="DV10" s="830"/>
      <c r="DW10" s="831"/>
      <c r="DX10" s="831"/>
      <c r="DY10" s="831"/>
      <c r="DZ10" s="832"/>
      <c r="EA10" s="255"/>
    </row>
    <row r="11" spans="1:131" s="256" customFormat="1" ht="26.25" customHeight="1">
      <c r="A11" s="262">
        <v>5</v>
      </c>
      <c r="B11" s="801" t="s">
        <v>392</v>
      </c>
      <c r="C11" s="802"/>
      <c r="D11" s="802"/>
      <c r="E11" s="802"/>
      <c r="F11" s="802"/>
      <c r="G11" s="802"/>
      <c r="H11" s="802"/>
      <c r="I11" s="802"/>
      <c r="J11" s="802"/>
      <c r="K11" s="802"/>
      <c r="L11" s="802"/>
      <c r="M11" s="802"/>
      <c r="N11" s="802"/>
      <c r="O11" s="802"/>
      <c r="P11" s="803"/>
      <c r="Q11" s="804">
        <v>33</v>
      </c>
      <c r="R11" s="805"/>
      <c r="S11" s="805"/>
      <c r="T11" s="805"/>
      <c r="U11" s="805"/>
      <c r="V11" s="805">
        <v>27</v>
      </c>
      <c r="W11" s="805"/>
      <c r="X11" s="805"/>
      <c r="Y11" s="805"/>
      <c r="Z11" s="805"/>
      <c r="AA11" s="805">
        <v>6</v>
      </c>
      <c r="AB11" s="805"/>
      <c r="AC11" s="805"/>
      <c r="AD11" s="805"/>
      <c r="AE11" s="806"/>
      <c r="AF11" s="807" t="s">
        <v>529</v>
      </c>
      <c r="AG11" s="808"/>
      <c r="AH11" s="808"/>
      <c r="AI11" s="808"/>
      <c r="AJ11" s="809"/>
      <c r="AK11" s="810">
        <v>1</v>
      </c>
      <c r="AL11" s="811"/>
      <c r="AM11" s="811"/>
      <c r="AN11" s="811"/>
      <c r="AO11" s="811"/>
      <c r="AP11" s="811">
        <v>117</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607</v>
      </c>
      <c r="BT11" s="815"/>
      <c r="BU11" s="815"/>
      <c r="BV11" s="815"/>
      <c r="BW11" s="815"/>
      <c r="BX11" s="815"/>
      <c r="BY11" s="815"/>
      <c r="BZ11" s="815"/>
      <c r="CA11" s="815"/>
      <c r="CB11" s="815"/>
      <c r="CC11" s="815"/>
      <c r="CD11" s="815"/>
      <c r="CE11" s="815"/>
      <c r="CF11" s="815"/>
      <c r="CG11" s="816"/>
      <c r="CH11" s="827">
        <v>-1</v>
      </c>
      <c r="CI11" s="828"/>
      <c r="CJ11" s="828"/>
      <c r="CK11" s="828"/>
      <c r="CL11" s="829"/>
      <c r="CM11" s="827">
        <v>2248</v>
      </c>
      <c r="CN11" s="828"/>
      <c r="CO11" s="828"/>
      <c r="CP11" s="828"/>
      <c r="CQ11" s="829"/>
      <c r="CR11" s="827">
        <v>100</v>
      </c>
      <c r="CS11" s="828"/>
      <c r="CT11" s="828"/>
      <c r="CU11" s="828"/>
      <c r="CV11" s="829"/>
      <c r="CW11" s="827" t="s">
        <v>597</v>
      </c>
      <c r="CX11" s="828"/>
      <c r="CY11" s="828"/>
      <c r="CZ11" s="828"/>
      <c r="DA11" s="829"/>
      <c r="DB11" s="827" t="s">
        <v>597</v>
      </c>
      <c r="DC11" s="828"/>
      <c r="DD11" s="828"/>
      <c r="DE11" s="828"/>
      <c r="DF11" s="829"/>
      <c r="DG11" s="827" t="s">
        <v>597</v>
      </c>
      <c r="DH11" s="828"/>
      <c r="DI11" s="828"/>
      <c r="DJ11" s="828"/>
      <c r="DK11" s="829"/>
      <c r="DL11" s="827" t="s">
        <v>597</v>
      </c>
      <c r="DM11" s="828"/>
      <c r="DN11" s="828"/>
      <c r="DO11" s="828"/>
      <c r="DP11" s="829"/>
      <c r="DQ11" s="827" t="s">
        <v>597</v>
      </c>
      <c r="DR11" s="828"/>
      <c r="DS11" s="828"/>
      <c r="DT11" s="828"/>
      <c r="DU11" s="829"/>
      <c r="DV11" s="830"/>
      <c r="DW11" s="831"/>
      <c r="DX11" s="831"/>
      <c r="DY11" s="831"/>
      <c r="DZ11" s="832"/>
      <c r="EA11" s="255"/>
    </row>
    <row r="12" spans="1:131" s="256" customFormat="1" ht="26.25" customHeight="1">
      <c r="A12" s="262">
        <v>6</v>
      </c>
      <c r="B12" s="801" t="s">
        <v>393</v>
      </c>
      <c r="C12" s="802"/>
      <c r="D12" s="802"/>
      <c r="E12" s="802"/>
      <c r="F12" s="802"/>
      <c r="G12" s="802"/>
      <c r="H12" s="802"/>
      <c r="I12" s="802"/>
      <c r="J12" s="802"/>
      <c r="K12" s="802"/>
      <c r="L12" s="802"/>
      <c r="M12" s="802"/>
      <c r="N12" s="802"/>
      <c r="O12" s="802"/>
      <c r="P12" s="803"/>
      <c r="Q12" s="804">
        <v>7</v>
      </c>
      <c r="R12" s="805"/>
      <c r="S12" s="805"/>
      <c r="T12" s="805"/>
      <c r="U12" s="805"/>
      <c r="V12" s="805">
        <v>7</v>
      </c>
      <c r="W12" s="805"/>
      <c r="X12" s="805"/>
      <c r="Y12" s="805"/>
      <c r="Z12" s="805"/>
      <c r="AA12" s="805" t="s">
        <v>529</v>
      </c>
      <c r="AB12" s="805"/>
      <c r="AC12" s="805"/>
      <c r="AD12" s="805"/>
      <c r="AE12" s="806"/>
      <c r="AF12" s="807" t="s">
        <v>529</v>
      </c>
      <c r="AG12" s="808"/>
      <c r="AH12" s="808"/>
      <c r="AI12" s="808"/>
      <c r="AJ12" s="809"/>
      <c r="AK12" s="810">
        <v>4</v>
      </c>
      <c r="AL12" s="811"/>
      <c r="AM12" s="811"/>
      <c r="AN12" s="811"/>
      <c r="AO12" s="811"/>
      <c r="AP12" s="811" t="s">
        <v>529</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608</v>
      </c>
      <c r="BT12" s="815"/>
      <c r="BU12" s="815"/>
      <c r="BV12" s="815"/>
      <c r="BW12" s="815"/>
      <c r="BX12" s="815"/>
      <c r="BY12" s="815"/>
      <c r="BZ12" s="815"/>
      <c r="CA12" s="815"/>
      <c r="CB12" s="815"/>
      <c r="CC12" s="815"/>
      <c r="CD12" s="815"/>
      <c r="CE12" s="815"/>
      <c r="CF12" s="815"/>
      <c r="CG12" s="816"/>
      <c r="CH12" s="827">
        <v>-14</v>
      </c>
      <c r="CI12" s="828"/>
      <c r="CJ12" s="828"/>
      <c r="CK12" s="828"/>
      <c r="CL12" s="829"/>
      <c r="CM12" s="827">
        <v>418</v>
      </c>
      <c r="CN12" s="828"/>
      <c r="CO12" s="828"/>
      <c r="CP12" s="828"/>
      <c r="CQ12" s="829"/>
      <c r="CR12" s="827">
        <v>63</v>
      </c>
      <c r="CS12" s="828"/>
      <c r="CT12" s="828"/>
      <c r="CU12" s="828"/>
      <c r="CV12" s="829"/>
      <c r="CW12" s="827">
        <v>12</v>
      </c>
      <c r="CX12" s="828"/>
      <c r="CY12" s="828"/>
      <c r="CZ12" s="828"/>
      <c r="DA12" s="829"/>
      <c r="DB12" s="827" t="s">
        <v>597</v>
      </c>
      <c r="DC12" s="828"/>
      <c r="DD12" s="828"/>
      <c r="DE12" s="828"/>
      <c r="DF12" s="829"/>
      <c r="DG12" s="827" t="s">
        <v>597</v>
      </c>
      <c r="DH12" s="828"/>
      <c r="DI12" s="828"/>
      <c r="DJ12" s="828"/>
      <c r="DK12" s="829"/>
      <c r="DL12" s="827" t="s">
        <v>597</v>
      </c>
      <c r="DM12" s="828"/>
      <c r="DN12" s="828"/>
      <c r="DO12" s="828"/>
      <c r="DP12" s="829"/>
      <c r="DQ12" s="827" t="s">
        <v>597</v>
      </c>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609</v>
      </c>
      <c r="BT13" s="815"/>
      <c r="BU13" s="815"/>
      <c r="BV13" s="815"/>
      <c r="BW13" s="815"/>
      <c r="BX13" s="815"/>
      <c r="BY13" s="815"/>
      <c r="BZ13" s="815"/>
      <c r="CA13" s="815"/>
      <c r="CB13" s="815"/>
      <c r="CC13" s="815"/>
      <c r="CD13" s="815"/>
      <c r="CE13" s="815"/>
      <c r="CF13" s="815"/>
      <c r="CG13" s="816"/>
      <c r="CH13" s="827">
        <v>14</v>
      </c>
      <c r="CI13" s="828"/>
      <c r="CJ13" s="828"/>
      <c r="CK13" s="828"/>
      <c r="CL13" s="829"/>
      <c r="CM13" s="827">
        <v>732</v>
      </c>
      <c r="CN13" s="828"/>
      <c r="CO13" s="828"/>
      <c r="CP13" s="828"/>
      <c r="CQ13" s="829"/>
      <c r="CR13" s="827">
        <v>83</v>
      </c>
      <c r="CS13" s="828"/>
      <c r="CT13" s="828"/>
      <c r="CU13" s="828"/>
      <c r="CV13" s="829"/>
      <c r="CW13" s="827" t="s">
        <v>597</v>
      </c>
      <c r="CX13" s="828"/>
      <c r="CY13" s="828"/>
      <c r="CZ13" s="828"/>
      <c r="DA13" s="829"/>
      <c r="DB13" s="827">
        <v>35</v>
      </c>
      <c r="DC13" s="828"/>
      <c r="DD13" s="828"/>
      <c r="DE13" s="828"/>
      <c r="DF13" s="829"/>
      <c r="DG13" s="827" t="s">
        <v>597</v>
      </c>
      <c r="DH13" s="828"/>
      <c r="DI13" s="828"/>
      <c r="DJ13" s="828"/>
      <c r="DK13" s="829"/>
      <c r="DL13" s="827" t="s">
        <v>597</v>
      </c>
      <c r="DM13" s="828"/>
      <c r="DN13" s="828"/>
      <c r="DO13" s="828"/>
      <c r="DP13" s="829"/>
      <c r="DQ13" s="827" t="s">
        <v>597</v>
      </c>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610</v>
      </c>
      <c r="BT14" s="815"/>
      <c r="BU14" s="815"/>
      <c r="BV14" s="815"/>
      <c r="BW14" s="815"/>
      <c r="BX14" s="815"/>
      <c r="BY14" s="815"/>
      <c r="BZ14" s="815"/>
      <c r="CA14" s="815"/>
      <c r="CB14" s="815"/>
      <c r="CC14" s="815"/>
      <c r="CD14" s="815"/>
      <c r="CE14" s="815"/>
      <c r="CF14" s="815"/>
      <c r="CG14" s="816"/>
      <c r="CH14" s="827">
        <v>-53</v>
      </c>
      <c r="CI14" s="828"/>
      <c r="CJ14" s="828"/>
      <c r="CK14" s="828"/>
      <c r="CL14" s="829"/>
      <c r="CM14" s="827">
        <v>841</v>
      </c>
      <c r="CN14" s="828"/>
      <c r="CO14" s="828"/>
      <c r="CP14" s="828"/>
      <c r="CQ14" s="829"/>
      <c r="CR14" s="827">
        <v>50</v>
      </c>
      <c r="CS14" s="828"/>
      <c r="CT14" s="828"/>
      <c r="CU14" s="828"/>
      <c r="CV14" s="829"/>
      <c r="CW14" s="827" t="s">
        <v>597</v>
      </c>
      <c r="CX14" s="828"/>
      <c r="CY14" s="828"/>
      <c r="CZ14" s="828"/>
      <c r="DA14" s="829"/>
      <c r="DB14" s="827" t="s">
        <v>597</v>
      </c>
      <c r="DC14" s="828"/>
      <c r="DD14" s="828"/>
      <c r="DE14" s="828"/>
      <c r="DF14" s="829"/>
      <c r="DG14" s="827" t="s">
        <v>597</v>
      </c>
      <c r="DH14" s="828"/>
      <c r="DI14" s="828"/>
      <c r="DJ14" s="828"/>
      <c r="DK14" s="829"/>
      <c r="DL14" s="827" t="s">
        <v>597</v>
      </c>
      <c r="DM14" s="828"/>
      <c r="DN14" s="828"/>
      <c r="DO14" s="828"/>
      <c r="DP14" s="829"/>
      <c r="DQ14" s="827" t="s">
        <v>597</v>
      </c>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611</v>
      </c>
      <c r="BT15" s="815"/>
      <c r="BU15" s="815"/>
      <c r="BV15" s="815"/>
      <c r="BW15" s="815"/>
      <c r="BX15" s="815"/>
      <c r="BY15" s="815"/>
      <c r="BZ15" s="815"/>
      <c r="CA15" s="815"/>
      <c r="CB15" s="815"/>
      <c r="CC15" s="815"/>
      <c r="CD15" s="815"/>
      <c r="CE15" s="815"/>
      <c r="CF15" s="815"/>
      <c r="CG15" s="816"/>
      <c r="CH15" s="827">
        <v>66</v>
      </c>
      <c r="CI15" s="828"/>
      <c r="CJ15" s="828"/>
      <c r="CK15" s="828"/>
      <c r="CL15" s="829"/>
      <c r="CM15" s="827">
        <v>427</v>
      </c>
      <c r="CN15" s="828"/>
      <c r="CO15" s="828"/>
      <c r="CP15" s="828"/>
      <c r="CQ15" s="829"/>
      <c r="CR15" s="827">
        <v>7</v>
      </c>
      <c r="CS15" s="828"/>
      <c r="CT15" s="828"/>
      <c r="CU15" s="828"/>
      <c r="CV15" s="829"/>
      <c r="CW15" s="827" t="s">
        <v>597</v>
      </c>
      <c r="CX15" s="828"/>
      <c r="CY15" s="828"/>
      <c r="CZ15" s="828"/>
      <c r="DA15" s="829"/>
      <c r="DB15" s="827" t="s">
        <v>597</v>
      </c>
      <c r="DC15" s="828"/>
      <c r="DD15" s="828"/>
      <c r="DE15" s="828"/>
      <c r="DF15" s="829"/>
      <c r="DG15" s="827" t="s">
        <v>597</v>
      </c>
      <c r="DH15" s="828"/>
      <c r="DI15" s="828"/>
      <c r="DJ15" s="828"/>
      <c r="DK15" s="829"/>
      <c r="DL15" s="827" t="s">
        <v>597</v>
      </c>
      <c r="DM15" s="828"/>
      <c r="DN15" s="828"/>
      <c r="DO15" s="828"/>
      <c r="DP15" s="829"/>
      <c r="DQ15" s="827" t="s">
        <v>597</v>
      </c>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612</v>
      </c>
      <c r="BT16" s="815"/>
      <c r="BU16" s="815"/>
      <c r="BV16" s="815"/>
      <c r="BW16" s="815"/>
      <c r="BX16" s="815"/>
      <c r="BY16" s="815"/>
      <c r="BZ16" s="815"/>
      <c r="CA16" s="815"/>
      <c r="CB16" s="815"/>
      <c r="CC16" s="815"/>
      <c r="CD16" s="815"/>
      <c r="CE16" s="815"/>
      <c r="CF16" s="815"/>
      <c r="CG16" s="816"/>
      <c r="CH16" s="827">
        <v>1</v>
      </c>
      <c r="CI16" s="828"/>
      <c r="CJ16" s="828"/>
      <c r="CK16" s="828"/>
      <c r="CL16" s="829"/>
      <c r="CM16" s="827">
        <v>701</v>
      </c>
      <c r="CN16" s="828"/>
      <c r="CO16" s="828"/>
      <c r="CP16" s="828"/>
      <c r="CQ16" s="829"/>
      <c r="CR16" s="827">
        <v>6</v>
      </c>
      <c r="CS16" s="828"/>
      <c r="CT16" s="828"/>
      <c r="CU16" s="828"/>
      <c r="CV16" s="829"/>
      <c r="CW16" s="827" t="s">
        <v>597</v>
      </c>
      <c r="CX16" s="828"/>
      <c r="CY16" s="828"/>
      <c r="CZ16" s="828"/>
      <c r="DA16" s="829"/>
      <c r="DB16" s="827" t="s">
        <v>597</v>
      </c>
      <c r="DC16" s="828"/>
      <c r="DD16" s="828"/>
      <c r="DE16" s="828"/>
      <c r="DF16" s="829"/>
      <c r="DG16" s="827" t="s">
        <v>597</v>
      </c>
      <c r="DH16" s="828"/>
      <c r="DI16" s="828"/>
      <c r="DJ16" s="828"/>
      <c r="DK16" s="829"/>
      <c r="DL16" s="827" t="s">
        <v>597</v>
      </c>
      <c r="DM16" s="828"/>
      <c r="DN16" s="828"/>
      <c r="DO16" s="828"/>
      <c r="DP16" s="829"/>
      <c r="DQ16" s="827" t="s">
        <v>597</v>
      </c>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613</v>
      </c>
      <c r="BT17" s="815"/>
      <c r="BU17" s="815"/>
      <c r="BV17" s="815"/>
      <c r="BW17" s="815"/>
      <c r="BX17" s="815"/>
      <c r="BY17" s="815"/>
      <c r="BZ17" s="815"/>
      <c r="CA17" s="815"/>
      <c r="CB17" s="815"/>
      <c r="CC17" s="815"/>
      <c r="CD17" s="815"/>
      <c r="CE17" s="815"/>
      <c r="CF17" s="815"/>
      <c r="CG17" s="816"/>
      <c r="CH17" s="827">
        <v>47</v>
      </c>
      <c r="CI17" s="828"/>
      <c r="CJ17" s="828"/>
      <c r="CK17" s="828"/>
      <c r="CL17" s="829"/>
      <c r="CM17" s="827">
        <v>576</v>
      </c>
      <c r="CN17" s="828"/>
      <c r="CO17" s="828"/>
      <c r="CP17" s="828"/>
      <c r="CQ17" s="829"/>
      <c r="CR17" s="827">
        <v>450</v>
      </c>
      <c r="CS17" s="828"/>
      <c r="CT17" s="828"/>
      <c r="CU17" s="828"/>
      <c r="CV17" s="829"/>
      <c r="CW17" s="827">
        <v>0</v>
      </c>
      <c r="CX17" s="828"/>
      <c r="CY17" s="828"/>
      <c r="CZ17" s="828"/>
      <c r="DA17" s="829"/>
      <c r="DB17" s="827">
        <v>620</v>
      </c>
      <c r="DC17" s="828"/>
      <c r="DD17" s="828"/>
      <c r="DE17" s="828"/>
      <c r="DF17" s="829"/>
      <c r="DG17" s="827" t="s">
        <v>597</v>
      </c>
      <c r="DH17" s="828"/>
      <c r="DI17" s="828"/>
      <c r="DJ17" s="828"/>
      <c r="DK17" s="829"/>
      <c r="DL17" s="827" t="s">
        <v>597</v>
      </c>
      <c r="DM17" s="828"/>
      <c r="DN17" s="828"/>
      <c r="DO17" s="828"/>
      <c r="DP17" s="829"/>
      <c r="DQ17" s="827" t="s">
        <v>597</v>
      </c>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614</v>
      </c>
      <c r="BT18" s="815"/>
      <c r="BU18" s="815"/>
      <c r="BV18" s="815"/>
      <c r="BW18" s="815"/>
      <c r="BX18" s="815"/>
      <c r="BY18" s="815"/>
      <c r="BZ18" s="815"/>
      <c r="CA18" s="815"/>
      <c r="CB18" s="815"/>
      <c r="CC18" s="815"/>
      <c r="CD18" s="815"/>
      <c r="CE18" s="815"/>
      <c r="CF18" s="815"/>
      <c r="CG18" s="816"/>
      <c r="CH18" s="827">
        <v>-41</v>
      </c>
      <c r="CI18" s="828"/>
      <c r="CJ18" s="828"/>
      <c r="CK18" s="828"/>
      <c r="CL18" s="829"/>
      <c r="CM18" s="827">
        <v>1624</v>
      </c>
      <c r="CN18" s="828"/>
      <c r="CO18" s="828"/>
      <c r="CP18" s="828"/>
      <c r="CQ18" s="829"/>
      <c r="CR18" s="827">
        <v>300</v>
      </c>
      <c r="CS18" s="828"/>
      <c r="CT18" s="828"/>
      <c r="CU18" s="828"/>
      <c r="CV18" s="829"/>
      <c r="CW18" s="827">
        <v>32</v>
      </c>
      <c r="CX18" s="828"/>
      <c r="CY18" s="828"/>
      <c r="CZ18" s="828"/>
      <c r="DA18" s="829"/>
      <c r="DB18" s="827" t="s">
        <v>597</v>
      </c>
      <c r="DC18" s="828"/>
      <c r="DD18" s="828"/>
      <c r="DE18" s="828"/>
      <c r="DF18" s="829"/>
      <c r="DG18" s="827" t="s">
        <v>597</v>
      </c>
      <c r="DH18" s="828"/>
      <c r="DI18" s="828"/>
      <c r="DJ18" s="828"/>
      <c r="DK18" s="829"/>
      <c r="DL18" s="827" t="s">
        <v>597</v>
      </c>
      <c r="DM18" s="828"/>
      <c r="DN18" s="828"/>
      <c r="DO18" s="828"/>
      <c r="DP18" s="829"/>
      <c r="DQ18" s="827" t="s">
        <v>597</v>
      </c>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t="s">
        <v>615</v>
      </c>
      <c r="BT19" s="815"/>
      <c r="BU19" s="815"/>
      <c r="BV19" s="815"/>
      <c r="BW19" s="815"/>
      <c r="BX19" s="815"/>
      <c r="BY19" s="815"/>
      <c r="BZ19" s="815"/>
      <c r="CA19" s="815"/>
      <c r="CB19" s="815"/>
      <c r="CC19" s="815"/>
      <c r="CD19" s="815"/>
      <c r="CE19" s="815"/>
      <c r="CF19" s="815"/>
      <c r="CG19" s="816"/>
      <c r="CH19" s="827">
        <v>1</v>
      </c>
      <c r="CI19" s="828"/>
      <c r="CJ19" s="828"/>
      <c r="CK19" s="828"/>
      <c r="CL19" s="829"/>
      <c r="CM19" s="827">
        <v>665</v>
      </c>
      <c r="CN19" s="828"/>
      <c r="CO19" s="828"/>
      <c r="CP19" s="828"/>
      <c r="CQ19" s="829"/>
      <c r="CR19" s="827">
        <v>12</v>
      </c>
      <c r="CS19" s="828"/>
      <c r="CT19" s="828"/>
      <c r="CU19" s="828"/>
      <c r="CV19" s="829"/>
      <c r="CW19" s="827">
        <v>57</v>
      </c>
      <c r="CX19" s="828"/>
      <c r="CY19" s="828"/>
      <c r="CZ19" s="828"/>
      <c r="DA19" s="829"/>
      <c r="DB19" s="827" t="s">
        <v>597</v>
      </c>
      <c r="DC19" s="828"/>
      <c r="DD19" s="828"/>
      <c r="DE19" s="828"/>
      <c r="DF19" s="829"/>
      <c r="DG19" s="827" t="s">
        <v>597</v>
      </c>
      <c r="DH19" s="828"/>
      <c r="DI19" s="828"/>
      <c r="DJ19" s="828"/>
      <c r="DK19" s="829"/>
      <c r="DL19" s="827" t="s">
        <v>597</v>
      </c>
      <c r="DM19" s="828"/>
      <c r="DN19" s="828"/>
      <c r="DO19" s="828"/>
      <c r="DP19" s="829"/>
      <c r="DQ19" s="827" t="s">
        <v>597</v>
      </c>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616</v>
      </c>
      <c r="BT20" s="815"/>
      <c r="BU20" s="815"/>
      <c r="BV20" s="815"/>
      <c r="BW20" s="815"/>
      <c r="BX20" s="815"/>
      <c r="BY20" s="815"/>
      <c r="BZ20" s="815"/>
      <c r="CA20" s="815"/>
      <c r="CB20" s="815"/>
      <c r="CC20" s="815"/>
      <c r="CD20" s="815"/>
      <c r="CE20" s="815"/>
      <c r="CF20" s="815"/>
      <c r="CG20" s="816"/>
      <c r="CH20" s="827">
        <v>1</v>
      </c>
      <c r="CI20" s="828"/>
      <c r="CJ20" s="828"/>
      <c r="CK20" s="828"/>
      <c r="CL20" s="829"/>
      <c r="CM20" s="827">
        <v>11</v>
      </c>
      <c r="CN20" s="828"/>
      <c r="CO20" s="828"/>
      <c r="CP20" s="828"/>
      <c r="CQ20" s="829"/>
      <c r="CR20" s="827">
        <v>10</v>
      </c>
      <c r="CS20" s="828"/>
      <c r="CT20" s="828"/>
      <c r="CU20" s="828"/>
      <c r="CV20" s="829"/>
      <c r="CW20" s="827">
        <v>72</v>
      </c>
      <c r="CX20" s="828"/>
      <c r="CY20" s="828"/>
      <c r="CZ20" s="828"/>
      <c r="DA20" s="829"/>
      <c r="DB20" s="827" t="s">
        <v>597</v>
      </c>
      <c r="DC20" s="828"/>
      <c r="DD20" s="828"/>
      <c r="DE20" s="828"/>
      <c r="DF20" s="829"/>
      <c r="DG20" s="827" t="s">
        <v>597</v>
      </c>
      <c r="DH20" s="828"/>
      <c r="DI20" s="828"/>
      <c r="DJ20" s="828"/>
      <c r="DK20" s="829"/>
      <c r="DL20" s="827" t="s">
        <v>597</v>
      </c>
      <c r="DM20" s="828"/>
      <c r="DN20" s="828"/>
      <c r="DO20" s="828"/>
      <c r="DP20" s="829"/>
      <c r="DQ20" s="827" t="s">
        <v>597</v>
      </c>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395</v>
      </c>
      <c r="B23" s="836" t="s">
        <v>396</v>
      </c>
      <c r="C23" s="837"/>
      <c r="D23" s="837"/>
      <c r="E23" s="837"/>
      <c r="F23" s="837"/>
      <c r="G23" s="837"/>
      <c r="H23" s="837"/>
      <c r="I23" s="837"/>
      <c r="J23" s="837"/>
      <c r="K23" s="837"/>
      <c r="L23" s="837"/>
      <c r="M23" s="837"/>
      <c r="N23" s="837"/>
      <c r="O23" s="837"/>
      <c r="P23" s="838"/>
      <c r="Q23" s="839">
        <v>202365</v>
      </c>
      <c r="R23" s="840"/>
      <c r="S23" s="840"/>
      <c r="T23" s="840"/>
      <c r="U23" s="840"/>
      <c r="V23" s="840">
        <v>201613</v>
      </c>
      <c r="W23" s="840"/>
      <c r="X23" s="840"/>
      <c r="Y23" s="840"/>
      <c r="Z23" s="840"/>
      <c r="AA23" s="840">
        <v>751</v>
      </c>
      <c r="AB23" s="840"/>
      <c r="AC23" s="840"/>
      <c r="AD23" s="840"/>
      <c r="AE23" s="841"/>
      <c r="AF23" s="842">
        <v>322</v>
      </c>
      <c r="AG23" s="840"/>
      <c r="AH23" s="840"/>
      <c r="AI23" s="840"/>
      <c r="AJ23" s="843"/>
      <c r="AK23" s="844"/>
      <c r="AL23" s="845"/>
      <c r="AM23" s="845"/>
      <c r="AN23" s="845"/>
      <c r="AO23" s="845"/>
      <c r="AP23" s="840"/>
      <c r="AQ23" s="840"/>
      <c r="AR23" s="840"/>
      <c r="AS23" s="840"/>
      <c r="AT23" s="840"/>
      <c r="AU23" s="846"/>
      <c r="AV23" s="846"/>
      <c r="AW23" s="846"/>
      <c r="AX23" s="846"/>
      <c r="AY23" s="847"/>
      <c r="AZ23" s="855" t="s">
        <v>127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371</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407</v>
      </c>
      <c r="C28" s="778"/>
      <c r="D28" s="778"/>
      <c r="E28" s="778"/>
      <c r="F28" s="778"/>
      <c r="G28" s="778"/>
      <c r="H28" s="778"/>
      <c r="I28" s="778"/>
      <c r="J28" s="778"/>
      <c r="K28" s="778"/>
      <c r="L28" s="778"/>
      <c r="M28" s="778"/>
      <c r="N28" s="778"/>
      <c r="O28" s="778"/>
      <c r="P28" s="779"/>
      <c r="Q28" s="868">
        <v>51469</v>
      </c>
      <c r="R28" s="869"/>
      <c r="S28" s="869"/>
      <c r="T28" s="869"/>
      <c r="U28" s="869"/>
      <c r="V28" s="869">
        <v>90929</v>
      </c>
      <c r="W28" s="869"/>
      <c r="X28" s="869"/>
      <c r="Y28" s="869"/>
      <c r="Z28" s="869"/>
      <c r="AA28" s="869">
        <v>540</v>
      </c>
      <c r="AB28" s="869"/>
      <c r="AC28" s="869"/>
      <c r="AD28" s="869"/>
      <c r="AE28" s="870"/>
      <c r="AF28" s="871">
        <v>540</v>
      </c>
      <c r="AG28" s="869"/>
      <c r="AH28" s="869"/>
      <c r="AI28" s="869"/>
      <c r="AJ28" s="872"/>
      <c r="AK28" s="873">
        <v>4865</v>
      </c>
      <c r="AL28" s="864"/>
      <c r="AM28" s="864"/>
      <c r="AN28" s="864"/>
      <c r="AO28" s="864"/>
      <c r="AP28" s="864" t="s">
        <v>597</v>
      </c>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408</v>
      </c>
      <c r="C29" s="802"/>
      <c r="D29" s="802"/>
      <c r="E29" s="802"/>
      <c r="F29" s="802"/>
      <c r="G29" s="802"/>
      <c r="H29" s="802"/>
      <c r="I29" s="802"/>
      <c r="J29" s="802"/>
      <c r="K29" s="802"/>
      <c r="L29" s="802"/>
      <c r="M29" s="802"/>
      <c r="N29" s="802"/>
      <c r="O29" s="802"/>
      <c r="P29" s="803"/>
      <c r="Q29" s="804">
        <v>18</v>
      </c>
      <c r="R29" s="805"/>
      <c r="S29" s="805"/>
      <c r="T29" s="805"/>
      <c r="U29" s="805"/>
      <c r="V29" s="805">
        <v>11</v>
      </c>
      <c r="W29" s="805"/>
      <c r="X29" s="805"/>
      <c r="Y29" s="805"/>
      <c r="Z29" s="805"/>
      <c r="AA29" s="805">
        <v>6</v>
      </c>
      <c r="AB29" s="805"/>
      <c r="AC29" s="805"/>
      <c r="AD29" s="805"/>
      <c r="AE29" s="806"/>
      <c r="AF29" s="807">
        <v>6</v>
      </c>
      <c r="AG29" s="808"/>
      <c r="AH29" s="808"/>
      <c r="AI29" s="808"/>
      <c r="AJ29" s="809"/>
      <c r="AK29" s="876">
        <v>11</v>
      </c>
      <c r="AL29" s="877"/>
      <c r="AM29" s="877"/>
      <c r="AN29" s="877"/>
      <c r="AO29" s="877"/>
      <c r="AP29" s="877" t="s">
        <v>597</v>
      </c>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409</v>
      </c>
      <c r="C30" s="802"/>
      <c r="D30" s="802"/>
      <c r="E30" s="802"/>
      <c r="F30" s="802"/>
      <c r="G30" s="802"/>
      <c r="H30" s="802"/>
      <c r="I30" s="802"/>
      <c r="J30" s="802"/>
      <c r="K30" s="802"/>
      <c r="L30" s="802"/>
      <c r="M30" s="802"/>
      <c r="N30" s="802"/>
      <c r="O30" s="802"/>
      <c r="P30" s="803"/>
      <c r="Q30" s="804">
        <v>43851</v>
      </c>
      <c r="R30" s="805"/>
      <c r="S30" s="805"/>
      <c r="T30" s="805"/>
      <c r="U30" s="805"/>
      <c r="V30" s="805">
        <v>43386</v>
      </c>
      <c r="W30" s="805"/>
      <c r="X30" s="805"/>
      <c r="Y30" s="805"/>
      <c r="Z30" s="805"/>
      <c r="AA30" s="805">
        <v>465</v>
      </c>
      <c r="AB30" s="805"/>
      <c r="AC30" s="805"/>
      <c r="AD30" s="805"/>
      <c r="AE30" s="806"/>
      <c r="AF30" s="807">
        <v>465</v>
      </c>
      <c r="AG30" s="808"/>
      <c r="AH30" s="808"/>
      <c r="AI30" s="808"/>
      <c r="AJ30" s="809"/>
      <c r="AK30" s="876">
        <v>6548</v>
      </c>
      <c r="AL30" s="877"/>
      <c r="AM30" s="877"/>
      <c r="AN30" s="877"/>
      <c r="AO30" s="877"/>
      <c r="AP30" s="877" t="s">
        <v>597</v>
      </c>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410</v>
      </c>
      <c r="C31" s="802"/>
      <c r="D31" s="802"/>
      <c r="E31" s="802"/>
      <c r="F31" s="802"/>
      <c r="G31" s="802"/>
      <c r="H31" s="802"/>
      <c r="I31" s="802"/>
      <c r="J31" s="802"/>
      <c r="K31" s="802"/>
      <c r="L31" s="802"/>
      <c r="M31" s="802"/>
      <c r="N31" s="802"/>
      <c r="O31" s="802"/>
      <c r="P31" s="803"/>
      <c r="Q31" s="804">
        <v>6290</v>
      </c>
      <c r="R31" s="805"/>
      <c r="S31" s="805"/>
      <c r="T31" s="805"/>
      <c r="U31" s="805"/>
      <c r="V31" s="805">
        <v>6219</v>
      </c>
      <c r="W31" s="805"/>
      <c r="X31" s="805"/>
      <c r="Y31" s="805"/>
      <c r="Z31" s="805"/>
      <c r="AA31" s="805">
        <v>71</v>
      </c>
      <c r="AB31" s="805"/>
      <c r="AC31" s="805"/>
      <c r="AD31" s="805"/>
      <c r="AE31" s="806"/>
      <c r="AF31" s="807">
        <v>71</v>
      </c>
      <c r="AG31" s="808"/>
      <c r="AH31" s="808"/>
      <c r="AI31" s="808"/>
      <c r="AJ31" s="809"/>
      <c r="AK31" s="876">
        <v>1297</v>
      </c>
      <c r="AL31" s="877"/>
      <c r="AM31" s="877"/>
      <c r="AN31" s="877"/>
      <c r="AO31" s="877"/>
      <c r="AP31" s="877" t="s">
        <v>597</v>
      </c>
      <c r="AQ31" s="877"/>
      <c r="AR31" s="877"/>
      <c r="AS31" s="877"/>
      <c r="AT31" s="877"/>
      <c r="AU31" s="877"/>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411</v>
      </c>
      <c r="C32" s="802"/>
      <c r="D32" s="802"/>
      <c r="E32" s="802"/>
      <c r="F32" s="802"/>
      <c r="G32" s="802"/>
      <c r="H32" s="802"/>
      <c r="I32" s="802"/>
      <c r="J32" s="802"/>
      <c r="K32" s="802"/>
      <c r="L32" s="802"/>
      <c r="M32" s="802"/>
      <c r="N32" s="802"/>
      <c r="O32" s="802"/>
      <c r="P32" s="803"/>
      <c r="Q32" s="804">
        <v>10013</v>
      </c>
      <c r="R32" s="805"/>
      <c r="S32" s="805"/>
      <c r="T32" s="805"/>
      <c r="U32" s="805"/>
      <c r="V32" s="805">
        <v>1530</v>
      </c>
      <c r="W32" s="805"/>
      <c r="X32" s="805"/>
      <c r="Y32" s="805"/>
      <c r="Z32" s="805"/>
      <c r="AA32" s="805">
        <v>8483</v>
      </c>
      <c r="AB32" s="805"/>
      <c r="AC32" s="805"/>
      <c r="AD32" s="805"/>
      <c r="AE32" s="806"/>
      <c r="AF32" s="807">
        <v>8483</v>
      </c>
      <c r="AG32" s="808"/>
      <c r="AH32" s="808"/>
      <c r="AI32" s="808"/>
      <c r="AJ32" s="809"/>
      <c r="AK32" s="876">
        <v>34</v>
      </c>
      <c r="AL32" s="877"/>
      <c r="AM32" s="877"/>
      <c r="AN32" s="877"/>
      <c r="AO32" s="877"/>
      <c r="AP32" s="877">
        <v>12827</v>
      </c>
      <c r="AQ32" s="877"/>
      <c r="AR32" s="877"/>
      <c r="AS32" s="877"/>
      <c r="AT32" s="877"/>
      <c r="AU32" s="877"/>
      <c r="AV32" s="877"/>
      <c r="AW32" s="877"/>
      <c r="AX32" s="877"/>
      <c r="AY32" s="877"/>
      <c r="AZ32" s="878"/>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413</v>
      </c>
      <c r="C33" s="802"/>
      <c r="D33" s="802"/>
      <c r="E33" s="802"/>
      <c r="F33" s="802"/>
      <c r="G33" s="802"/>
      <c r="H33" s="802"/>
      <c r="I33" s="802"/>
      <c r="J33" s="802"/>
      <c r="K33" s="802"/>
      <c r="L33" s="802"/>
      <c r="M33" s="802"/>
      <c r="N33" s="802"/>
      <c r="O33" s="802"/>
      <c r="P33" s="803"/>
      <c r="Q33" s="804">
        <v>9706</v>
      </c>
      <c r="R33" s="805"/>
      <c r="S33" s="805"/>
      <c r="T33" s="805"/>
      <c r="U33" s="805"/>
      <c r="V33" s="805">
        <v>294</v>
      </c>
      <c r="W33" s="805"/>
      <c r="X33" s="805"/>
      <c r="Y33" s="805"/>
      <c r="Z33" s="805"/>
      <c r="AA33" s="805">
        <v>9412</v>
      </c>
      <c r="AB33" s="805"/>
      <c r="AC33" s="805"/>
      <c r="AD33" s="805"/>
      <c r="AE33" s="806"/>
      <c r="AF33" s="807">
        <v>9412</v>
      </c>
      <c r="AG33" s="808"/>
      <c r="AH33" s="808"/>
      <c r="AI33" s="808"/>
      <c r="AJ33" s="809"/>
      <c r="AK33" s="876">
        <v>1</v>
      </c>
      <c r="AL33" s="877"/>
      <c r="AM33" s="877"/>
      <c r="AN33" s="877"/>
      <c r="AO33" s="877"/>
      <c r="AP33" s="877" t="s">
        <v>597</v>
      </c>
      <c r="AQ33" s="877"/>
      <c r="AR33" s="877"/>
      <c r="AS33" s="877"/>
      <c r="AT33" s="877"/>
      <c r="AU33" s="877"/>
      <c r="AV33" s="877"/>
      <c r="AW33" s="877"/>
      <c r="AX33" s="877"/>
      <c r="AY33" s="877"/>
      <c r="AZ33" s="878"/>
      <c r="BA33" s="878"/>
      <c r="BB33" s="878"/>
      <c r="BC33" s="878"/>
      <c r="BD33" s="878"/>
      <c r="BE33" s="874" t="s">
        <v>412</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414</v>
      </c>
      <c r="C34" s="802"/>
      <c r="D34" s="802"/>
      <c r="E34" s="802"/>
      <c r="F34" s="802"/>
      <c r="G34" s="802"/>
      <c r="H34" s="802"/>
      <c r="I34" s="802"/>
      <c r="J34" s="802"/>
      <c r="K34" s="802"/>
      <c r="L34" s="802"/>
      <c r="M34" s="802"/>
      <c r="N34" s="802"/>
      <c r="O34" s="802"/>
      <c r="P34" s="803"/>
      <c r="Q34" s="804">
        <v>14928</v>
      </c>
      <c r="R34" s="805"/>
      <c r="S34" s="805"/>
      <c r="T34" s="805"/>
      <c r="U34" s="805"/>
      <c r="V34" s="805">
        <v>2665</v>
      </c>
      <c r="W34" s="805"/>
      <c r="X34" s="805"/>
      <c r="Y34" s="805"/>
      <c r="Z34" s="805"/>
      <c r="AA34" s="805">
        <v>12263</v>
      </c>
      <c r="AB34" s="805"/>
      <c r="AC34" s="805"/>
      <c r="AD34" s="805"/>
      <c r="AE34" s="806"/>
      <c r="AF34" s="807">
        <v>12263</v>
      </c>
      <c r="AG34" s="808"/>
      <c r="AH34" s="808"/>
      <c r="AI34" s="808"/>
      <c r="AJ34" s="809"/>
      <c r="AK34" s="876">
        <v>4539</v>
      </c>
      <c r="AL34" s="877"/>
      <c r="AM34" s="877"/>
      <c r="AN34" s="877"/>
      <c r="AO34" s="877"/>
      <c r="AP34" s="877">
        <v>29616</v>
      </c>
      <c r="AQ34" s="877"/>
      <c r="AR34" s="877"/>
      <c r="AS34" s="877"/>
      <c r="AT34" s="877"/>
      <c r="AU34" s="877"/>
      <c r="AV34" s="877"/>
      <c r="AW34" s="877"/>
      <c r="AX34" s="877"/>
      <c r="AY34" s="877"/>
      <c r="AZ34" s="878"/>
      <c r="BA34" s="878"/>
      <c r="BB34" s="878"/>
      <c r="BC34" s="878"/>
      <c r="BD34" s="878"/>
      <c r="BE34" s="874" t="s">
        <v>415</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416</v>
      </c>
      <c r="C35" s="802"/>
      <c r="D35" s="802"/>
      <c r="E35" s="802"/>
      <c r="F35" s="802"/>
      <c r="G35" s="802"/>
      <c r="H35" s="802"/>
      <c r="I35" s="802"/>
      <c r="J35" s="802"/>
      <c r="K35" s="802"/>
      <c r="L35" s="802"/>
      <c r="M35" s="802"/>
      <c r="N35" s="802"/>
      <c r="O35" s="802"/>
      <c r="P35" s="803"/>
      <c r="Q35" s="804">
        <v>10981</v>
      </c>
      <c r="R35" s="805"/>
      <c r="S35" s="805"/>
      <c r="T35" s="805"/>
      <c r="U35" s="805"/>
      <c r="V35" s="805">
        <v>1751</v>
      </c>
      <c r="W35" s="805"/>
      <c r="X35" s="805"/>
      <c r="Y35" s="805"/>
      <c r="Z35" s="805"/>
      <c r="AA35" s="805">
        <v>9230</v>
      </c>
      <c r="AB35" s="805"/>
      <c r="AC35" s="805"/>
      <c r="AD35" s="805"/>
      <c r="AE35" s="806"/>
      <c r="AF35" s="807">
        <v>9230</v>
      </c>
      <c r="AG35" s="808"/>
      <c r="AH35" s="808"/>
      <c r="AI35" s="808"/>
      <c r="AJ35" s="809"/>
      <c r="AK35" s="876" t="s">
        <v>597</v>
      </c>
      <c r="AL35" s="877"/>
      <c r="AM35" s="877"/>
      <c r="AN35" s="877"/>
      <c r="AO35" s="877"/>
      <c r="AP35" s="877" t="s">
        <v>597</v>
      </c>
      <c r="AQ35" s="877"/>
      <c r="AR35" s="877"/>
      <c r="AS35" s="877"/>
      <c r="AT35" s="877"/>
      <c r="AU35" s="877"/>
      <c r="AV35" s="877"/>
      <c r="AW35" s="877"/>
      <c r="AX35" s="877"/>
      <c r="AY35" s="877"/>
      <c r="AZ35" s="878"/>
      <c r="BA35" s="878"/>
      <c r="BB35" s="878"/>
      <c r="BC35" s="878"/>
      <c r="BD35" s="878"/>
      <c r="BE35" s="874" t="s">
        <v>417</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418</v>
      </c>
      <c r="C36" s="802"/>
      <c r="D36" s="802"/>
      <c r="E36" s="802"/>
      <c r="F36" s="802"/>
      <c r="G36" s="802"/>
      <c r="H36" s="802"/>
      <c r="I36" s="802"/>
      <c r="J36" s="802"/>
      <c r="K36" s="802"/>
      <c r="L36" s="802"/>
      <c r="M36" s="802"/>
      <c r="N36" s="802"/>
      <c r="O36" s="802"/>
      <c r="P36" s="803"/>
      <c r="Q36" s="804">
        <v>421</v>
      </c>
      <c r="R36" s="805"/>
      <c r="S36" s="805"/>
      <c r="T36" s="805"/>
      <c r="U36" s="805"/>
      <c r="V36" s="805">
        <v>288</v>
      </c>
      <c r="W36" s="805"/>
      <c r="X36" s="805"/>
      <c r="Y36" s="805"/>
      <c r="Z36" s="805"/>
      <c r="AA36" s="805">
        <v>133</v>
      </c>
      <c r="AB36" s="805"/>
      <c r="AC36" s="805"/>
      <c r="AD36" s="805"/>
      <c r="AE36" s="806"/>
      <c r="AF36" s="807">
        <v>133</v>
      </c>
      <c r="AG36" s="808"/>
      <c r="AH36" s="808"/>
      <c r="AI36" s="808"/>
      <c r="AJ36" s="809"/>
      <c r="AK36" s="876">
        <v>38</v>
      </c>
      <c r="AL36" s="877"/>
      <c r="AM36" s="877"/>
      <c r="AN36" s="877"/>
      <c r="AO36" s="877"/>
      <c r="AP36" s="877">
        <v>23</v>
      </c>
      <c r="AQ36" s="877"/>
      <c r="AR36" s="877"/>
      <c r="AS36" s="877"/>
      <c r="AT36" s="877"/>
      <c r="AU36" s="877"/>
      <c r="AV36" s="877"/>
      <c r="AW36" s="877"/>
      <c r="AX36" s="877"/>
      <c r="AY36" s="877"/>
      <c r="AZ36" s="878"/>
      <c r="BA36" s="878"/>
      <c r="BB36" s="878"/>
      <c r="BC36" s="878"/>
      <c r="BD36" s="878"/>
      <c r="BE36" s="874" t="s">
        <v>419</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395</v>
      </c>
      <c r="B63" s="836" t="s">
        <v>421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40604</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127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423</v>
      </c>
      <c r="B66" s="787"/>
      <c r="C66" s="787"/>
      <c r="D66" s="787"/>
      <c r="E66" s="787"/>
      <c r="F66" s="787"/>
      <c r="G66" s="787"/>
      <c r="H66" s="787"/>
      <c r="I66" s="787"/>
      <c r="J66" s="787"/>
      <c r="K66" s="787"/>
      <c r="L66" s="787"/>
      <c r="M66" s="787"/>
      <c r="N66" s="787"/>
      <c r="O66" s="787"/>
      <c r="P66" s="788"/>
      <c r="Q66" s="763" t="s">
        <v>424</v>
      </c>
      <c r="R66" s="764"/>
      <c r="S66" s="764"/>
      <c r="T66" s="764"/>
      <c r="U66" s="765"/>
      <c r="V66" s="763" t="s">
        <v>425</v>
      </c>
      <c r="W66" s="764"/>
      <c r="X66" s="764"/>
      <c r="Y66" s="764"/>
      <c r="Z66" s="765"/>
      <c r="AA66" s="763" t="s">
        <v>426</v>
      </c>
      <c r="AB66" s="764"/>
      <c r="AC66" s="764"/>
      <c r="AD66" s="764"/>
      <c r="AE66" s="765"/>
      <c r="AF66" s="898" t="s">
        <v>427</v>
      </c>
      <c r="AG66" s="859"/>
      <c r="AH66" s="859"/>
      <c r="AI66" s="859"/>
      <c r="AJ66" s="899"/>
      <c r="AK66" s="763" t="s">
        <v>428</v>
      </c>
      <c r="AL66" s="787"/>
      <c r="AM66" s="787"/>
      <c r="AN66" s="787"/>
      <c r="AO66" s="788"/>
      <c r="AP66" s="763" t="s">
        <v>429</v>
      </c>
      <c r="AQ66" s="764"/>
      <c r="AR66" s="764"/>
      <c r="AS66" s="764"/>
      <c r="AT66" s="765"/>
      <c r="AU66" s="763" t="s">
        <v>430</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598</v>
      </c>
      <c r="C68" s="916"/>
      <c r="D68" s="916"/>
      <c r="E68" s="916"/>
      <c r="F68" s="916"/>
      <c r="G68" s="916"/>
      <c r="H68" s="916"/>
      <c r="I68" s="916"/>
      <c r="J68" s="916"/>
      <c r="K68" s="916"/>
      <c r="L68" s="916"/>
      <c r="M68" s="916"/>
      <c r="N68" s="916"/>
      <c r="O68" s="916"/>
      <c r="P68" s="917"/>
      <c r="Q68" s="918">
        <v>229</v>
      </c>
      <c r="R68" s="912"/>
      <c r="S68" s="912"/>
      <c r="T68" s="912"/>
      <c r="U68" s="912"/>
      <c r="V68" s="912">
        <v>205</v>
      </c>
      <c r="W68" s="912"/>
      <c r="X68" s="912"/>
      <c r="Y68" s="912"/>
      <c r="Z68" s="912"/>
      <c r="AA68" s="912">
        <v>24</v>
      </c>
      <c r="AB68" s="912"/>
      <c r="AC68" s="912"/>
      <c r="AD68" s="912"/>
      <c r="AE68" s="912"/>
      <c r="AF68" s="912">
        <v>24</v>
      </c>
      <c r="AG68" s="912"/>
      <c r="AH68" s="912"/>
      <c r="AI68" s="912"/>
      <c r="AJ68" s="912"/>
      <c r="AK68" s="912" t="s">
        <v>597</v>
      </c>
      <c r="AL68" s="912"/>
      <c r="AM68" s="912"/>
      <c r="AN68" s="912"/>
      <c r="AO68" s="912"/>
      <c r="AP68" s="912">
        <v>100</v>
      </c>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599</v>
      </c>
      <c r="C69" s="920"/>
      <c r="D69" s="920"/>
      <c r="E69" s="920"/>
      <c r="F69" s="920"/>
      <c r="G69" s="920"/>
      <c r="H69" s="920"/>
      <c r="I69" s="920"/>
      <c r="J69" s="920"/>
      <c r="K69" s="920"/>
      <c r="L69" s="920"/>
      <c r="M69" s="920"/>
      <c r="N69" s="920"/>
      <c r="O69" s="920"/>
      <c r="P69" s="921"/>
      <c r="Q69" s="922">
        <v>452</v>
      </c>
      <c r="R69" s="877"/>
      <c r="S69" s="877"/>
      <c r="T69" s="877"/>
      <c r="U69" s="877"/>
      <c r="V69" s="877">
        <v>167</v>
      </c>
      <c r="W69" s="877"/>
      <c r="X69" s="877"/>
      <c r="Y69" s="877"/>
      <c r="Z69" s="877"/>
      <c r="AA69" s="877">
        <v>285</v>
      </c>
      <c r="AB69" s="877"/>
      <c r="AC69" s="877"/>
      <c r="AD69" s="877"/>
      <c r="AE69" s="877"/>
      <c r="AF69" s="877">
        <v>285</v>
      </c>
      <c r="AG69" s="877"/>
      <c r="AH69" s="877"/>
      <c r="AI69" s="877"/>
      <c r="AJ69" s="877"/>
      <c r="AK69" s="877" t="s">
        <v>597</v>
      </c>
      <c r="AL69" s="877"/>
      <c r="AM69" s="877"/>
      <c r="AN69" s="877"/>
      <c r="AO69" s="877"/>
      <c r="AP69" s="877" t="s">
        <v>597</v>
      </c>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600</v>
      </c>
      <c r="C70" s="920"/>
      <c r="D70" s="920"/>
      <c r="E70" s="920"/>
      <c r="F70" s="920"/>
      <c r="G70" s="920"/>
      <c r="H70" s="920"/>
      <c r="I70" s="920"/>
      <c r="J70" s="920"/>
      <c r="K70" s="920"/>
      <c r="L70" s="920"/>
      <c r="M70" s="920"/>
      <c r="N70" s="920"/>
      <c r="O70" s="920"/>
      <c r="P70" s="921"/>
      <c r="Q70" s="922">
        <v>795351</v>
      </c>
      <c r="R70" s="877"/>
      <c r="S70" s="877"/>
      <c r="T70" s="877"/>
      <c r="U70" s="877"/>
      <c r="V70" s="877">
        <v>776100</v>
      </c>
      <c r="W70" s="877"/>
      <c r="X70" s="877"/>
      <c r="Y70" s="877"/>
      <c r="Z70" s="877"/>
      <c r="AA70" s="877">
        <v>19251</v>
      </c>
      <c r="AB70" s="877"/>
      <c r="AC70" s="877"/>
      <c r="AD70" s="877"/>
      <c r="AE70" s="877"/>
      <c r="AF70" s="877">
        <v>19251</v>
      </c>
      <c r="AG70" s="877"/>
      <c r="AH70" s="877"/>
      <c r="AI70" s="877"/>
      <c r="AJ70" s="877"/>
      <c r="AK70" s="877">
        <v>5510</v>
      </c>
      <c r="AL70" s="877"/>
      <c r="AM70" s="877"/>
      <c r="AN70" s="877"/>
      <c r="AO70" s="877"/>
      <c r="AP70" s="877" t="s">
        <v>597</v>
      </c>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601</v>
      </c>
      <c r="C71" s="920"/>
      <c r="D71" s="920"/>
      <c r="E71" s="920"/>
      <c r="F71" s="920"/>
      <c r="G71" s="920"/>
      <c r="H71" s="920"/>
      <c r="I71" s="920"/>
      <c r="J71" s="920"/>
      <c r="K71" s="920"/>
      <c r="L71" s="920"/>
      <c r="M71" s="920"/>
      <c r="N71" s="920"/>
      <c r="O71" s="920"/>
      <c r="P71" s="921"/>
      <c r="Q71" s="922">
        <v>21131</v>
      </c>
      <c r="R71" s="877"/>
      <c r="S71" s="877"/>
      <c r="T71" s="877"/>
      <c r="U71" s="877"/>
      <c r="V71" s="877">
        <v>26355</v>
      </c>
      <c r="W71" s="877"/>
      <c r="X71" s="877"/>
      <c r="Y71" s="877"/>
      <c r="Z71" s="877"/>
      <c r="AA71" s="877">
        <v>-5224</v>
      </c>
      <c r="AB71" s="877"/>
      <c r="AC71" s="877"/>
      <c r="AD71" s="877"/>
      <c r="AE71" s="877"/>
      <c r="AF71" s="877">
        <v>-10676</v>
      </c>
      <c r="AG71" s="877"/>
      <c r="AH71" s="877"/>
      <c r="AI71" s="877"/>
      <c r="AJ71" s="877"/>
      <c r="AK71" s="877">
        <v>12</v>
      </c>
      <c r="AL71" s="877"/>
      <c r="AM71" s="877"/>
      <c r="AN71" s="877"/>
      <c r="AO71" s="877"/>
      <c r="AP71" s="877">
        <v>42253</v>
      </c>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602</v>
      </c>
      <c r="C72" s="920"/>
      <c r="D72" s="920"/>
      <c r="E72" s="920"/>
      <c r="F72" s="920"/>
      <c r="G72" s="920"/>
      <c r="H72" s="920"/>
      <c r="I72" s="920"/>
      <c r="J72" s="920"/>
      <c r="K72" s="920"/>
      <c r="L72" s="920"/>
      <c r="M72" s="920"/>
      <c r="N72" s="920"/>
      <c r="O72" s="920"/>
      <c r="P72" s="921"/>
      <c r="Q72" s="922">
        <v>80406</v>
      </c>
      <c r="R72" s="877"/>
      <c r="S72" s="877"/>
      <c r="T72" s="877"/>
      <c r="U72" s="877"/>
      <c r="V72" s="877">
        <v>80397</v>
      </c>
      <c r="W72" s="877"/>
      <c r="X72" s="877"/>
      <c r="Y72" s="877"/>
      <c r="Z72" s="877"/>
      <c r="AA72" s="877">
        <v>9</v>
      </c>
      <c r="AB72" s="877"/>
      <c r="AC72" s="877"/>
      <c r="AD72" s="877"/>
      <c r="AE72" s="877"/>
      <c r="AF72" s="877">
        <v>9</v>
      </c>
      <c r="AG72" s="877"/>
      <c r="AH72" s="877"/>
      <c r="AI72" s="877"/>
      <c r="AJ72" s="877"/>
      <c r="AK72" s="877" t="s">
        <v>597</v>
      </c>
      <c r="AL72" s="877"/>
      <c r="AM72" s="877"/>
      <c r="AN72" s="877"/>
      <c r="AO72" s="877"/>
      <c r="AP72" s="877" t="s">
        <v>597</v>
      </c>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395</v>
      </c>
      <c r="B88" s="836" t="s">
        <v>431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432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440</v>
      </c>
      <c r="AB109" s="941"/>
      <c r="AC109" s="941"/>
      <c r="AD109" s="941"/>
      <c r="AE109" s="942"/>
      <c r="AF109" s="940" t="s">
        <v>308</v>
      </c>
      <c r="AG109" s="941"/>
      <c r="AH109" s="941"/>
      <c r="AI109" s="941"/>
      <c r="AJ109" s="942"/>
      <c r="AK109" s="940" t="s">
        <v>307</v>
      </c>
      <c r="AL109" s="941"/>
      <c r="AM109" s="941"/>
      <c r="AN109" s="941"/>
      <c r="AO109" s="942"/>
      <c r="AP109" s="940" t="s">
        <v>441</v>
      </c>
      <c r="AQ109" s="941"/>
      <c r="AR109" s="941"/>
      <c r="AS109" s="941"/>
      <c r="AT109" s="943"/>
      <c r="AU109" s="960" t="s">
        <v>439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440</v>
      </c>
      <c r="BR109" s="941"/>
      <c r="BS109" s="941"/>
      <c r="BT109" s="941"/>
      <c r="BU109" s="942"/>
      <c r="BV109" s="940" t="s">
        <v>308</v>
      </c>
      <c r="BW109" s="941"/>
      <c r="BX109" s="941"/>
      <c r="BY109" s="941"/>
      <c r="BZ109" s="942"/>
      <c r="CA109" s="940" t="s">
        <v>307</v>
      </c>
      <c r="CB109" s="941"/>
      <c r="CC109" s="941"/>
      <c r="CD109" s="941"/>
      <c r="CE109" s="942"/>
      <c r="CF109" s="961" t="s">
        <v>441</v>
      </c>
      <c r="CG109" s="961"/>
      <c r="CH109" s="961"/>
      <c r="CI109" s="961"/>
      <c r="CJ109" s="961"/>
      <c r="CK109" s="940" t="s">
        <v>442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440</v>
      </c>
      <c r="DH109" s="941"/>
      <c r="DI109" s="941"/>
      <c r="DJ109" s="941"/>
      <c r="DK109" s="942"/>
      <c r="DL109" s="940" t="s">
        <v>308</v>
      </c>
      <c r="DM109" s="941"/>
      <c r="DN109" s="941"/>
      <c r="DO109" s="941"/>
      <c r="DP109" s="942"/>
      <c r="DQ109" s="940" t="s">
        <v>307</v>
      </c>
      <c r="DR109" s="941"/>
      <c r="DS109" s="941"/>
      <c r="DT109" s="941"/>
      <c r="DU109" s="942"/>
      <c r="DV109" s="940" t="s">
        <v>441</v>
      </c>
      <c r="DW109" s="941"/>
      <c r="DX109" s="941"/>
      <c r="DY109" s="941"/>
      <c r="DZ109" s="943"/>
    </row>
    <row r="110" spans="1:131" s="247" customFormat="1" ht="26.25" customHeight="1">
      <c r="A110" s="944" t="s">
        <v>443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25799310</v>
      </c>
      <c r="AB110" s="948"/>
      <c r="AC110" s="948"/>
      <c r="AD110" s="948"/>
      <c r="AE110" s="949"/>
      <c r="AF110" s="950">
        <v>23818169</v>
      </c>
      <c r="AG110" s="948"/>
      <c r="AH110" s="948"/>
      <c r="AI110" s="948"/>
      <c r="AJ110" s="949"/>
      <c r="AK110" s="950">
        <v>24019024</v>
      </c>
      <c r="AL110" s="948"/>
      <c r="AM110" s="948"/>
      <c r="AN110" s="948"/>
      <c r="AO110" s="949"/>
      <c r="AP110" s="951">
        <v>26.9</v>
      </c>
      <c r="AQ110" s="952"/>
      <c r="AR110" s="952"/>
      <c r="AS110" s="952"/>
      <c r="AT110" s="953"/>
      <c r="AU110" s="954" t="s">
        <v>73</v>
      </c>
      <c r="AV110" s="955"/>
      <c r="AW110" s="955"/>
      <c r="AX110" s="955"/>
      <c r="AY110" s="955"/>
      <c r="AZ110" s="996" t="s">
        <v>444</v>
      </c>
      <c r="BA110" s="945"/>
      <c r="BB110" s="945"/>
      <c r="BC110" s="945"/>
      <c r="BD110" s="945"/>
      <c r="BE110" s="945"/>
      <c r="BF110" s="945"/>
      <c r="BG110" s="945"/>
      <c r="BH110" s="945"/>
      <c r="BI110" s="945"/>
      <c r="BJ110" s="945"/>
      <c r="BK110" s="945"/>
      <c r="BL110" s="945"/>
      <c r="BM110" s="945"/>
      <c r="BN110" s="945"/>
      <c r="BO110" s="945"/>
      <c r="BP110" s="946"/>
      <c r="BQ110" s="982">
        <v>251572564</v>
      </c>
      <c r="BR110" s="983"/>
      <c r="BS110" s="983"/>
      <c r="BT110" s="983"/>
      <c r="BU110" s="983"/>
      <c r="BV110" s="983">
        <v>245497463</v>
      </c>
      <c r="BW110" s="983"/>
      <c r="BX110" s="983"/>
      <c r="BY110" s="983"/>
      <c r="BZ110" s="983"/>
      <c r="CA110" s="983">
        <v>232370786</v>
      </c>
      <c r="CB110" s="983"/>
      <c r="CC110" s="983"/>
      <c r="CD110" s="983"/>
      <c r="CE110" s="983"/>
      <c r="CF110" s="997">
        <v>260.60000000000002</v>
      </c>
      <c r="CG110" s="998"/>
      <c r="CH110" s="998"/>
      <c r="CI110" s="998"/>
      <c r="CJ110" s="998"/>
      <c r="CK110" s="999" t="s">
        <v>445</v>
      </c>
      <c r="CL110" s="1000"/>
      <c r="CM110" s="979" t="s">
        <v>446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447</v>
      </c>
      <c r="DH110" s="983"/>
      <c r="DI110" s="983"/>
      <c r="DJ110" s="983"/>
      <c r="DK110" s="983"/>
      <c r="DL110" s="983" t="s">
        <v>448</v>
      </c>
      <c r="DM110" s="983"/>
      <c r="DN110" s="983"/>
      <c r="DO110" s="983"/>
      <c r="DP110" s="983"/>
      <c r="DQ110" s="983">
        <v>558812</v>
      </c>
      <c r="DR110" s="983"/>
      <c r="DS110" s="983"/>
      <c r="DT110" s="983"/>
      <c r="DU110" s="983"/>
      <c r="DV110" s="984">
        <v>0.6</v>
      </c>
      <c r="DW110" s="984"/>
      <c r="DX110" s="984"/>
      <c r="DY110" s="984"/>
      <c r="DZ110" s="985"/>
    </row>
    <row r="111" spans="1:131" s="247" customFormat="1" ht="26.25" customHeight="1">
      <c r="A111" s="986" t="s">
        <v>449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447</v>
      </c>
      <c r="AB111" s="990"/>
      <c r="AC111" s="990"/>
      <c r="AD111" s="990"/>
      <c r="AE111" s="991"/>
      <c r="AF111" s="992" t="s">
        <v>448</v>
      </c>
      <c r="AG111" s="990"/>
      <c r="AH111" s="990"/>
      <c r="AI111" s="990"/>
      <c r="AJ111" s="991"/>
      <c r="AK111" s="992" t="s">
        <v>447</v>
      </c>
      <c r="AL111" s="990"/>
      <c r="AM111" s="990"/>
      <c r="AN111" s="990"/>
      <c r="AO111" s="991"/>
      <c r="AP111" s="993" t="s">
        <v>448</v>
      </c>
      <c r="AQ111" s="994"/>
      <c r="AR111" s="994"/>
      <c r="AS111" s="994"/>
      <c r="AT111" s="995"/>
      <c r="AU111" s="956"/>
      <c r="AV111" s="957"/>
      <c r="AW111" s="957"/>
      <c r="AX111" s="957"/>
      <c r="AY111" s="957"/>
      <c r="AZ111" s="1005" t="s">
        <v>450</v>
      </c>
      <c r="BA111" s="1006"/>
      <c r="BB111" s="1006"/>
      <c r="BC111" s="1006"/>
      <c r="BD111" s="1006"/>
      <c r="BE111" s="1006"/>
      <c r="BF111" s="1006"/>
      <c r="BG111" s="1006"/>
      <c r="BH111" s="1006"/>
      <c r="BI111" s="1006"/>
      <c r="BJ111" s="1006"/>
      <c r="BK111" s="1006"/>
      <c r="BL111" s="1006"/>
      <c r="BM111" s="1006"/>
      <c r="BN111" s="1006"/>
      <c r="BO111" s="1006"/>
      <c r="BP111" s="1007"/>
      <c r="BQ111" s="975">
        <v>2519503</v>
      </c>
      <c r="BR111" s="976"/>
      <c r="BS111" s="976"/>
      <c r="BT111" s="976"/>
      <c r="BU111" s="976"/>
      <c r="BV111" s="976">
        <v>2334119</v>
      </c>
      <c r="BW111" s="976"/>
      <c r="BX111" s="976"/>
      <c r="BY111" s="976"/>
      <c r="BZ111" s="976"/>
      <c r="CA111" s="976">
        <v>2423102</v>
      </c>
      <c r="CB111" s="976"/>
      <c r="CC111" s="976"/>
      <c r="CD111" s="976"/>
      <c r="CE111" s="976"/>
      <c r="CF111" s="970">
        <v>2.7</v>
      </c>
      <c r="CG111" s="971"/>
      <c r="CH111" s="971"/>
      <c r="CI111" s="971"/>
      <c r="CJ111" s="971"/>
      <c r="CK111" s="1001"/>
      <c r="CL111" s="1002"/>
      <c r="CM111" s="972" t="s">
        <v>451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2117630</v>
      </c>
      <c r="DH111" s="976"/>
      <c r="DI111" s="976"/>
      <c r="DJ111" s="976"/>
      <c r="DK111" s="976"/>
      <c r="DL111" s="976">
        <v>1833520</v>
      </c>
      <c r="DM111" s="976"/>
      <c r="DN111" s="976"/>
      <c r="DO111" s="976"/>
      <c r="DP111" s="976"/>
      <c r="DQ111" s="976">
        <v>1550278</v>
      </c>
      <c r="DR111" s="976"/>
      <c r="DS111" s="976"/>
      <c r="DT111" s="976"/>
      <c r="DU111" s="976"/>
      <c r="DV111" s="977">
        <v>1.7</v>
      </c>
      <c r="DW111" s="977"/>
      <c r="DX111" s="977"/>
      <c r="DY111" s="977"/>
      <c r="DZ111" s="978"/>
    </row>
    <row r="112" spans="1:131" s="247" customFormat="1" ht="26.25" customHeight="1">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16667</v>
      </c>
      <c r="AB112" s="1015"/>
      <c r="AC112" s="1015"/>
      <c r="AD112" s="1015"/>
      <c r="AE112" s="1016"/>
      <c r="AF112" s="1017">
        <v>13333</v>
      </c>
      <c r="AG112" s="1015"/>
      <c r="AH112" s="1015"/>
      <c r="AI112" s="1015"/>
      <c r="AJ112" s="1016"/>
      <c r="AK112" s="1017">
        <v>10000</v>
      </c>
      <c r="AL112" s="1015"/>
      <c r="AM112" s="1015"/>
      <c r="AN112" s="1015"/>
      <c r="AO112" s="1016"/>
      <c r="AP112" s="1018">
        <v>0</v>
      </c>
      <c r="AQ112" s="1019"/>
      <c r="AR112" s="1019"/>
      <c r="AS112" s="1019"/>
      <c r="AT112" s="1020"/>
      <c r="AU112" s="956"/>
      <c r="AV112" s="957"/>
      <c r="AW112" s="957"/>
      <c r="AX112" s="957"/>
      <c r="AY112" s="957"/>
      <c r="AZ112" s="1005" t="s">
        <v>454</v>
      </c>
      <c r="BA112" s="1006"/>
      <c r="BB112" s="1006"/>
      <c r="BC112" s="1006"/>
      <c r="BD112" s="1006"/>
      <c r="BE112" s="1006"/>
      <c r="BF112" s="1006"/>
      <c r="BG112" s="1006"/>
      <c r="BH112" s="1006"/>
      <c r="BI112" s="1006"/>
      <c r="BJ112" s="1006"/>
      <c r="BK112" s="1006"/>
      <c r="BL112" s="1006"/>
      <c r="BM112" s="1006"/>
      <c r="BN112" s="1006"/>
      <c r="BO112" s="1006"/>
      <c r="BP112" s="1007"/>
      <c r="BQ112" s="975">
        <v>24806479</v>
      </c>
      <c r="BR112" s="976"/>
      <c r="BS112" s="976"/>
      <c r="BT112" s="976"/>
      <c r="BU112" s="976"/>
      <c r="BV112" s="976">
        <v>24876506</v>
      </c>
      <c r="BW112" s="976"/>
      <c r="BX112" s="976"/>
      <c r="BY112" s="976"/>
      <c r="BZ112" s="976"/>
      <c r="CA112" s="976">
        <v>26561181</v>
      </c>
      <c r="CB112" s="976"/>
      <c r="CC112" s="976"/>
      <c r="CD112" s="976"/>
      <c r="CE112" s="976"/>
      <c r="CF112" s="970">
        <v>29.8</v>
      </c>
      <c r="CG112" s="971"/>
      <c r="CH112" s="971"/>
      <c r="CI112" s="971"/>
      <c r="CJ112" s="971"/>
      <c r="CK112" s="1001"/>
      <c r="CL112" s="1002"/>
      <c r="CM112" s="972" t="s">
        <v>455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456</v>
      </c>
      <c r="DH112" s="976"/>
      <c r="DI112" s="976"/>
      <c r="DJ112" s="976"/>
      <c r="DK112" s="976"/>
      <c r="DL112" s="976" t="s">
        <v>457</v>
      </c>
      <c r="DM112" s="976"/>
      <c r="DN112" s="976"/>
      <c r="DO112" s="976"/>
      <c r="DP112" s="976"/>
      <c r="DQ112" s="976" t="s">
        <v>447</v>
      </c>
      <c r="DR112" s="976"/>
      <c r="DS112" s="976"/>
      <c r="DT112" s="976"/>
      <c r="DU112" s="976"/>
      <c r="DV112" s="977" t="s">
        <v>447</v>
      </c>
      <c r="DW112" s="977"/>
      <c r="DX112" s="977"/>
      <c r="DY112" s="977"/>
      <c r="DZ112" s="978"/>
    </row>
    <row r="113" spans="1:130" s="247" customFormat="1" ht="26.25" customHeight="1">
      <c r="A113" s="1010"/>
      <c r="B113" s="1011"/>
      <c r="C113" s="1006" t="s">
        <v>458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3490746</v>
      </c>
      <c r="AB113" s="990"/>
      <c r="AC113" s="990"/>
      <c r="AD113" s="990"/>
      <c r="AE113" s="991"/>
      <c r="AF113" s="992">
        <v>3452676</v>
      </c>
      <c r="AG113" s="990"/>
      <c r="AH113" s="990"/>
      <c r="AI113" s="990"/>
      <c r="AJ113" s="991"/>
      <c r="AK113" s="992">
        <v>3233807</v>
      </c>
      <c r="AL113" s="990"/>
      <c r="AM113" s="990"/>
      <c r="AN113" s="990"/>
      <c r="AO113" s="991"/>
      <c r="AP113" s="993">
        <v>3.6</v>
      </c>
      <c r="AQ113" s="994"/>
      <c r="AR113" s="994"/>
      <c r="AS113" s="994"/>
      <c r="AT113" s="995"/>
      <c r="AU113" s="956"/>
      <c r="AV113" s="957"/>
      <c r="AW113" s="957"/>
      <c r="AX113" s="957"/>
      <c r="AY113" s="957"/>
      <c r="AZ113" s="1005" t="s">
        <v>459</v>
      </c>
      <c r="BA113" s="1006"/>
      <c r="BB113" s="1006"/>
      <c r="BC113" s="1006"/>
      <c r="BD113" s="1006"/>
      <c r="BE113" s="1006"/>
      <c r="BF113" s="1006"/>
      <c r="BG113" s="1006"/>
      <c r="BH113" s="1006"/>
      <c r="BI113" s="1006"/>
      <c r="BJ113" s="1006"/>
      <c r="BK113" s="1006"/>
      <c r="BL113" s="1006"/>
      <c r="BM113" s="1006"/>
      <c r="BN113" s="1006"/>
      <c r="BO113" s="1006"/>
      <c r="BP113" s="1007"/>
      <c r="BQ113" s="975">
        <v>95960</v>
      </c>
      <c r="BR113" s="976"/>
      <c r="BS113" s="976"/>
      <c r="BT113" s="976"/>
      <c r="BU113" s="976"/>
      <c r="BV113" s="976">
        <v>70306</v>
      </c>
      <c r="BW113" s="976"/>
      <c r="BX113" s="976"/>
      <c r="BY113" s="976"/>
      <c r="BZ113" s="976"/>
      <c r="CA113" s="976">
        <v>49389</v>
      </c>
      <c r="CB113" s="976"/>
      <c r="CC113" s="976"/>
      <c r="CD113" s="976"/>
      <c r="CE113" s="976"/>
      <c r="CF113" s="970">
        <v>0.1</v>
      </c>
      <c r="CG113" s="971"/>
      <c r="CH113" s="971"/>
      <c r="CI113" s="971"/>
      <c r="CJ113" s="971"/>
      <c r="CK113" s="1001"/>
      <c r="CL113" s="1002"/>
      <c r="CM113" s="972" t="s">
        <v>460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v>91087</v>
      </c>
      <c r="DH113" s="1015"/>
      <c r="DI113" s="1015"/>
      <c r="DJ113" s="1015"/>
      <c r="DK113" s="1016"/>
      <c r="DL113" s="1017">
        <v>26954</v>
      </c>
      <c r="DM113" s="1015"/>
      <c r="DN113" s="1015"/>
      <c r="DO113" s="1015"/>
      <c r="DP113" s="1016"/>
      <c r="DQ113" s="1017" t="s">
        <v>447</v>
      </c>
      <c r="DR113" s="1015"/>
      <c r="DS113" s="1015"/>
      <c r="DT113" s="1015"/>
      <c r="DU113" s="1016"/>
      <c r="DV113" s="1018" t="s">
        <v>447</v>
      </c>
      <c r="DW113" s="1019"/>
      <c r="DX113" s="1019"/>
      <c r="DY113" s="1019"/>
      <c r="DZ113" s="1020"/>
    </row>
    <row r="114" spans="1:130" s="247" customFormat="1" ht="26.25" customHeight="1">
      <c r="A114" s="1010"/>
      <c r="B114" s="1011"/>
      <c r="C114" s="1006" t="s">
        <v>461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25381</v>
      </c>
      <c r="AB114" s="1015"/>
      <c r="AC114" s="1015"/>
      <c r="AD114" s="1015"/>
      <c r="AE114" s="1016"/>
      <c r="AF114" s="1017">
        <v>26823</v>
      </c>
      <c r="AG114" s="1015"/>
      <c r="AH114" s="1015"/>
      <c r="AI114" s="1015"/>
      <c r="AJ114" s="1016"/>
      <c r="AK114" s="1017">
        <v>20966</v>
      </c>
      <c r="AL114" s="1015"/>
      <c r="AM114" s="1015"/>
      <c r="AN114" s="1015"/>
      <c r="AO114" s="1016"/>
      <c r="AP114" s="1018">
        <v>0</v>
      </c>
      <c r="AQ114" s="1019"/>
      <c r="AR114" s="1019"/>
      <c r="AS114" s="1019"/>
      <c r="AT114" s="1020"/>
      <c r="AU114" s="956"/>
      <c r="AV114" s="957"/>
      <c r="AW114" s="957"/>
      <c r="AX114" s="957"/>
      <c r="AY114" s="957"/>
      <c r="AZ114" s="1005" t="s">
        <v>462</v>
      </c>
      <c r="BA114" s="1006"/>
      <c r="BB114" s="1006"/>
      <c r="BC114" s="1006"/>
      <c r="BD114" s="1006"/>
      <c r="BE114" s="1006"/>
      <c r="BF114" s="1006"/>
      <c r="BG114" s="1006"/>
      <c r="BH114" s="1006"/>
      <c r="BI114" s="1006"/>
      <c r="BJ114" s="1006"/>
      <c r="BK114" s="1006"/>
      <c r="BL114" s="1006"/>
      <c r="BM114" s="1006"/>
      <c r="BN114" s="1006"/>
      <c r="BO114" s="1006"/>
      <c r="BP114" s="1007"/>
      <c r="BQ114" s="975">
        <v>19738066</v>
      </c>
      <c r="BR114" s="976"/>
      <c r="BS114" s="976"/>
      <c r="BT114" s="976"/>
      <c r="BU114" s="976"/>
      <c r="BV114" s="976">
        <v>18904316</v>
      </c>
      <c r="BW114" s="976"/>
      <c r="BX114" s="976"/>
      <c r="BY114" s="976"/>
      <c r="BZ114" s="976"/>
      <c r="CA114" s="976">
        <v>19297873</v>
      </c>
      <c r="CB114" s="976"/>
      <c r="CC114" s="976"/>
      <c r="CD114" s="976"/>
      <c r="CE114" s="976"/>
      <c r="CF114" s="970">
        <v>21.6</v>
      </c>
      <c r="CG114" s="971"/>
      <c r="CH114" s="971"/>
      <c r="CI114" s="971"/>
      <c r="CJ114" s="971"/>
      <c r="CK114" s="1001"/>
      <c r="CL114" s="1002"/>
      <c r="CM114" s="972" t="s">
        <v>463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447</v>
      </c>
      <c r="DH114" s="1015"/>
      <c r="DI114" s="1015"/>
      <c r="DJ114" s="1015"/>
      <c r="DK114" s="1016"/>
      <c r="DL114" s="1017" t="s">
        <v>447</v>
      </c>
      <c r="DM114" s="1015"/>
      <c r="DN114" s="1015"/>
      <c r="DO114" s="1015"/>
      <c r="DP114" s="1016"/>
      <c r="DQ114" s="1017" t="s">
        <v>447</v>
      </c>
      <c r="DR114" s="1015"/>
      <c r="DS114" s="1015"/>
      <c r="DT114" s="1015"/>
      <c r="DU114" s="1016"/>
      <c r="DV114" s="1018" t="s">
        <v>457</v>
      </c>
      <c r="DW114" s="1019"/>
      <c r="DX114" s="1019"/>
      <c r="DY114" s="1019"/>
      <c r="DZ114" s="1020"/>
    </row>
    <row r="115" spans="1:130" s="247" customFormat="1" ht="26.25" customHeight="1">
      <c r="A115" s="1010"/>
      <c r="B115" s="1011"/>
      <c r="C115" s="1006" t="s">
        <v>464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354767</v>
      </c>
      <c r="AB115" s="990"/>
      <c r="AC115" s="990"/>
      <c r="AD115" s="990"/>
      <c r="AE115" s="991"/>
      <c r="AF115" s="992">
        <v>294351</v>
      </c>
      <c r="AG115" s="990"/>
      <c r="AH115" s="990"/>
      <c r="AI115" s="990"/>
      <c r="AJ115" s="991"/>
      <c r="AK115" s="992">
        <v>257170</v>
      </c>
      <c r="AL115" s="990"/>
      <c r="AM115" s="990"/>
      <c r="AN115" s="990"/>
      <c r="AO115" s="991"/>
      <c r="AP115" s="993">
        <v>0.3</v>
      </c>
      <c r="AQ115" s="994"/>
      <c r="AR115" s="994"/>
      <c r="AS115" s="994"/>
      <c r="AT115" s="995"/>
      <c r="AU115" s="956"/>
      <c r="AV115" s="957"/>
      <c r="AW115" s="957"/>
      <c r="AX115" s="957"/>
      <c r="AY115" s="957"/>
      <c r="AZ115" s="1005" t="s">
        <v>465</v>
      </c>
      <c r="BA115" s="1006"/>
      <c r="BB115" s="1006"/>
      <c r="BC115" s="1006"/>
      <c r="BD115" s="1006"/>
      <c r="BE115" s="1006"/>
      <c r="BF115" s="1006"/>
      <c r="BG115" s="1006"/>
      <c r="BH115" s="1006"/>
      <c r="BI115" s="1006"/>
      <c r="BJ115" s="1006"/>
      <c r="BK115" s="1006"/>
      <c r="BL115" s="1006"/>
      <c r="BM115" s="1006"/>
      <c r="BN115" s="1006"/>
      <c r="BO115" s="1006"/>
      <c r="BP115" s="1007"/>
      <c r="BQ115" s="975">
        <v>48784</v>
      </c>
      <c r="BR115" s="976"/>
      <c r="BS115" s="976"/>
      <c r="BT115" s="976"/>
      <c r="BU115" s="976"/>
      <c r="BV115" s="976">
        <v>32523</v>
      </c>
      <c r="BW115" s="976"/>
      <c r="BX115" s="976"/>
      <c r="BY115" s="976"/>
      <c r="BZ115" s="976"/>
      <c r="CA115" s="976">
        <v>213561</v>
      </c>
      <c r="CB115" s="976"/>
      <c r="CC115" s="976"/>
      <c r="CD115" s="976"/>
      <c r="CE115" s="976"/>
      <c r="CF115" s="970">
        <v>0.2</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467</v>
      </c>
      <c r="DH115" s="1015"/>
      <c r="DI115" s="1015"/>
      <c r="DJ115" s="1015"/>
      <c r="DK115" s="1016"/>
      <c r="DL115" s="1017">
        <v>267649</v>
      </c>
      <c r="DM115" s="1015"/>
      <c r="DN115" s="1015"/>
      <c r="DO115" s="1015"/>
      <c r="DP115" s="1016"/>
      <c r="DQ115" s="1017">
        <v>210568</v>
      </c>
      <c r="DR115" s="1015"/>
      <c r="DS115" s="1015"/>
      <c r="DT115" s="1015"/>
      <c r="DU115" s="1016"/>
      <c r="DV115" s="1018">
        <v>0.2</v>
      </c>
      <c r="DW115" s="1019"/>
      <c r="DX115" s="1019"/>
      <c r="DY115" s="1019"/>
      <c r="DZ115" s="1020"/>
    </row>
    <row r="116" spans="1:130" s="247" customFormat="1" ht="26.25" customHeight="1">
      <c r="A116" s="1012"/>
      <c r="B116" s="1013"/>
      <c r="C116" s="1021" t="s">
        <v>468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467</v>
      </c>
      <c r="AB116" s="1015"/>
      <c r="AC116" s="1015"/>
      <c r="AD116" s="1015"/>
      <c r="AE116" s="1016"/>
      <c r="AF116" s="1017" t="s">
        <v>467</v>
      </c>
      <c r="AG116" s="1015"/>
      <c r="AH116" s="1015"/>
      <c r="AI116" s="1015"/>
      <c r="AJ116" s="1016"/>
      <c r="AK116" s="1017">
        <v>5</v>
      </c>
      <c r="AL116" s="1015"/>
      <c r="AM116" s="1015"/>
      <c r="AN116" s="1015"/>
      <c r="AO116" s="1016"/>
      <c r="AP116" s="1018">
        <v>0</v>
      </c>
      <c r="AQ116" s="1019"/>
      <c r="AR116" s="1019"/>
      <c r="AS116" s="1019"/>
      <c r="AT116" s="1020"/>
      <c r="AU116" s="956"/>
      <c r="AV116" s="957"/>
      <c r="AW116" s="957"/>
      <c r="AX116" s="957"/>
      <c r="AY116" s="957"/>
      <c r="AZ116" s="1023" t="s">
        <v>469</v>
      </c>
      <c r="BA116" s="1024"/>
      <c r="BB116" s="1024"/>
      <c r="BC116" s="1024"/>
      <c r="BD116" s="1024"/>
      <c r="BE116" s="1024"/>
      <c r="BF116" s="1024"/>
      <c r="BG116" s="1024"/>
      <c r="BH116" s="1024"/>
      <c r="BI116" s="1024"/>
      <c r="BJ116" s="1024"/>
      <c r="BK116" s="1024"/>
      <c r="BL116" s="1024"/>
      <c r="BM116" s="1024"/>
      <c r="BN116" s="1024"/>
      <c r="BO116" s="1024"/>
      <c r="BP116" s="1025"/>
      <c r="BQ116" s="975" t="s">
        <v>447</v>
      </c>
      <c r="BR116" s="976"/>
      <c r="BS116" s="976"/>
      <c r="BT116" s="976"/>
      <c r="BU116" s="976"/>
      <c r="BV116" s="976" t="s">
        <v>456</v>
      </c>
      <c r="BW116" s="976"/>
      <c r="BX116" s="976"/>
      <c r="BY116" s="976"/>
      <c r="BZ116" s="976"/>
      <c r="CA116" s="976" t="s">
        <v>447</v>
      </c>
      <c r="CB116" s="976"/>
      <c r="CC116" s="976"/>
      <c r="CD116" s="976"/>
      <c r="CE116" s="976"/>
      <c r="CF116" s="970" t="s">
        <v>467</v>
      </c>
      <c r="CG116" s="971"/>
      <c r="CH116" s="971"/>
      <c r="CI116" s="971"/>
      <c r="CJ116" s="971"/>
      <c r="CK116" s="1001"/>
      <c r="CL116" s="1002"/>
      <c r="CM116" s="972" t="s">
        <v>470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310786</v>
      </c>
      <c r="DH116" s="1015"/>
      <c r="DI116" s="1015"/>
      <c r="DJ116" s="1015"/>
      <c r="DK116" s="1016"/>
      <c r="DL116" s="1017">
        <v>205996</v>
      </c>
      <c r="DM116" s="1015"/>
      <c r="DN116" s="1015"/>
      <c r="DO116" s="1015"/>
      <c r="DP116" s="1016"/>
      <c r="DQ116" s="1017">
        <v>103444</v>
      </c>
      <c r="DR116" s="1015"/>
      <c r="DS116" s="1015"/>
      <c r="DT116" s="1015"/>
      <c r="DU116" s="1016"/>
      <c r="DV116" s="1018">
        <v>0.1</v>
      </c>
      <c r="DW116" s="1019"/>
      <c r="DX116" s="1019"/>
      <c r="DY116" s="1019"/>
      <c r="DZ116" s="1020"/>
    </row>
    <row r="117" spans="1:130" s="247" customFormat="1" ht="26.25" customHeight="1">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471</v>
      </c>
      <c r="Z117" s="942"/>
      <c r="AA117" s="1032">
        <v>29686871</v>
      </c>
      <c r="AB117" s="1033"/>
      <c r="AC117" s="1033"/>
      <c r="AD117" s="1033"/>
      <c r="AE117" s="1034"/>
      <c r="AF117" s="1035">
        <v>27605352</v>
      </c>
      <c r="AG117" s="1033"/>
      <c r="AH117" s="1033"/>
      <c r="AI117" s="1033"/>
      <c r="AJ117" s="1034"/>
      <c r="AK117" s="1035">
        <v>27540972</v>
      </c>
      <c r="AL117" s="1033"/>
      <c r="AM117" s="1033"/>
      <c r="AN117" s="1033"/>
      <c r="AO117" s="1034"/>
      <c r="AP117" s="1036"/>
      <c r="AQ117" s="1037"/>
      <c r="AR117" s="1037"/>
      <c r="AS117" s="1037"/>
      <c r="AT117" s="1038"/>
      <c r="AU117" s="956"/>
      <c r="AV117" s="957"/>
      <c r="AW117" s="957"/>
      <c r="AX117" s="957"/>
      <c r="AY117" s="957"/>
      <c r="AZ117" s="1023" t="s">
        <v>472</v>
      </c>
      <c r="BA117" s="1024"/>
      <c r="BB117" s="1024"/>
      <c r="BC117" s="1024"/>
      <c r="BD117" s="1024"/>
      <c r="BE117" s="1024"/>
      <c r="BF117" s="1024"/>
      <c r="BG117" s="1024"/>
      <c r="BH117" s="1024"/>
      <c r="BI117" s="1024"/>
      <c r="BJ117" s="1024"/>
      <c r="BK117" s="1024"/>
      <c r="BL117" s="1024"/>
      <c r="BM117" s="1024"/>
      <c r="BN117" s="1024"/>
      <c r="BO117" s="1024"/>
      <c r="BP117" s="1025"/>
      <c r="BQ117" s="975" t="s">
        <v>467</v>
      </c>
      <c r="BR117" s="976"/>
      <c r="BS117" s="976"/>
      <c r="BT117" s="976"/>
      <c r="BU117" s="976"/>
      <c r="BV117" s="976" t="s">
        <v>467</v>
      </c>
      <c r="BW117" s="976"/>
      <c r="BX117" s="976"/>
      <c r="BY117" s="976"/>
      <c r="BZ117" s="976"/>
      <c r="CA117" s="976" t="s">
        <v>467</v>
      </c>
      <c r="CB117" s="976"/>
      <c r="CC117" s="976"/>
      <c r="CD117" s="976"/>
      <c r="CE117" s="976"/>
      <c r="CF117" s="970" t="s">
        <v>467</v>
      </c>
      <c r="CG117" s="971"/>
      <c r="CH117" s="971"/>
      <c r="CI117" s="971"/>
      <c r="CJ117" s="971"/>
      <c r="CK117" s="1001"/>
      <c r="CL117" s="1002"/>
      <c r="CM117" s="972" t="s">
        <v>473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467</v>
      </c>
      <c r="DH117" s="1015"/>
      <c r="DI117" s="1015"/>
      <c r="DJ117" s="1015"/>
      <c r="DK117" s="1016"/>
      <c r="DL117" s="1017" t="s">
        <v>474</v>
      </c>
      <c r="DM117" s="1015"/>
      <c r="DN117" s="1015"/>
      <c r="DO117" s="1015"/>
      <c r="DP117" s="1016"/>
      <c r="DQ117" s="1017" t="s">
        <v>447</v>
      </c>
      <c r="DR117" s="1015"/>
      <c r="DS117" s="1015"/>
      <c r="DT117" s="1015"/>
      <c r="DU117" s="1016"/>
      <c r="DV117" s="1018" t="s">
        <v>457</v>
      </c>
      <c r="DW117" s="1019"/>
      <c r="DX117" s="1019"/>
      <c r="DY117" s="1019"/>
      <c r="DZ117" s="1020"/>
    </row>
    <row r="118" spans="1:130" s="247" customFormat="1" ht="26.25" customHeight="1">
      <c r="A118" s="960" t="s">
        <v>442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440</v>
      </c>
      <c r="AB118" s="941"/>
      <c r="AC118" s="941"/>
      <c r="AD118" s="941"/>
      <c r="AE118" s="942"/>
      <c r="AF118" s="940" t="s">
        <v>308</v>
      </c>
      <c r="AG118" s="941"/>
      <c r="AH118" s="941"/>
      <c r="AI118" s="941"/>
      <c r="AJ118" s="942"/>
      <c r="AK118" s="940" t="s">
        <v>307</v>
      </c>
      <c r="AL118" s="941"/>
      <c r="AM118" s="941"/>
      <c r="AN118" s="941"/>
      <c r="AO118" s="942"/>
      <c r="AP118" s="1027" t="s">
        <v>441</v>
      </c>
      <c r="AQ118" s="1028"/>
      <c r="AR118" s="1028"/>
      <c r="AS118" s="1028"/>
      <c r="AT118" s="1029"/>
      <c r="AU118" s="956"/>
      <c r="AV118" s="957"/>
      <c r="AW118" s="957"/>
      <c r="AX118" s="957"/>
      <c r="AY118" s="957"/>
      <c r="AZ118" s="1030" t="s">
        <v>475</v>
      </c>
      <c r="BA118" s="1021"/>
      <c r="BB118" s="1021"/>
      <c r="BC118" s="1021"/>
      <c r="BD118" s="1021"/>
      <c r="BE118" s="1021"/>
      <c r="BF118" s="1021"/>
      <c r="BG118" s="1021"/>
      <c r="BH118" s="1021"/>
      <c r="BI118" s="1021"/>
      <c r="BJ118" s="1021"/>
      <c r="BK118" s="1021"/>
      <c r="BL118" s="1021"/>
      <c r="BM118" s="1021"/>
      <c r="BN118" s="1021"/>
      <c r="BO118" s="1021"/>
      <c r="BP118" s="1022"/>
      <c r="BQ118" s="1053" t="s">
        <v>467</v>
      </c>
      <c r="BR118" s="1054"/>
      <c r="BS118" s="1054"/>
      <c r="BT118" s="1054"/>
      <c r="BU118" s="1054"/>
      <c r="BV118" s="1054" t="s">
        <v>447</v>
      </c>
      <c r="BW118" s="1054"/>
      <c r="BX118" s="1054"/>
      <c r="BY118" s="1054"/>
      <c r="BZ118" s="1054"/>
      <c r="CA118" s="1054" t="s">
        <v>447</v>
      </c>
      <c r="CB118" s="1054"/>
      <c r="CC118" s="1054"/>
      <c r="CD118" s="1054"/>
      <c r="CE118" s="1054"/>
      <c r="CF118" s="970" t="s">
        <v>467</v>
      </c>
      <c r="CG118" s="971"/>
      <c r="CH118" s="971"/>
      <c r="CI118" s="971"/>
      <c r="CJ118" s="971"/>
      <c r="CK118" s="1001"/>
      <c r="CL118" s="1002"/>
      <c r="CM118" s="972" t="s">
        <v>476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447</v>
      </c>
      <c r="DH118" s="1015"/>
      <c r="DI118" s="1015"/>
      <c r="DJ118" s="1015"/>
      <c r="DK118" s="1016"/>
      <c r="DL118" s="1017" t="s">
        <v>447</v>
      </c>
      <c r="DM118" s="1015"/>
      <c r="DN118" s="1015"/>
      <c r="DO118" s="1015"/>
      <c r="DP118" s="1016"/>
      <c r="DQ118" s="1017" t="s">
        <v>447</v>
      </c>
      <c r="DR118" s="1015"/>
      <c r="DS118" s="1015"/>
      <c r="DT118" s="1015"/>
      <c r="DU118" s="1016"/>
      <c r="DV118" s="1018" t="s">
        <v>477</v>
      </c>
      <c r="DW118" s="1019"/>
      <c r="DX118" s="1019"/>
      <c r="DY118" s="1019"/>
      <c r="DZ118" s="1020"/>
    </row>
    <row r="119" spans="1:130" s="247" customFormat="1" ht="26.25" customHeight="1">
      <c r="A119" s="1114" t="s">
        <v>445</v>
      </c>
      <c r="B119" s="1000"/>
      <c r="C119" s="979" t="s">
        <v>446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447</v>
      </c>
      <c r="AB119" s="948"/>
      <c r="AC119" s="948"/>
      <c r="AD119" s="948"/>
      <c r="AE119" s="949"/>
      <c r="AF119" s="950" t="s">
        <v>477</v>
      </c>
      <c r="AG119" s="948"/>
      <c r="AH119" s="948"/>
      <c r="AI119" s="948"/>
      <c r="AJ119" s="949"/>
      <c r="AK119" s="950" t="s">
        <v>447</v>
      </c>
      <c r="AL119" s="948"/>
      <c r="AM119" s="948"/>
      <c r="AN119" s="948"/>
      <c r="AO119" s="949"/>
      <c r="AP119" s="951" t="s">
        <v>477</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478</v>
      </c>
      <c r="BP119" s="1062"/>
      <c r="BQ119" s="1053">
        <v>298781356</v>
      </c>
      <c r="BR119" s="1054"/>
      <c r="BS119" s="1054"/>
      <c r="BT119" s="1054"/>
      <c r="BU119" s="1054"/>
      <c r="BV119" s="1054">
        <v>291715233</v>
      </c>
      <c r="BW119" s="1054"/>
      <c r="BX119" s="1054"/>
      <c r="BY119" s="1054"/>
      <c r="BZ119" s="1054"/>
      <c r="CA119" s="1054">
        <v>280915892</v>
      </c>
      <c r="CB119" s="1054"/>
      <c r="CC119" s="1054"/>
      <c r="CD119" s="1054"/>
      <c r="CE119" s="1054"/>
      <c r="CF119" s="1055"/>
      <c r="CG119" s="1056"/>
      <c r="CH119" s="1056"/>
      <c r="CI119" s="1056"/>
      <c r="CJ119" s="1057"/>
      <c r="CK119" s="1003"/>
      <c r="CL119" s="1004"/>
      <c r="CM119" s="1058" t="s">
        <v>479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467</v>
      </c>
      <c r="DH119" s="1040"/>
      <c r="DI119" s="1040"/>
      <c r="DJ119" s="1040"/>
      <c r="DK119" s="1041"/>
      <c r="DL119" s="1039" t="s">
        <v>447</v>
      </c>
      <c r="DM119" s="1040"/>
      <c r="DN119" s="1040"/>
      <c r="DO119" s="1040"/>
      <c r="DP119" s="1041"/>
      <c r="DQ119" s="1039" t="s">
        <v>477</v>
      </c>
      <c r="DR119" s="1040"/>
      <c r="DS119" s="1040"/>
      <c r="DT119" s="1040"/>
      <c r="DU119" s="1041"/>
      <c r="DV119" s="1042" t="s">
        <v>474</v>
      </c>
      <c r="DW119" s="1043"/>
      <c r="DX119" s="1043"/>
      <c r="DY119" s="1043"/>
      <c r="DZ119" s="1044"/>
    </row>
    <row r="120" spans="1:130" s="247" customFormat="1" ht="26.25" customHeight="1">
      <c r="A120" s="1115"/>
      <c r="B120" s="1002"/>
      <c r="C120" s="972" t="s">
        <v>451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456</v>
      </c>
      <c r="AB120" s="1015"/>
      <c r="AC120" s="1015"/>
      <c r="AD120" s="1015"/>
      <c r="AE120" s="1016"/>
      <c r="AF120" s="1017" t="s">
        <v>456</v>
      </c>
      <c r="AG120" s="1015"/>
      <c r="AH120" s="1015"/>
      <c r="AI120" s="1015"/>
      <c r="AJ120" s="1016"/>
      <c r="AK120" s="1017" t="s">
        <v>456</v>
      </c>
      <c r="AL120" s="1015"/>
      <c r="AM120" s="1015"/>
      <c r="AN120" s="1015"/>
      <c r="AO120" s="1016"/>
      <c r="AP120" s="1018" t="s">
        <v>467</v>
      </c>
      <c r="AQ120" s="1019"/>
      <c r="AR120" s="1019"/>
      <c r="AS120" s="1019"/>
      <c r="AT120" s="1020"/>
      <c r="AU120" s="1045" t="s">
        <v>480</v>
      </c>
      <c r="AV120" s="1046"/>
      <c r="AW120" s="1046"/>
      <c r="AX120" s="1046"/>
      <c r="AY120" s="1047"/>
      <c r="AZ120" s="996" t="s">
        <v>481</v>
      </c>
      <c r="BA120" s="945"/>
      <c r="BB120" s="945"/>
      <c r="BC120" s="945"/>
      <c r="BD120" s="945"/>
      <c r="BE120" s="945"/>
      <c r="BF120" s="945"/>
      <c r="BG120" s="945"/>
      <c r="BH120" s="945"/>
      <c r="BI120" s="945"/>
      <c r="BJ120" s="945"/>
      <c r="BK120" s="945"/>
      <c r="BL120" s="945"/>
      <c r="BM120" s="945"/>
      <c r="BN120" s="945"/>
      <c r="BO120" s="945"/>
      <c r="BP120" s="946"/>
      <c r="BQ120" s="982">
        <v>23726240</v>
      </c>
      <c r="BR120" s="983"/>
      <c r="BS120" s="983"/>
      <c r="BT120" s="983"/>
      <c r="BU120" s="983"/>
      <c r="BV120" s="983">
        <v>26309860</v>
      </c>
      <c r="BW120" s="983"/>
      <c r="BX120" s="983"/>
      <c r="BY120" s="983"/>
      <c r="BZ120" s="983"/>
      <c r="CA120" s="983">
        <v>33868120</v>
      </c>
      <c r="CB120" s="983"/>
      <c r="CC120" s="983"/>
      <c r="CD120" s="983"/>
      <c r="CE120" s="983"/>
      <c r="CF120" s="997">
        <v>38</v>
      </c>
      <c r="CG120" s="998"/>
      <c r="CH120" s="998"/>
      <c r="CI120" s="998"/>
      <c r="CJ120" s="998"/>
      <c r="CK120" s="1063" t="s">
        <v>482</v>
      </c>
      <c r="CL120" s="1064"/>
      <c r="CM120" s="1064"/>
      <c r="CN120" s="1064"/>
      <c r="CO120" s="1065"/>
      <c r="CP120" s="1071" t="s">
        <v>483</v>
      </c>
      <c r="CQ120" s="1072"/>
      <c r="CR120" s="1072"/>
      <c r="CS120" s="1072"/>
      <c r="CT120" s="1072"/>
      <c r="CU120" s="1072"/>
      <c r="CV120" s="1072"/>
      <c r="CW120" s="1072"/>
      <c r="CX120" s="1072"/>
      <c r="CY120" s="1072"/>
      <c r="CZ120" s="1072"/>
      <c r="DA120" s="1072"/>
      <c r="DB120" s="1072"/>
      <c r="DC120" s="1072"/>
      <c r="DD120" s="1072"/>
      <c r="DE120" s="1072"/>
      <c r="DF120" s="1073"/>
      <c r="DG120" s="982">
        <v>24760261</v>
      </c>
      <c r="DH120" s="983"/>
      <c r="DI120" s="983"/>
      <c r="DJ120" s="983"/>
      <c r="DK120" s="983"/>
      <c r="DL120" s="983">
        <v>24843728</v>
      </c>
      <c r="DM120" s="983"/>
      <c r="DN120" s="983"/>
      <c r="DO120" s="983"/>
      <c r="DP120" s="983"/>
      <c r="DQ120" s="983">
        <v>26535637</v>
      </c>
      <c r="DR120" s="983"/>
      <c r="DS120" s="983"/>
      <c r="DT120" s="983"/>
      <c r="DU120" s="983"/>
      <c r="DV120" s="984">
        <v>29.8</v>
      </c>
      <c r="DW120" s="984"/>
      <c r="DX120" s="984"/>
      <c r="DY120" s="984"/>
      <c r="DZ120" s="985"/>
    </row>
    <row r="121" spans="1:130" s="247" customFormat="1" ht="26.25" customHeight="1">
      <c r="A121" s="1115"/>
      <c r="B121" s="1002"/>
      <c r="C121" s="1023" t="s">
        <v>484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467</v>
      </c>
      <c r="AB121" s="1015"/>
      <c r="AC121" s="1015"/>
      <c r="AD121" s="1015"/>
      <c r="AE121" s="1016"/>
      <c r="AF121" s="1017" t="s">
        <v>467</v>
      </c>
      <c r="AG121" s="1015"/>
      <c r="AH121" s="1015"/>
      <c r="AI121" s="1015"/>
      <c r="AJ121" s="1016"/>
      <c r="AK121" s="1017" t="s">
        <v>467</v>
      </c>
      <c r="AL121" s="1015"/>
      <c r="AM121" s="1015"/>
      <c r="AN121" s="1015"/>
      <c r="AO121" s="1016"/>
      <c r="AP121" s="1018" t="s">
        <v>447</v>
      </c>
      <c r="AQ121" s="1019"/>
      <c r="AR121" s="1019"/>
      <c r="AS121" s="1019"/>
      <c r="AT121" s="1020"/>
      <c r="AU121" s="1048"/>
      <c r="AV121" s="1049"/>
      <c r="AW121" s="1049"/>
      <c r="AX121" s="1049"/>
      <c r="AY121" s="1050"/>
      <c r="AZ121" s="1005" t="s">
        <v>485</v>
      </c>
      <c r="BA121" s="1006"/>
      <c r="BB121" s="1006"/>
      <c r="BC121" s="1006"/>
      <c r="BD121" s="1006"/>
      <c r="BE121" s="1006"/>
      <c r="BF121" s="1006"/>
      <c r="BG121" s="1006"/>
      <c r="BH121" s="1006"/>
      <c r="BI121" s="1006"/>
      <c r="BJ121" s="1006"/>
      <c r="BK121" s="1006"/>
      <c r="BL121" s="1006"/>
      <c r="BM121" s="1006"/>
      <c r="BN121" s="1006"/>
      <c r="BO121" s="1006"/>
      <c r="BP121" s="1007"/>
      <c r="BQ121" s="975">
        <v>42823124</v>
      </c>
      <c r="BR121" s="976"/>
      <c r="BS121" s="976"/>
      <c r="BT121" s="976"/>
      <c r="BU121" s="976"/>
      <c r="BV121" s="976">
        <v>44655197</v>
      </c>
      <c r="BW121" s="976"/>
      <c r="BX121" s="976"/>
      <c r="BY121" s="976"/>
      <c r="BZ121" s="976"/>
      <c r="CA121" s="976">
        <v>43848225</v>
      </c>
      <c r="CB121" s="976"/>
      <c r="CC121" s="976"/>
      <c r="CD121" s="976"/>
      <c r="CE121" s="976"/>
      <c r="CF121" s="970">
        <v>49.2</v>
      </c>
      <c r="CG121" s="971"/>
      <c r="CH121" s="971"/>
      <c r="CI121" s="971"/>
      <c r="CJ121" s="971"/>
      <c r="CK121" s="1066"/>
      <c r="CL121" s="1067"/>
      <c r="CM121" s="1067"/>
      <c r="CN121" s="1067"/>
      <c r="CO121" s="1068"/>
      <c r="CP121" s="1076" t="s">
        <v>486</v>
      </c>
      <c r="CQ121" s="1077"/>
      <c r="CR121" s="1077"/>
      <c r="CS121" s="1077"/>
      <c r="CT121" s="1077"/>
      <c r="CU121" s="1077"/>
      <c r="CV121" s="1077"/>
      <c r="CW121" s="1077"/>
      <c r="CX121" s="1077"/>
      <c r="CY121" s="1077"/>
      <c r="CZ121" s="1077"/>
      <c r="DA121" s="1077"/>
      <c r="DB121" s="1077"/>
      <c r="DC121" s="1077"/>
      <c r="DD121" s="1077"/>
      <c r="DE121" s="1077"/>
      <c r="DF121" s="1078"/>
      <c r="DG121" s="975">
        <v>12989</v>
      </c>
      <c r="DH121" s="976"/>
      <c r="DI121" s="976"/>
      <c r="DJ121" s="976"/>
      <c r="DK121" s="976"/>
      <c r="DL121" s="976">
        <v>12932</v>
      </c>
      <c r="DM121" s="976"/>
      <c r="DN121" s="976"/>
      <c r="DO121" s="976"/>
      <c r="DP121" s="976"/>
      <c r="DQ121" s="976">
        <v>12827</v>
      </c>
      <c r="DR121" s="976"/>
      <c r="DS121" s="976"/>
      <c r="DT121" s="976"/>
      <c r="DU121" s="976"/>
      <c r="DV121" s="977">
        <v>0</v>
      </c>
      <c r="DW121" s="977"/>
      <c r="DX121" s="977"/>
      <c r="DY121" s="977"/>
      <c r="DZ121" s="978"/>
    </row>
    <row r="122" spans="1:130" s="247" customFormat="1" ht="26.25" customHeight="1">
      <c r="A122" s="1115"/>
      <c r="B122" s="1002"/>
      <c r="C122" s="972" t="s">
        <v>463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467</v>
      </c>
      <c r="AB122" s="1015"/>
      <c r="AC122" s="1015"/>
      <c r="AD122" s="1015"/>
      <c r="AE122" s="1016"/>
      <c r="AF122" s="1017" t="s">
        <v>447</v>
      </c>
      <c r="AG122" s="1015"/>
      <c r="AH122" s="1015"/>
      <c r="AI122" s="1015"/>
      <c r="AJ122" s="1016"/>
      <c r="AK122" s="1017" t="s">
        <v>467</v>
      </c>
      <c r="AL122" s="1015"/>
      <c r="AM122" s="1015"/>
      <c r="AN122" s="1015"/>
      <c r="AO122" s="1016"/>
      <c r="AP122" s="1018" t="s">
        <v>447</v>
      </c>
      <c r="AQ122" s="1019"/>
      <c r="AR122" s="1019"/>
      <c r="AS122" s="1019"/>
      <c r="AT122" s="1020"/>
      <c r="AU122" s="1048"/>
      <c r="AV122" s="1049"/>
      <c r="AW122" s="1049"/>
      <c r="AX122" s="1049"/>
      <c r="AY122" s="1050"/>
      <c r="AZ122" s="1030" t="s">
        <v>487</v>
      </c>
      <c r="BA122" s="1021"/>
      <c r="BB122" s="1021"/>
      <c r="BC122" s="1021"/>
      <c r="BD122" s="1021"/>
      <c r="BE122" s="1021"/>
      <c r="BF122" s="1021"/>
      <c r="BG122" s="1021"/>
      <c r="BH122" s="1021"/>
      <c r="BI122" s="1021"/>
      <c r="BJ122" s="1021"/>
      <c r="BK122" s="1021"/>
      <c r="BL122" s="1021"/>
      <c r="BM122" s="1021"/>
      <c r="BN122" s="1021"/>
      <c r="BO122" s="1021"/>
      <c r="BP122" s="1022"/>
      <c r="BQ122" s="1053">
        <v>142973777</v>
      </c>
      <c r="BR122" s="1054"/>
      <c r="BS122" s="1054"/>
      <c r="BT122" s="1054"/>
      <c r="BU122" s="1054"/>
      <c r="BV122" s="1054">
        <v>142831521</v>
      </c>
      <c r="BW122" s="1054"/>
      <c r="BX122" s="1054"/>
      <c r="BY122" s="1054"/>
      <c r="BZ122" s="1054"/>
      <c r="CA122" s="1054">
        <v>142910777</v>
      </c>
      <c r="CB122" s="1054"/>
      <c r="CC122" s="1054"/>
      <c r="CD122" s="1054"/>
      <c r="CE122" s="1054"/>
      <c r="CF122" s="1074">
        <v>160.30000000000001</v>
      </c>
      <c r="CG122" s="1075"/>
      <c r="CH122" s="1075"/>
      <c r="CI122" s="1075"/>
      <c r="CJ122" s="1075"/>
      <c r="CK122" s="1066"/>
      <c r="CL122" s="1067"/>
      <c r="CM122" s="1067"/>
      <c r="CN122" s="1067"/>
      <c r="CO122" s="1068"/>
      <c r="CP122" s="1076" t="s">
        <v>488</v>
      </c>
      <c r="CQ122" s="1077"/>
      <c r="CR122" s="1077"/>
      <c r="CS122" s="1077"/>
      <c r="CT122" s="1077"/>
      <c r="CU122" s="1077"/>
      <c r="CV122" s="1077"/>
      <c r="CW122" s="1077"/>
      <c r="CX122" s="1077"/>
      <c r="CY122" s="1077"/>
      <c r="CZ122" s="1077"/>
      <c r="DA122" s="1077"/>
      <c r="DB122" s="1077"/>
      <c r="DC122" s="1077"/>
      <c r="DD122" s="1077"/>
      <c r="DE122" s="1077"/>
      <c r="DF122" s="1078"/>
      <c r="DG122" s="975">
        <v>33229</v>
      </c>
      <c r="DH122" s="976"/>
      <c r="DI122" s="976"/>
      <c r="DJ122" s="976"/>
      <c r="DK122" s="976"/>
      <c r="DL122" s="976">
        <v>19846</v>
      </c>
      <c r="DM122" s="976"/>
      <c r="DN122" s="976"/>
      <c r="DO122" s="976"/>
      <c r="DP122" s="976"/>
      <c r="DQ122" s="976">
        <v>12717</v>
      </c>
      <c r="DR122" s="976"/>
      <c r="DS122" s="976"/>
      <c r="DT122" s="976"/>
      <c r="DU122" s="976"/>
      <c r="DV122" s="977">
        <v>0</v>
      </c>
      <c r="DW122" s="977"/>
      <c r="DX122" s="977"/>
      <c r="DY122" s="977"/>
      <c r="DZ122" s="978"/>
    </row>
    <row r="123" spans="1:130" s="247" customFormat="1" ht="26.25" customHeight="1">
      <c r="A123" s="1115"/>
      <c r="B123" s="1002"/>
      <c r="C123" s="972" t="s">
        <v>470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447</v>
      </c>
      <c r="AB123" s="1015"/>
      <c r="AC123" s="1015"/>
      <c r="AD123" s="1015"/>
      <c r="AE123" s="1016"/>
      <c r="AF123" s="1017" t="s">
        <v>467</v>
      </c>
      <c r="AG123" s="1015"/>
      <c r="AH123" s="1015"/>
      <c r="AI123" s="1015"/>
      <c r="AJ123" s="1016"/>
      <c r="AK123" s="1017" t="s">
        <v>447</v>
      </c>
      <c r="AL123" s="1015"/>
      <c r="AM123" s="1015"/>
      <c r="AN123" s="1015"/>
      <c r="AO123" s="1016"/>
      <c r="AP123" s="1018" t="s">
        <v>467</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489</v>
      </c>
      <c r="BP123" s="1062"/>
      <c r="BQ123" s="1121">
        <v>209523141</v>
      </c>
      <c r="BR123" s="1122"/>
      <c r="BS123" s="1122"/>
      <c r="BT123" s="1122"/>
      <c r="BU123" s="1122"/>
      <c r="BV123" s="1122">
        <v>213796578</v>
      </c>
      <c r="BW123" s="1122"/>
      <c r="BX123" s="1122"/>
      <c r="BY123" s="1122"/>
      <c r="BZ123" s="1122"/>
      <c r="CA123" s="1122">
        <v>220627122</v>
      </c>
      <c r="CB123" s="1122"/>
      <c r="CC123" s="1122"/>
      <c r="CD123" s="1122"/>
      <c r="CE123" s="1122"/>
      <c r="CF123" s="1055"/>
      <c r="CG123" s="1056"/>
      <c r="CH123" s="1056"/>
      <c r="CI123" s="1056"/>
      <c r="CJ123" s="1057"/>
      <c r="CK123" s="1066"/>
      <c r="CL123" s="1067"/>
      <c r="CM123" s="1067"/>
      <c r="CN123" s="1067"/>
      <c r="CO123" s="1068"/>
      <c r="CP123" s="1076" t="s">
        <v>490</v>
      </c>
      <c r="CQ123" s="1077"/>
      <c r="CR123" s="1077"/>
      <c r="CS123" s="1077"/>
      <c r="CT123" s="1077"/>
      <c r="CU123" s="1077"/>
      <c r="CV123" s="1077"/>
      <c r="CW123" s="1077"/>
      <c r="CX123" s="1077"/>
      <c r="CY123" s="1077"/>
      <c r="CZ123" s="1077"/>
      <c r="DA123" s="1077"/>
      <c r="DB123" s="1077"/>
      <c r="DC123" s="1077"/>
      <c r="DD123" s="1077"/>
      <c r="DE123" s="1077"/>
      <c r="DF123" s="1078"/>
      <c r="DG123" s="1014" t="s">
        <v>467</v>
      </c>
      <c r="DH123" s="1015"/>
      <c r="DI123" s="1015"/>
      <c r="DJ123" s="1015"/>
      <c r="DK123" s="1016"/>
      <c r="DL123" s="1017" t="s">
        <v>447</v>
      </c>
      <c r="DM123" s="1015"/>
      <c r="DN123" s="1015"/>
      <c r="DO123" s="1015"/>
      <c r="DP123" s="1016"/>
      <c r="DQ123" s="1017" t="s">
        <v>467</v>
      </c>
      <c r="DR123" s="1015"/>
      <c r="DS123" s="1015"/>
      <c r="DT123" s="1015"/>
      <c r="DU123" s="1016"/>
      <c r="DV123" s="1018" t="s">
        <v>447</v>
      </c>
      <c r="DW123" s="1019"/>
      <c r="DX123" s="1019"/>
      <c r="DY123" s="1019"/>
      <c r="DZ123" s="1020"/>
    </row>
    <row r="124" spans="1:130" s="247" customFormat="1" ht="26.25" customHeight="1" thickBot="1">
      <c r="A124" s="1115"/>
      <c r="B124" s="1002"/>
      <c r="C124" s="972" t="s">
        <v>473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477</v>
      </c>
      <c r="AB124" s="1015"/>
      <c r="AC124" s="1015"/>
      <c r="AD124" s="1015"/>
      <c r="AE124" s="1016"/>
      <c r="AF124" s="1017" t="s">
        <v>467</v>
      </c>
      <c r="AG124" s="1015"/>
      <c r="AH124" s="1015"/>
      <c r="AI124" s="1015"/>
      <c r="AJ124" s="1016"/>
      <c r="AK124" s="1017" t="s">
        <v>447</v>
      </c>
      <c r="AL124" s="1015"/>
      <c r="AM124" s="1015"/>
      <c r="AN124" s="1015"/>
      <c r="AO124" s="1016"/>
      <c r="AP124" s="1018" t="s">
        <v>467</v>
      </c>
      <c r="AQ124" s="1019"/>
      <c r="AR124" s="1019"/>
      <c r="AS124" s="1019"/>
      <c r="AT124" s="1020"/>
      <c r="AU124" s="1117" t="s">
        <v>491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102.6</v>
      </c>
      <c r="BR124" s="1084"/>
      <c r="BS124" s="1084"/>
      <c r="BT124" s="1084"/>
      <c r="BU124" s="1084"/>
      <c r="BV124" s="1084">
        <v>88.2</v>
      </c>
      <c r="BW124" s="1084"/>
      <c r="BX124" s="1084"/>
      <c r="BY124" s="1084"/>
      <c r="BZ124" s="1084"/>
      <c r="CA124" s="1084">
        <v>67.599999999999994</v>
      </c>
      <c r="CB124" s="1084"/>
      <c r="CC124" s="1084"/>
      <c r="CD124" s="1084"/>
      <c r="CE124" s="1084"/>
      <c r="CF124" s="1085"/>
      <c r="CG124" s="1086"/>
      <c r="CH124" s="1086"/>
      <c r="CI124" s="1086"/>
      <c r="CJ124" s="1087"/>
      <c r="CK124" s="1069"/>
      <c r="CL124" s="1069"/>
      <c r="CM124" s="1069"/>
      <c r="CN124" s="1069"/>
      <c r="CO124" s="1070"/>
      <c r="CP124" s="1076" t="s">
        <v>492</v>
      </c>
      <c r="CQ124" s="1077"/>
      <c r="CR124" s="1077"/>
      <c r="CS124" s="1077"/>
      <c r="CT124" s="1077"/>
      <c r="CU124" s="1077"/>
      <c r="CV124" s="1077"/>
      <c r="CW124" s="1077"/>
      <c r="CX124" s="1077"/>
      <c r="CY124" s="1077"/>
      <c r="CZ124" s="1077"/>
      <c r="DA124" s="1077"/>
      <c r="DB124" s="1077"/>
      <c r="DC124" s="1077"/>
      <c r="DD124" s="1077"/>
      <c r="DE124" s="1077"/>
      <c r="DF124" s="1078"/>
      <c r="DG124" s="1061" t="s">
        <v>447</v>
      </c>
      <c r="DH124" s="1040"/>
      <c r="DI124" s="1040"/>
      <c r="DJ124" s="1040"/>
      <c r="DK124" s="1041"/>
      <c r="DL124" s="1039" t="s">
        <v>447</v>
      </c>
      <c r="DM124" s="1040"/>
      <c r="DN124" s="1040"/>
      <c r="DO124" s="1040"/>
      <c r="DP124" s="1041"/>
      <c r="DQ124" s="1039" t="s">
        <v>457</v>
      </c>
      <c r="DR124" s="1040"/>
      <c r="DS124" s="1040"/>
      <c r="DT124" s="1040"/>
      <c r="DU124" s="1041"/>
      <c r="DV124" s="1042" t="s">
        <v>457</v>
      </c>
      <c r="DW124" s="1043"/>
      <c r="DX124" s="1043"/>
      <c r="DY124" s="1043"/>
      <c r="DZ124" s="1044"/>
    </row>
    <row r="125" spans="1:130" s="247" customFormat="1" ht="26.25" customHeight="1">
      <c r="A125" s="1115"/>
      <c r="B125" s="1002"/>
      <c r="C125" s="972" t="s">
        <v>476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467</v>
      </c>
      <c r="AB125" s="1015"/>
      <c r="AC125" s="1015"/>
      <c r="AD125" s="1015"/>
      <c r="AE125" s="1016"/>
      <c r="AF125" s="1017" t="s">
        <v>467</v>
      </c>
      <c r="AG125" s="1015"/>
      <c r="AH125" s="1015"/>
      <c r="AI125" s="1015"/>
      <c r="AJ125" s="1016"/>
      <c r="AK125" s="1017" t="s">
        <v>467</v>
      </c>
      <c r="AL125" s="1015"/>
      <c r="AM125" s="1015"/>
      <c r="AN125" s="1015"/>
      <c r="AO125" s="1016"/>
      <c r="AP125" s="1018" t="s">
        <v>447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493</v>
      </c>
      <c r="CL125" s="1064"/>
      <c r="CM125" s="1064"/>
      <c r="CN125" s="1064"/>
      <c r="CO125" s="1065"/>
      <c r="CP125" s="996" t="s">
        <v>494</v>
      </c>
      <c r="CQ125" s="945"/>
      <c r="CR125" s="945"/>
      <c r="CS125" s="945"/>
      <c r="CT125" s="945"/>
      <c r="CU125" s="945"/>
      <c r="CV125" s="945"/>
      <c r="CW125" s="945"/>
      <c r="CX125" s="945"/>
      <c r="CY125" s="945"/>
      <c r="CZ125" s="945"/>
      <c r="DA125" s="945"/>
      <c r="DB125" s="945"/>
      <c r="DC125" s="945"/>
      <c r="DD125" s="945"/>
      <c r="DE125" s="945"/>
      <c r="DF125" s="946"/>
      <c r="DG125" s="982" t="s">
        <v>457</v>
      </c>
      <c r="DH125" s="983"/>
      <c r="DI125" s="983"/>
      <c r="DJ125" s="983"/>
      <c r="DK125" s="983"/>
      <c r="DL125" s="983" t="s">
        <v>467</v>
      </c>
      <c r="DM125" s="983"/>
      <c r="DN125" s="983"/>
      <c r="DO125" s="983"/>
      <c r="DP125" s="983"/>
      <c r="DQ125" s="983" t="s">
        <v>447</v>
      </c>
      <c r="DR125" s="983"/>
      <c r="DS125" s="983"/>
      <c r="DT125" s="983"/>
      <c r="DU125" s="983"/>
      <c r="DV125" s="984" t="s">
        <v>457</v>
      </c>
      <c r="DW125" s="984"/>
      <c r="DX125" s="984"/>
      <c r="DY125" s="984"/>
      <c r="DZ125" s="985"/>
    </row>
    <row r="126" spans="1:130" s="247" customFormat="1" ht="26.25" customHeight="1" thickBot="1">
      <c r="A126" s="1115"/>
      <c r="B126" s="1002"/>
      <c r="C126" s="972" t="s">
        <v>479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354767</v>
      </c>
      <c r="AB126" s="1015"/>
      <c r="AC126" s="1015"/>
      <c r="AD126" s="1015"/>
      <c r="AE126" s="1016"/>
      <c r="AF126" s="1017">
        <v>294351</v>
      </c>
      <c r="AG126" s="1015"/>
      <c r="AH126" s="1015"/>
      <c r="AI126" s="1015"/>
      <c r="AJ126" s="1016"/>
      <c r="AK126" s="1017">
        <v>257170</v>
      </c>
      <c r="AL126" s="1015"/>
      <c r="AM126" s="1015"/>
      <c r="AN126" s="1015"/>
      <c r="AO126" s="1016"/>
      <c r="AP126" s="1018">
        <v>0.3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495</v>
      </c>
      <c r="CQ126" s="1006"/>
      <c r="CR126" s="1006"/>
      <c r="CS126" s="1006"/>
      <c r="CT126" s="1006"/>
      <c r="CU126" s="1006"/>
      <c r="CV126" s="1006"/>
      <c r="CW126" s="1006"/>
      <c r="CX126" s="1006"/>
      <c r="CY126" s="1006"/>
      <c r="CZ126" s="1006"/>
      <c r="DA126" s="1006"/>
      <c r="DB126" s="1006"/>
      <c r="DC126" s="1006"/>
      <c r="DD126" s="1006"/>
      <c r="DE126" s="1006"/>
      <c r="DF126" s="1007"/>
      <c r="DG126" s="975" t="s">
        <v>447</v>
      </c>
      <c r="DH126" s="976"/>
      <c r="DI126" s="976"/>
      <c r="DJ126" s="976"/>
      <c r="DK126" s="976"/>
      <c r="DL126" s="976" t="s">
        <v>447</v>
      </c>
      <c r="DM126" s="976"/>
      <c r="DN126" s="976"/>
      <c r="DO126" s="976"/>
      <c r="DP126" s="976"/>
      <c r="DQ126" s="976" t="s">
        <v>457</v>
      </c>
      <c r="DR126" s="976"/>
      <c r="DS126" s="976"/>
      <c r="DT126" s="976"/>
      <c r="DU126" s="976"/>
      <c r="DV126" s="977" t="s">
        <v>457</v>
      </c>
      <c r="DW126" s="977"/>
      <c r="DX126" s="977"/>
      <c r="DY126" s="977"/>
      <c r="DZ126" s="978"/>
    </row>
    <row r="127" spans="1:130" s="247" customFormat="1" ht="26.25" customHeight="1">
      <c r="A127" s="1116"/>
      <c r="B127" s="1004"/>
      <c r="C127" s="1058" t="s">
        <v>496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467</v>
      </c>
      <c r="AB127" s="1015"/>
      <c r="AC127" s="1015"/>
      <c r="AD127" s="1015"/>
      <c r="AE127" s="1016"/>
      <c r="AF127" s="1017" t="s">
        <v>467</v>
      </c>
      <c r="AG127" s="1015"/>
      <c r="AH127" s="1015"/>
      <c r="AI127" s="1015"/>
      <c r="AJ127" s="1016"/>
      <c r="AK127" s="1017" t="s">
        <v>447</v>
      </c>
      <c r="AL127" s="1015"/>
      <c r="AM127" s="1015"/>
      <c r="AN127" s="1015"/>
      <c r="AO127" s="1016"/>
      <c r="AP127" s="1018" t="s">
        <v>467</v>
      </c>
      <c r="AQ127" s="1019"/>
      <c r="AR127" s="1019"/>
      <c r="AS127" s="1019"/>
      <c r="AT127" s="1020"/>
      <c r="AU127" s="283"/>
      <c r="AV127" s="283"/>
      <c r="AW127" s="283"/>
      <c r="AX127" s="1088" t="s">
        <v>497</v>
      </c>
      <c r="AY127" s="1089"/>
      <c r="AZ127" s="1089"/>
      <c r="BA127" s="1089"/>
      <c r="BB127" s="1089"/>
      <c r="BC127" s="1089"/>
      <c r="BD127" s="1089"/>
      <c r="BE127" s="1090"/>
      <c r="BF127" s="1091" t="s">
        <v>498</v>
      </c>
      <c r="BG127" s="1089"/>
      <c r="BH127" s="1089"/>
      <c r="BI127" s="1089"/>
      <c r="BJ127" s="1089"/>
      <c r="BK127" s="1089"/>
      <c r="BL127" s="1090"/>
      <c r="BM127" s="1091" t="s">
        <v>499</v>
      </c>
      <c r="BN127" s="1089"/>
      <c r="BO127" s="1089"/>
      <c r="BP127" s="1089"/>
      <c r="BQ127" s="1089"/>
      <c r="BR127" s="1089"/>
      <c r="BS127" s="1090"/>
      <c r="BT127" s="1091" t="s">
        <v>500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501</v>
      </c>
      <c r="CQ127" s="1006"/>
      <c r="CR127" s="1006"/>
      <c r="CS127" s="1006"/>
      <c r="CT127" s="1006"/>
      <c r="CU127" s="1006"/>
      <c r="CV127" s="1006"/>
      <c r="CW127" s="1006"/>
      <c r="CX127" s="1006"/>
      <c r="CY127" s="1006"/>
      <c r="CZ127" s="1006"/>
      <c r="DA127" s="1006"/>
      <c r="DB127" s="1006"/>
      <c r="DC127" s="1006"/>
      <c r="DD127" s="1006"/>
      <c r="DE127" s="1006"/>
      <c r="DF127" s="1007"/>
      <c r="DG127" s="975" t="s">
        <v>467</v>
      </c>
      <c r="DH127" s="976"/>
      <c r="DI127" s="976"/>
      <c r="DJ127" s="976"/>
      <c r="DK127" s="976"/>
      <c r="DL127" s="976" t="s">
        <v>447</v>
      </c>
      <c r="DM127" s="976"/>
      <c r="DN127" s="976"/>
      <c r="DO127" s="976"/>
      <c r="DP127" s="976"/>
      <c r="DQ127" s="976" t="s">
        <v>467</v>
      </c>
      <c r="DR127" s="976"/>
      <c r="DS127" s="976"/>
      <c r="DT127" s="976"/>
      <c r="DU127" s="976"/>
      <c r="DV127" s="977" t="s">
        <v>457</v>
      </c>
      <c r="DW127" s="977"/>
      <c r="DX127" s="977"/>
      <c r="DY127" s="977"/>
      <c r="DZ127" s="978"/>
    </row>
    <row r="128" spans="1:130" s="247" customFormat="1" ht="26.25" customHeight="1" thickBot="1">
      <c r="A128" s="1099" t="s">
        <v>502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503</v>
      </c>
      <c r="X128" s="1101"/>
      <c r="Y128" s="1101"/>
      <c r="Z128" s="1102"/>
      <c r="AA128" s="1103">
        <v>6353973</v>
      </c>
      <c r="AB128" s="1104"/>
      <c r="AC128" s="1104"/>
      <c r="AD128" s="1104"/>
      <c r="AE128" s="1105"/>
      <c r="AF128" s="1106">
        <v>5814283</v>
      </c>
      <c r="AG128" s="1104"/>
      <c r="AH128" s="1104"/>
      <c r="AI128" s="1104"/>
      <c r="AJ128" s="1105"/>
      <c r="AK128" s="1106">
        <v>5708369</v>
      </c>
      <c r="AL128" s="1104"/>
      <c r="AM128" s="1104"/>
      <c r="AN128" s="1104"/>
      <c r="AO128" s="1105"/>
      <c r="AP128" s="1107"/>
      <c r="AQ128" s="1108"/>
      <c r="AR128" s="1108"/>
      <c r="AS128" s="1108"/>
      <c r="AT128" s="1109"/>
      <c r="AU128" s="283"/>
      <c r="AV128" s="283"/>
      <c r="AW128" s="283"/>
      <c r="AX128" s="944" t="s">
        <v>504</v>
      </c>
      <c r="AY128" s="945"/>
      <c r="AZ128" s="945"/>
      <c r="BA128" s="945"/>
      <c r="BB128" s="945"/>
      <c r="BC128" s="945"/>
      <c r="BD128" s="945"/>
      <c r="BE128" s="946"/>
      <c r="BF128" s="1110" t="s">
        <v>467</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505</v>
      </c>
      <c r="CQ128" s="1093"/>
      <c r="CR128" s="1093"/>
      <c r="CS128" s="1093"/>
      <c r="CT128" s="1093"/>
      <c r="CU128" s="1093"/>
      <c r="CV128" s="1093"/>
      <c r="CW128" s="1093"/>
      <c r="CX128" s="1093"/>
      <c r="CY128" s="1093"/>
      <c r="CZ128" s="1093"/>
      <c r="DA128" s="1093"/>
      <c r="DB128" s="1093"/>
      <c r="DC128" s="1093"/>
      <c r="DD128" s="1093"/>
      <c r="DE128" s="1093"/>
      <c r="DF128" s="1094"/>
      <c r="DG128" s="1095">
        <v>48784</v>
      </c>
      <c r="DH128" s="1096"/>
      <c r="DI128" s="1096"/>
      <c r="DJ128" s="1096"/>
      <c r="DK128" s="1096"/>
      <c r="DL128" s="1096">
        <v>32523</v>
      </c>
      <c r="DM128" s="1096"/>
      <c r="DN128" s="1096"/>
      <c r="DO128" s="1096"/>
      <c r="DP128" s="1096"/>
      <c r="DQ128" s="1096">
        <v>213561</v>
      </c>
      <c r="DR128" s="1096"/>
      <c r="DS128" s="1096"/>
      <c r="DT128" s="1096"/>
      <c r="DU128" s="1096"/>
      <c r="DV128" s="1097">
        <v>0.2</v>
      </c>
      <c r="DW128" s="1097"/>
      <c r="DX128" s="1097"/>
      <c r="DY128" s="1097"/>
      <c r="DZ128" s="1098"/>
    </row>
    <row r="129" spans="1:131" s="247" customFormat="1" ht="26.25" customHeight="1">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506</v>
      </c>
      <c r="X129" s="1130"/>
      <c r="Y129" s="1130"/>
      <c r="Z129" s="1131"/>
      <c r="AA129" s="1014">
        <v>98573387</v>
      </c>
      <c r="AB129" s="1015"/>
      <c r="AC129" s="1015"/>
      <c r="AD129" s="1015"/>
      <c r="AE129" s="1016"/>
      <c r="AF129" s="1017">
        <v>99997802</v>
      </c>
      <c r="AG129" s="1015"/>
      <c r="AH129" s="1015"/>
      <c r="AI129" s="1015"/>
      <c r="AJ129" s="1016"/>
      <c r="AK129" s="1017">
        <v>100574335</v>
      </c>
      <c r="AL129" s="1015"/>
      <c r="AM129" s="1015"/>
      <c r="AN129" s="1015"/>
      <c r="AO129" s="1016"/>
      <c r="AP129" s="1132"/>
      <c r="AQ129" s="1133"/>
      <c r="AR129" s="1133"/>
      <c r="AS129" s="1133"/>
      <c r="AT129" s="1134"/>
      <c r="AU129" s="285"/>
      <c r="AV129" s="285"/>
      <c r="AW129" s="285"/>
      <c r="AX129" s="1123" t="s">
        <v>507</v>
      </c>
      <c r="AY129" s="1006"/>
      <c r="AZ129" s="1006"/>
      <c r="BA129" s="1006"/>
      <c r="BB129" s="1006"/>
      <c r="BC129" s="1006"/>
      <c r="BD129" s="1006"/>
      <c r="BE129" s="1007"/>
      <c r="BF129" s="1124" t="s">
        <v>467</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509</v>
      </c>
      <c r="X130" s="1130"/>
      <c r="Y130" s="1130"/>
      <c r="Z130" s="1131"/>
      <c r="AA130" s="1014">
        <v>11654230</v>
      </c>
      <c r="AB130" s="1015"/>
      <c r="AC130" s="1015"/>
      <c r="AD130" s="1015"/>
      <c r="AE130" s="1016"/>
      <c r="AF130" s="1017">
        <v>11744148</v>
      </c>
      <c r="AG130" s="1015"/>
      <c r="AH130" s="1015"/>
      <c r="AI130" s="1015"/>
      <c r="AJ130" s="1016"/>
      <c r="AK130" s="1017">
        <v>11408193</v>
      </c>
      <c r="AL130" s="1015"/>
      <c r="AM130" s="1015"/>
      <c r="AN130" s="1015"/>
      <c r="AO130" s="1016"/>
      <c r="AP130" s="1132"/>
      <c r="AQ130" s="1133"/>
      <c r="AR130" s="1133"/>
      <c r="AS130" s="1133"/>
      <c r="AT130" s="1134"/>
      <c r="AU130" s="285"/>
      <c r="AV130" s="285"/>
      <c r="AW130" s="285"/>
      <c r="AX130" s="1123" t="s">
        <v>510</v>
      </c>
      <c r="AY130" s="1006"/>
      <c r="AZ130" s="1006"/>
      <c r="BA130" s="1006"/>
      <c r="BB130" s="1006"/>
      <c r="BC130" s="1006"/>
      <c r="BD130" s="1006"/>
      <c r="BE130" s="1007"/>
      <c r="BF130" s="1160">
        <v>12.1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511</v>
      </c>
      <c r="X131" s="1168"/>
      <c r="Y131" s="1168"/>
      <c r="Z131" s="1169"/>
      <c r="AA131" s="1061">
        <v>86919157</v>
      </c>
      <c r="AB131" s="1040"/>
      <c r="AC131" s="1040"/>
      <c r="AD131" s="1040"/>
      <c r="AE131" s="1041"/>
      <c r="AF131" s="1039">
        <v>88253654</v>
      </c>
      <c r="AG131" s="1040"/>
      <c r="AH131" s="1040"/>
      <c r="AI131" s="1040"/>
      <c r="AJ131" s="1041"/>
      <c r="AK131" s="1039">
        <v>89166142</v>
      </c>
      <c r="AL131" s="1040"/>
      <c r="AM131" s="1040"/>
      <c r="AN131" s="1040"/>
      <c r="AO131" s="1041"/>
      <c r="AP131" s="1170"/>
      <c r="AQ131" s="1171"/>
      <c r="AR131" s="1171"/>
      <c r="AS131" s="1171"/>
      <c r="AT131" s="1172"/>
      <c r="AU131" s="285"/>
      <c r="AV131" s="285"/>
      <c r="AW131" s="285"/>
      <c r="AX131" s="1142" t="s">
        <v>512</v>
      </c>
      <c r="AY131" s="1093"/>
      <c r="AZ131" s="1093"/>
      <c r="BA131" s="1093"/>
      <c r="BB131" s="1093"/>
      <c r="BC131" s="1093"/>
      <c r="BD131" s="1093"/>
      <c r="BE131" s="1094"/>
      <c r="BF131" s="1143">
        <v>67.599999999999994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513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514</v>
      </c>
      <c r="W132" s="1153"/>
      <c r="X132" s="1153"/>
      <c r="Y132" s="1153"/>
      <c r="Z132" s="1154"/>
      <c r="AA132" s="1155">
        <v>13.43624168</v>
      </c>
      <c r="AB132" s="1156"/>
      <c r="AC132" s="1156"/>
      <c r="AD132" s="1156"/>
      <c r="AE132" s="1157"/>
      <c r="AF132" s="1158">
        <v>11.38414167</v>
      </c>
      <c r="AG132" s="1156"/>
      <c r="AH132" s="1156"/>
      <c r="AI132" s="1156"/>
      <c r="AJ132" s="1157"/>
      <c r="AK132" s="1158">
        <v>11.69099589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515</v>
      </c>
      <c r="W133" s="1136"/>
      <c r="X133" s="1136"/>
      <c r="Y133" s="1136"/>
      <c r="Z133" s="1137"/>
      <c r="AA133" s="1138">
        <v>13.5</v>
      </c>
      <c r="AB133" s="1139"/>
      <c r="AC133" s="1139"/>
      <c r="AD133" s="1139"/>
      <c r="AE133" s="1140"/>
      <c r="AF133" s="1138">
        <v>12.9</v>
      </c>
      <c r="AG133" s="1139"/>
      <c r="AH133" s="1139"/>
      <c r="AI133" s="1139"/>
      <c r="AJ133" s="1140"/>
      <c r="AK133" s="1138">
        <v>12.1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7Ss+HsR128SB5NmbRBraluO0yxr2F1bSWSgFmdMqRtDYbP2URoZ4iG5sCNMvghJa56M0fPM1u7JUGnB3MTlAw==" saltValue="8L/vuqal693g65ioWroY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BJ64" zoomScaleNormal="85" zoomScaleSheetLayoutView="100" workbookViewId="0">
      <selection activeCell="CU72" sqref="CU72"/>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IUFU1MVjArwWnp+5oJcwH0QkF0HJt98oY14h7BZo7DBKf7upeI64iFQXAoKKvX5k8DvlzbGspUiJahDSe6gBDg==" saltValue="4D8Vi6drUmaOZWnr5WRU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GNPm9ERj0+QZxded52oxh4QHhE8DZezRUVMkFjIqSnbV6IJX6SSqcF2rTL233L79sLhtLOXgb7GAfWg5ZmB4A==" saltValue="K8Gb0IGGwFb8+kAFka+a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519</v>
      </c>
      <c r="AP7" s="304"/>
      <c r="AQ7" s="305" t="s">
        <v>520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521</v>
      </c>
      <c r="AQ8" s="311" t="s">
        <v>522</v>
      </c>
      <c r="AR8" s="312" t="s">
        <v>523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524</v>
      </c>
      <c r="AL9" s="1179"/>
      <c r="AM9" s="1179"/>
      <c r="AN9" s="1180"/>
      <c r="AO9" s="313">
        <v>27725255</v>
      </c>
      <c r="AP9" s="313">
        <v>59848</v>
      </c>
      <c r="AQ9" s="314">
        <v>58073</v>
      </c>
      <c r="AR9" s="315">
        <v>3.1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525</v>
      </c>
      <c r="AL10" s="1179"/>
      <c r="AM10" s="1179"/>
      <c r="AN10" s="1180"/>
      <c r="AO10" s="316">
        <v>1287084</v>
      </c>
      <c r="AP10" s="316">
        <v>2778</v>
      </c>
      <c r="AQ10" s="317">
        <v>2762</v>
      </c>
      <c r="AR10" s="318">
        <v>0.6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526</v>
      </c>
      <c r="AL11" s="1179"/>
      <c r="AM11" s="1179"/>
      <c r="AN11" s="1180"/>
      <c r="AO11" s="316">
        <v>12602</v>
      </c>
      <c r="AP11" s="316">
        <v>27</v>
      </c>
      <c r="AQ11" s="317">
        <v>1714</v>
      </c>
      <c r="AR11" s="318">
        <v>-98.4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527</v>
      </c>
      <c r="AL12" s="1179"/>
      <c r="AM12" s="1179"/>
      <c r="AN12" s="1180"/>
      <c r="AO12" s="316">
        <v>260679</v>
      </c>
      <c r="AP12" s="316">
        <v>563</v>
      </c>
      <c r="AQ12" s="317">
        <v>632</v>
      </c>
      <c r="AR12" s="318">
        <v>-10.9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528</v>
      </c>
      <c r="AL13" s="1179"/>
      <c r="AM13" s="1179"/>
      <c r="AN13" s="1180"/>
      <c r="AO13" s="316" t="s">
        <v>529</v>
      </c>
      <c r="AP13" s="316" t="s">
        <v>529</v>
      </c>
      <c r="AQ13" s="317">
        <v>9</v>
      </c>
      <c r="AR13" s="318" t="s">
        <v>529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530</v>
      </c>
      <c r="AL14" s="1179"/>
      <c r="AM14" s="1179"/>
      <c r="AN14" s="1180"/>
      <c r="AO14" s="316">
        <v>1117216</v>
      </c>
      <c r="AP14" s="316">
        <v>2412</v>
      </c>
      <c r="AQ14" s="317">
        <v>1980</v>
      </c>
      <c r="AR14" s="318">
        <v>21.8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531</v>
      </c>
      <c r="AL15" s="1179"/>
      <c r="AM15" s="1179"/>
      <c r="AN15" s="1180"/>
      <c r="AO15" s="316">
        <v>338352</v>
      </c>
      <c r="AP15" s="316">
        <v>730</v>
      </c>
      <c r="AQ15" s="317">
        <v>1379</v>
      </c>
      <c r="AR15" s="318">
        <v>-47.1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532</v>
      </c>
      <c r="AL16" s="1182"/>
      <c r="AM16" s="1182"/>
      <c r="AN16" s="1183"/>
      <c r="AO16" s="316">
        <v>-1545107</v>
      </c>
      <c r="AP16" s="316">
        <v>-3335</v>
      </c>
      <c r="AQ16" s="317">
        <v>-3914</v>
      </c>
      <c r="AR16" s="318">
        <v>-14.8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29196081</v>
      </c>
      <c r="AP17" s="316">
        <v>63023</v>
      </c>
      <c r="AQ17" s="317">
        <v>62636</v>
      </c>
      <c r="AR17" s="318">
        <v>0.6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537</v>
      </c>
      <c r="AL21" s="1174"/>
      <c r="AM21" s="1174"/>
      <c r="AN21" s="1175"/>
      <c r="AO21" s="328">
        <v>6.22</v>
      </c>
      <c r="AP21" s="329">
        <v>6.32</v>
      </c>
      <c r="AQ21" s="330">
        <v>-0.1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538</v>
      </c>
      <c r="AL22" s="1174"/>
      <c r="AM22" s="1174"/>
      <c r="AN22" s="1175"/>
      <c r="AO22" s="333">
        <v>98.2</v>
      </c>
      <c r="AP22" s="334">
        <v>99.9</v>
      </c>
      <c r="AQ22" s="335">
        <v>-1.7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519</v>
      </c>
      <c r="AP30" s="304"/>
      <c r="AQ30" s="305" t="s">
        <v>520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521</v>
      </c>
      <c r="AQ31" s="311" t="s">
        <v>522</v>
      </c>
      <c r="AR31" s="312" t="s">
        <v>523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542</v>
      </c>
      <c r="AL32" s="1190"/>
      <c r="AM32" s="1190"/>
      <c r="AN32" s="1191"/>
      <c r="AO32" s="343">
        <v>24019024</v>
      </c>
      <c r="AP32" s="343">
        <v>51848</v>
      </c>
      <c r="AQ32" s="344">
        <v>36995</v>
      </c>
      <c r="AR32" s="345">
        <v>40.1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543</v>
      </c>
      <c r="AL33" s="1190"/>
      <c r="AM33" s="1190"/>
      <c r="AN33" s="1191"/>
      <c r="AO33" s="343" t="s">
        <v>529</v>
      </c>
      <c r="AP33" s="343" t="s">
        <v>529</v>
      </c>
      <c r="AQ33" s="344">
        <v>3</v>
      </c>
      <c r="AR33" s="345" t="s">
        <v>529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544</v>
      </c>
      <c r="AL34" s="1190"/>
      <c r="AM34" s="1190"/>
      <c r="AN34" s="1191"/>
      <c r="AO34" s="343">
        <v>10000</v>
      </c>
      <c r="AP34" s="343">
        <v>22</v>
      </c>
      <c r="AQ34" s="344">
        <v>81</v>
      </c>
      <c r="AR34" s="345">
        <v>-72.8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545</v>
      </c>
      <c r="AL35" s="1190"/>
      <c r="AM35" s="1190"/>
      <c r="AN35" s="1191"/>
      <c r="AO35" s="343">
        <v>3233807</v>
      </c>
      <c r="AP35" s="343">
        <v>6981</v>
      </c>
      <c r="AQ35" s="344">
        <v>8919</v>
      </c>
      <c r="AR35" s="345">
        <v>-21.7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546</v>
      </c>
      <c r="AL36" s="1190"/>
      <c r="AM36" s="1190"/>
      <c r="AN36" s="1191"/>
      <c r="AO36" s="343">
        <v>20966</v>
      </c>
      <c r="AP36" s="343">
        <v>45</v>
      </c>
      <c r="AQ36" s="344">
        <v>380</v>
      </c>
      <c r="AR36" s="345">
        <v>-88.2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547</v>
      </c>
      <c r="AL37" s="1190"/>
      <c r="AM37" s="1190"/>
      <c r="AN37" s="1191"/>
      <c r="AO37" s="343">
        <v>257170</v>
      </c>
      <c r="AP37" s="343">
        <v>555</v>
      </c>
      <c r="AQ37" s="344">
        <v>886</v>
      </c>
      <c r="AR37" s="345">
        <v>-37.4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548</v>
      </c>
      <c r="AL38" s="1193"/>
      <c r="AM38" s="1193"/>
      <c r="AN38" s="1194"/>
      <c r="AO38" s="346">
        <v>5</v>
      </c>
      <c r="AP38" s="346">
        <v>0</v>
      </c>
      <c r="AQ38" s="347">
        <v>1</v>
      </c>
      <c r="AR38" s="335">
        <v>-100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549</v>
      </c>
      <c r="AL39" s="1193"/>
      <c r="AM39" s="1193"/>
      <c r="AN39" s="1194"/>
      <c r="AO39" s="343">
        <v>-5708369</v>
      </c>
      <c r="AP39" s="343">
        <v>-12322</v>
      </c>
      <c r="AQ39" s="344">
        <v>-8108</v>
      </c>
      <c r="AR39" s="345">
        <v>52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550</v>
      </c>
      <c r="AL40" s="1190"/>
      <c r="AM40" s="1190"/>
      <c r="AN40" s="1191"/>
      <c r="AO40" s="343">
        <v>-11408193</v>
      </c>
      <c r="AP40" s="343">
        <v>-24626</v>
      </c>
      <c r="AQ40" s="344">
        <v>-28743</v>
      </c>
      <c r="AR40" s="345">
        <v>-14.3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10424410</v>
      </c>
      <c r="AP41" s="343">
        <v>22502</v>
      </c>
      <c r="AQ41" s="344">
        <v>10414</v>
      </c>
      <c r="AR41" s="345">
        <v>116.1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519</v>
      </c>
      <c r="AN49" s="1186" t="s">
        <v>554</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555</v>
      </c>
      <c r="AO50" s="360" t="s">
        <v>556</v>
      </c>
      <c r="AP50" s="361" t="s">
        <v>557</v>
      </c>
      <c r="AQ50" s="362" t="s">
        <v>558</v>
      </c>
      <c r="AR50" s="363" t="s">
        <v>559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25691465</v>
      </c>
      <c r="AN51" s="365">
        <v>55377</v>
      </c>
      <c r="AO51" s="366">
        <v>17</v>
      </c>
      <c r="AP51" s="367">
        <v>50880</v>
      </c>
      <c r="AQ51" s="368">
        <v>-1.4</v>
      </c>
      <c r="AR51" s="369">
        <v>18.399999999999999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14830702</v>
      </c>
      <c r="AN52" s="373">
        <v>31967</v>
      </c>
      <c r="AO52" s="374">
        <v>8.9</v>
      </c>
      <c r="AP52" s="375">
        <v>27819</v>
      </c>
      <c r="AQ52" s="376">
        <v>7.5</v>
      </c>
      <c r="AR52" s="377">
        <v>1.4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22048844</v>
      </c>
      <c r="AN53" s="365">
        <v>47605</v>
      </c>
      <c r="AO53" s="366">
        <v>-14</v>
      </c>
      <c r="AP53" s="367">
        <v>46395</v>
      </c>
      <c r="AQ53" s="368">
        <v>-8.8000000000000007</v>
      </c>
      <c r="AR53" s="369">
        <v>-5.2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16741174</v>
      </c>
      <c r="AN54" s="373">
        <v>36146</v>
      </c>
      <c r="AO54" s="374">
        <v>13.1</v>
      </c>
      <c r="AP54" s="375">
        <v>26304</v>
      </c>
      <c r="AQ54" s="376">
        <v>-5.4</v>
      </c>
      <c r="AR54" s="377">
        <v>18.5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18668382</v>
      </c>
      <c r="AN55" s="365">
        <v>40343</v>
      </c>
      <c r="AO55" s="366">
        <v>-15.3</v>
      </c>
      <c r="AP55" s="367">
        <v>48088</v>
      </c>
      <c r="AQ55" s="368">
        <v>3.6</v>
      </c>
      <c r="AR55" s="369">
        <v>-18.899999999999999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10371140</v>
      </c>
      <c r="AN56" s="373">
        <v>22412</v>
      </c>
      <c r="AO56" s="374">
        <v>-38</v>
      </c>
      <c r="AP56" s="375">
        <v>25183</v>
      </c>
      <c r="AQ56" s="376">
        <v>-4.3</v>
      </c>
      <c r="AR56" s="377">
        <v>-33.700000000000003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18230385</v>
      </c>
      <c r="AN57" s="365">
        <v>39359</v>
      </c>
      <c r="AO57" s="366">
        <v>-2.4</v>
      </c>
      <c r="AP57" s="367">
        <v>46457</v>
      </c>
      <c r="AQ57" s="368">
        <v>-3.4</v>
      </c>
      <c r="AR57" s="369">
        <v>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9262619</v>
      </c>
      <c r="AN58" s="373">
        <v>19998</v>
      </c>
      <c r="AO58" s="374">
        <v>-10.8</v>
      </c>
      <c r="AP58" s="375">
        <v>24020</v>
      </c>
      <c r="AQ58" s="376">
        <v>-4.5999999999999996</v>
      </c>
      <c r="AR58" s="377">
        <v>-6.2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14238794</v>
      </c>
      <c r="AN59" s="365">
        <v>30736</v>
      </c>
      <c r="AO59" s="366">
        <v>-21.9</v>
      </c>
      <c r="AP59" s="367">
        <v>51849</v>
      </c>
      <c r="AQ59" s="368">
        <v>11.6</v>
      </c>
      <c r="AR59" s="369">
        <v>-33.5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7504167</v>
      </c>
      <c r="AN60" s="373">
        <v>16199</v>
      </c>
      <c r="AO60" s="374">
        <v>-19</v>
      </c>
      <c r="AP60" s="375">
        <v>26326</v>
      </c>
      <c r="AQ60" s="376">
        <v>9.6</v>
      </c>
      <c r="AR60" s="377">
        <v>-28.6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19775574</v>
      </c>
      <c r="AN61" s="380">
        <v>42684</v>
      </c>
      <c r="AO61" s="381">
        <v>-7.3</v>
      </c>
      <c r="AP61" s="382">
        <v>48734</v>
      </c>
      <c r="AQ61" s="383">
        <v>0.3</v>
      </c>
      <c r="AR61" s="369">
        <v>-7.6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11741960</v>
      </c>
      <c r="AN62" s="373">
        <v>25344</v>
      </c>
      <c r="AO62" s="374">
        <v>-9.1999999999999993</v>
      </c>
      <c r="AP62" s="375">
        <v>25930</v>
      </c>
      <c r="AQ62" s="376">
        <v>0.6</v>
      </c>
      <c r="AR62" s="377">
        <v>-9.8000000000000007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g9ZL17csINU5KjCSckZaoJIWYK/Kz/Z9bL/2kMznz4A0nFQs8imjufCe3cpnxShuFjNGFUhayFESh7rSTdr5uw==" saltValue="HtUfWEucSJQuQjEKiC81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AZ116" sqref="A116:AZ116"/>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568</v>
      </c>
    </row>
    <row r="120" spans="125:125" ht="13.5" hidden="1" customHeight="1"/>
    <row r="121" spans="125:125" ht="13.5" hidden="1" customHeight="1">
      <c r="DU121" s="291"/>
    </row>
  </sheetData>
  <sheetProtection algorithmName="SHA-512" hashValue="AL0zUr4HpXzmJwa0E30lAy1zigd73YxOz6LnHTFuV+DbPq6vRQHosWWGpL2ecVWUppAcS2etlTWjf8SnyzFyOw==" saltValue="qP95aVnKfwgC7gZGgnza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B111" sqref="B111"/>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569</v>
      </c>
    </row>
  </sheetData>
  <sheetProtection algorithmName="SHA-512" hashValue="0x5tv8PyvkRueDRRs/q982GfUUXGU2XZPVjF3OlsRErMBdQPx5xlwUvQas/LQqve3hRIzaycfx5M9HIyy60lfw==" saltValue="F9Ts4A7gN2H5f73xtKvN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98" t="s">
        <v>3</v>
      </c>
      <c r="D47" s="1198"/>
      <c r="E47" s="1199"/>
      <c r="F47" s="11">
        <v>4.0199999999999996</v>
      </c>
      <c r="G47" s="12">
        <v>7.49</v>
      </c>
      <c r="H47" s="12">
        <v>6.24</v>
      </c>
      <c r="I47" s="12">
        <v>6.77</v>
      </c>
      <c r="J47" s="13">
        <v>6.92</v>
      </c>
    </row>
    <row r="48" spans="2:10" ht="57.75" customHeight="1">
      <c r="B48" s="14"/>
      <c r="C48" s="1200" t="s">
        <v>4</v>
      </c>
      <c r="D48" s="1200"/>
      <c r="E48" s="1201"/>
      <c r="F48" s="15">
        <v>0.25</v>
      </c>
      <c r="G48" s="16">
        <v>0.26</v>
      </c>
      <c r="H48" s="16">
        <v>0.19</v>
      </c>
      <c r="I48" s="16">
        <v>0.35</v>
      </c>
      <c r="J48" s="17">
        <v>0.32</v>
      </c>
    </row>
    <row r="49" spans="2:10" ht="57.75" customHeight="1" thickBot="1">
      <c r="B49" s="18"/>
      <c r="C49" s="1202" t="s">
        <v>5</v>
      </c>
      <c r="D49" s="1202"/>
      <c r="E49" s="1203"/>
      <c r="F49" s="19">
        <v>0.2</v>
      </c>
      <c r="G49" s="20">
        <v>3.47</v>
      </c>
      <c r="H49" s="20" t="s">
        <v>575</v>
      </c>
      <c r="I49" s="20">
        <v>3.11</v>
      </c>
      <c r="J49" s="21">
        <v>4.29</v>
      </c>
    </row>
    <row r="50" spans="2:10" ht="13.5" customHeight="1"/>
  </sheetData>
  <sheetProtection algorithmName="SHA-512" hashValue="oR9ozXbOsIr2yYtmov68JnajC1hlWSpxyV88nc+VYUoiVVSiPBkSFR53J5FXKnLDFymwGISj4A9nSitkvY7vZA==" saltValue="4V1h25zAg8LzDvCaSQcA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高山</cp:lastModifiedBy>
  <dcterms:created xsi:type="dcterms:W3CDTF">2021-02-05T03:26:08Z</dcterms:created>
  <dcterms:modified xsi:type="dcterms:W3CDTF">2021-03-12T06:26:47Z</dcterms:modified>
  <cp:category/>
</cp:coreProperties>
</file>