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母子保健担当\■産後ケア\01産後ケア事業関係\01要綱・通知\R7要綱制定(県集合契約に合わせる)・廃止\02要綱一部変更\"/>
    </mc:Choice>
  </mc:AlternateContent>
  <bookViews>
    <workbookView xWindow="-110" yWindow="-110" windowWidth="19430" windowHeight="11510" tabRatio="936"/>
  </bookViews>
  <sheets>
    <sheet name="(自動計算Ver.)請求書(7)" sheetId="19" r:id="rId1"/>
    <sheet name="請求書(7)" sheetId="27" r:id="rId2"/>
    <sheet name="(参考)委託料" sheetId="26" r:id="rId3"/>
  </sheets>
  <definedNames>
    <definedName name="_Hlk180400374" localSheetId="2">'(参考)委託料'!$C$7</definedName>
    <definedName name="_xlnm.Print_Area" localSheetId="0">'(自動計算Ver.)請求書(7)'!$A$1:$AI$56</definedName>
    <definedName name="_xlnm.Print_Area" localSheetId="1">'請求書(7)'!$A$1:$AI$56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27" l="1"/>
  <c r="V50" i="27"/>
  <c r="U50" i="27"/>
  <c r="T50" i="27"/>
  <c r="S50" i="27"/>
  <c r="R50" i="27"/>
  <c r="Q50" i="27"/>
  <c r="P50" i="27"/>
  <c r="O50" i="27"/>
  <c r="N50" i="27"/>
  <c r="M50" i="27"/>
  <c r="L50" i="27"/>
  <c r="K50" i="27"/>
  <c r="AD49" i="27"/>
  <c r="AD48" i="27"/>
  <c r="AL47" i="27"/>
  <c r="AK47" i="27"/>
  <c r="AD47" i="27"/>
  <c r="AF47" i="27" s="1"/>
  <c r="AD46" i="27"/>
  <c r="AD45" i="27"/>
  <c r="AL44" i="27"/>
  <c r="AK44" i="27"/>
  <c r="AF44" i="27"/>
  <c r="AD44" i="27"/>
  <c r="AD43" i="27"/>
  <c r="AD42" i="27"/>
  <c r="AL41" i="27"/>
  <c r="AK41" i="27"/>
  <c r="AD41" i="27"/>
  <c r="AF41" i="27" s="1"/>
  <c r="AD40" i="27"/>
  <c r="AD39" i="27"/>
  <c r="AL38" i="27"/>
  <c r="AK38" i="27"/>
  <c r="AF38" i="27"/>
  <c r="AD38" i="27"/>
  <c r="AD37" i="27"/>
  <c r="AD36" i="27"/>
  <c r="AL35" i="27"/>
  <c r="AK35" i="27"/>
  <c r="AD35" i="27"/>
  <c r="AF35" i="27" s="1"/>
  <c r="AD34" i="27"/>
  <c r="AD33" i="27"/>
  <c r="AL32" i="27"/>
  <c r="AK32" i="27"/>
  <c r="AF32" i="27"/>
  <c r="AD32" i="27"/>
  <c r="AD31" i="27"/>
  <c r="AD30" i="27"/>
  <c r="AL29" i="27"/>
  <c r="AK29" i="27"/>
  <c r="AD29" i="27"/>
  <c r="AF29" i="27" s="1"/>
  <c r="AA49" i="19" l="1"/>
  <c r="AA48" i="19"/>
  <c r="AA47" i="19"/>
  <c r="AA46" i="19"/>
  <c r="AA45" i="19"/>
  <c r="AA44" i="19"/>
  <c r="AA43" i="19"/>
  <c r="AA42" i="19"/>
  <c r="AA41" i="19"/>
  <c r="AA40" i="19"/>
  <c r="AA39" i="19"/>
  <c r="AA38" i="19"/>
  <c r="AM49" i="19"/>
  <c r="AM48" i="19"/>
  <c r="AM47" i="19"/>
  <c r="AL49" i="19"/>
  <c r="AL48" i="19"/>
  <c r="AL47" i="19"/>
  <c r="AK49" i="19"/>
  <c r="AK48" i="19"/>
  <c r="AK47" i="19"/>
  <c r="AM46" i="19"/>
  <c r="AL46" i="19"/>
  <c r="AK46" i="19"/>
  <c r="AM45" i="19"/>
  <c r="AL45" i="19"/>
  <c r="AK45" i="19"/>
  <c r="AM44" i="19"/>
  <c r="AL44" i="19"/>
  <c r="AK44" i="19"/>
  <c r="AM43" i="19"/>
  <c r="AL43" i="19"/>
  <c r="AK43" i="19"/>
  <c r="AM42" i="19"/>
  <c r="AL42" i="19"/>
  <c r="AK42" i="19"/>
  <c r="AM41" i="19"/>
  <c r="AL41" i="19"/>
  <c r="AK41" i="19"/>
  <c r="AM40" i="19"/>
  <c r="AL40" i="19"/>
  <c r="AK40" i="19"/>
  <c r="AM39" i="19"/>
  <c r="AL39" i="19"/>
  <c r="AK39" i="19"/>
  <c r="AM38" i="19"/>
  <c r="AL38" i="19"/>
  <c r="AK38" i="19"/>
  <c r="AM37" i="19"/>
  <c r="AL37" i="19"/>
  <c r="AK37" i="19"/>
  <c r="AA37" i="19" s="1"/>
  <c r="AM36" i="19"/>
  <c r="AL36" i="19"/>
  <c r="AK36" i="19"/>
  <c r="AM35" i="19"/>
  <c r="AL35" i="19"/>
  <c r="AK35" i="19"/>
  <c r="AA35" i="19" s="1"/>
  <c r="X50" i="19"/>
  <c r="W50" i="19"/>
  <c r="AA34" i="19"/>
  <c r="AA33" i="19"/>
  <c r="AA32" i="19"/>
  <c r="AL34" i="19"/>
  <c r="AM34" i="19"/>
  <c r="AK34" i="19"/>
  <c r="AM33" i="19"/>
  <c r="AL33" i="19"/>
  <c r="AK33" i="19"/>
  <c r="AM32" i="19"/>
  <c r="AL32" i="19"/>
  <c r="AK32" i="19"/>
  <c r="AF29" i="19"/>
  <c r="AM31" i="19"/>
  <c r="AL31" i="19"/>
  <c r="AA31" i="19" s="1"/>
  <c r="AK31" i="19"/>
  <c r="AM30" i="19"/>
  <c r="AL30" i="19"/>
  <c r="AA30" i="19" s="1"/>
  <c r="AD30" i="19"/>
  <c r="AK30" i="19"/>
  <c r="AA36" i="19" l="1"/>
  <c r="AM29" i="19" l="1"/>
  <c r="AL29" i="19"/>
  <c r="AA29" i="19" s="1"/>
  <c r="AK29" i="19"/>
  <c r="AO29" i="19"/>
  <c r="AP29" i="19"/>
  <c r="AP47" i="19" l="1"/>
  <c r="AO47" i="19"/>
  <c r="AP44" i="19"/>
  <c r="AO44" i="19"/>
  <c r="AP41" i="19"/>
  <c r="AO41" i="19"/>
  <c r="AP38" i="19"/>
  <c r="AO38" i="19"/>
  <c r="AP35" i="19"/>
  <c r="AO35" i="19"/>
  <c r="AP32" i="19"/>
  <c r="AO32" i="19"/>
  <c r="AD49" i="19"/>
  <c r="AD48" i="19"/>
  <c r="AD47" i="19"/>
  <c r="AF47" i="19" s="1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F32" i="19" s="1"/>
  <c r="AD31" i="19"/>
  <c r="AD29" i="19"/>
  <c r="M50" i="19"/>
  <c r="L50" i="19"/>
  <c r="N50" i="19"/>
  <c r="O50" i="19"/>
  <c r="P50" i="19"/>
  <c r="Q50" i="19"/>
  <c r="R50" i="19"/>
  <c r="S50" i="19"/>
  <c r="T50" i="19"/>
  <c r="U50" i="19"/>
  <c r="V50" i="19"/>
  <c r="K50" i="19"/>
  <c r="AF35" i="19" l="1"/>
  <c r="AF50" i="19" s="1"/>
  <c r="O8" i="19" s="1"/>
  <c r="AF38" i="19"/>
  <c r="AF44" i="19"/>
  <c r="AF41" i="19"/>
</calcChain>
</file>

<file path=xl/comments1.xml><?xml version="1.0" encoding="utf-8"?>
<comments xmlns="http://schemas.openxmlformats.org/spreadsheetml/2006/main">
  <authors>
    <author>Amagasaki</author>
  </authors>
  <commentList>
    <comment ref="AA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課税世帯委託料基本額28,250円</t>
        </r>
      </text>
    </comment>
    <comment ref="AA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課税世帯委託料基本額4,000円</t>
        </r>
      </text>
    </comment>
    <comment ref="AA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課税世帯委託料基本額28,250円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課税世帯委託料基本額4,000円</t>
        </r>
      </text>
    </comment>
  </commentList>
</comments>
</file>

<file path=xl/comments2.xml><?xml version="1.0" encoding="utf-8"?>
<comments xmlns="http://schemas.openxmlformats.org/spreadsheetml/2006/main">
  <authors>
    <author>Amagasaki</author>
  </authors>
  <commentList>
    <comment ref="AA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課税世帯委託料基本額28,250円</t>
        </r>
      </text>
    </comment>
    <comment ref="AA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課税世帯委託料基本額4,000円</t>
        </r>
      </text>
    </comment>
    <comment ref="AA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Amagasaki:</t>
        </r>
        <r>
          <rPr>
            <sz val="9"/>
            <color indexed="81"/>
            <rFont val="MS P ゴシック"/>
            <family val="3"/>
            <charset val="128"/>
          </rPr>
          <t xml:space="preserve">
様式4号の委託料の金額を転記
非課税世帯委託料基本額30,000円＋要支援加算7,000円</t>
        </r>
      </text>
    </comment>
  </commentList>
</comments>
</file>

<file path=xl/sharedStrings.xml><?xml version="1.0" encoding="utf-8"?>
<sst xmlns="http://schemas.openxmlformats.org/spreadsheetml/2006/main" count="335" uniqueCount="114">
  <si>
    <t>日</t>
  </si>
  <si>
    <t>宿泊型</t>
  </si>
  <si>
    <t>通所型</t>
  </si>
  <si>
    <t>時間</t>
  </si>
  <si>
    <t>訪問型</t>
  </si>
  <si>
    <t>利用者氏名</t>
  </si>
  <si>
    <t>自己負担額</t>
  </si>
  <si>
    <t>円</t>
  </si>
  <si>
    <t>②多胎加算</t>
  </si>
  <si>
    <t>計</t>
  </si>
  <si>
    <t>支援不要</t>
  </si>
  <si>
    <t>（様式７号）</t>
  </si>
  <si>
    <t>請求額　￥</t>
  </si>
  <si>
    <t>実施事業所</t>
  </si>
  <si>
    <t>所在地</t>
  </si>
  <si>
    <t>名称</t>
  </si>
  <si>
    <t>【振込先】　</t>
  </si>
  <si>
    <t>代表者名</t>
  </si>
  <si>
    <t>金機関名</t>
  </si>
  <si>
    <t>銀行・信用金庫</t>
  </si>
  <si>
    <t>支店</t>
  </si>
  <si>
    <t>口座種別</t>
  </si>
  <si>
    <t>1普通</t>
  </si>
  <si>
    <t>２当座</t>
  </si>
  <si>
    <t>口座番号</t>
  </si>
  <si>
    <t>請求書記入者</t>
  </si>
  <si>
    <t>連絡先電話</t>
  </si>
  <si>
    <t>【集計表】</t>
  </si>
  <si>
    <t>利用日・時間</t>
  </si>
  <si>
    <t>合計請求額</t>
  </si>
  <si>
    <t>要支援</t>
  </si>
  <si>
    <t>宿泊</t>
  </si>
  <si>
    <t>通所</t>
  </si>
  <si>
    <t>訪問</t>
  </si>
  <si>
    <t>宿泊：1日あたり
通所：1時間あたり
訪問：1時間あたり</t>
    <phoneticPr fontId="7"/>
  </si>
  <si>
    <t>（フリガナ）
口座名義人</t>
    <phoneticPr fontId="7"/>
  </si>
  <si>
    <t>発行
番号</t>
    <phoneticPr fontId="7"/>
  </si>
  <si>
    <t>延日数</t>
    <rPh sb="1" eb="3">
      <t>ニッスウ</t>
    </rPh>
    <phoneticPr fontId="7"/>
  </si>
  <si>
    <t>　　年　　月　　日</t>
    <phoneticPr fontId="7"/>
  </si>
  <si>
    <t>延回数</t>
    <rPh sb="0" eb="1">
      <t>ノベ</t>
    </rPh>
    <rPh sb="1" eb="3">
      <t>カイスウ</t>
    </rPh>
    <phoneticPr fontId="7"/>
  </si>
  <si>
    <t>延時間数</t>
    <rPh sb="1" eb="4">
      <t>ジカンスウ</t>
    </rPh>
    <phoneticPr fontId="7"/>
  </si>
  <si>
    <t>多胎加算</t>
    <rPh sb="0" eb="2">
      <t>タタイ</t>
    </rPh>
    <rPh sb="2" eb="4">
      <t>カサン</t>
    </rPh>
    <phoneticPr fontId="7"/>
  </si>
  <si>
    <t>要支援加算</t>
    <rPh sb="0" eb="3">
      <t>ヨウシエン</t>
    </rPh>
    <rPh sb="3" eb="5">
      <t>カサン</t>
    </rPh>
    <phoneticPr fontId="7"/>
  </si>
  <si>
    <t>非課税世帯</t>
    <rPh sb="0" eb="3">
      <t>ヒカゼイ</t>
    </rPh>
    <rPh sb="3" eb="5">
      <t>セタイ</t>
    </rPh>
    <phoneticPr fontId="7"/>
  </si>
  <si>
    <t>型ごとの実人数</t>
    <rPh sb="0" eb="1">
      <t>カタ</t>
    </rPh>
    <rPh sb="4" eb="5">
      <t>ジツ</t>
    </rPh>
    <rPh sb="5" eb="7">
      <t>ニンズウ</t>
    </rPh>
    <phoneticPr fontId="7"/>
  </si>
  <si>
    <t>加算
（延回数）</t>
    <rPh sb="0" eb="2">
      <t>カサン</t>
    </rPh>
    <rPh sb="4" eb="5">
      <t>ノベ</t>
    </rPh>
    <rPh sb="5" eb="7">
      <t>カイスウ</t>
    </rPh>
    <phoneticPr fontId="7"/>
  </si>
  <si>
    <t>利用数</t>
    <rPh sb="2" eb="3">
      <t>スウ</t>
    </rPh>
    <phoneticPr fontId="7"/>
  </si>
  <si>
    <t>今後方針（延回数）</t>
    <rPh sb="5" eb="6">
      <t>ノ</t>
    </rPh>
    <rPh sb="6" eb="7">
      <t>カイ</t>
    </rPh>
    <rPh sb="7" eb="8">
      <t>スウ</t>
    </rPh>
    <phoneticPr fontId="7"/>
  </si>
  <si>
    <t>※市町記入欄</t>
  </si>
  <si>
    <t>記載例１</t>
    <rPh sb="0" eb="3">
      <t>キサイレイ</t>
    </rPh>
    <phoneticPr fontId="7"/>
  </si>
  <si>
    <t>記載例２</t>
    <rPh sb="0" eb="3">
      <t>キサイレイ</t>
    </rPh>
    <phoneticPr fontId="7"/>
  </si>
  <si>
    <t>兵庫　花子</t>
    <rPh sb="0" eb="2">
      <t>ヒョウゴ</t>
    </rPh>
    <rPh sb="3" eb="5">
      <t>ハナコ</t>
    </rPh>
    <phoneticPr fontId="7"/>
  </si>
  <si>
    <t>兵庫　咲</t>
    <rPh sb="0" eb="2">
      <t>ヒョウゴ</t>
    </rPh>
    <rPh sb="3" eb="4">
      <t>サキ</t>
    </rPh>
    <phoneticPr fontId="7"/>
  </si>
  <si>
    <t>(※1)EPDS高値（9点以上）⇒1　8点以下⇒0  実施なし⇒空欄</t>
    <rPh sb="27" eb="29">
      <t>ジッシ</t>
    </rPh>
    <rPh sb="32" eb="34">
      <t>クウラン</t>
    </rPh>
    <phoneticPr fontId="7"/>
  </si>
  <si>
    <t>所得区分（延回数）</t>
    <phoneticPr fontId="7"/>
  </si>
  <si>
    <t>課税世帯</t>
    <rPh sb="0" eb="2">
      <t>カゼイ</t>
    </rPh>
    <rPh sb="2" eb="4">
      <t>セタイ</t>
    </rPh>
    <phoneticPr fontId="7"/>
  </si>
  <si>
    <t>尼崎市産後ケア事業　請求書</t>
    <rPh sb="0" eb="2">
      <t>アマガサキ</t>
    </rPh>
    <rPh sb="10" eb="13">
      <t>セイキュウショ</t>
    </rPh>
    <phoneticPr fontId="7"/>
  </si>
  <si>
    <t>　産後ケア事業（　年　月分）について、下記のとおり請求します。</t>
    <phoneticPr fontId="7"/>
  </si>
  <si>
    <t>債権者番号</t>
    <rPh sb="0" eb="3">
      <t>サイケンシャ</t>
    </rPh>
    <rPh sb="3" eb="5">
      <t>バンゴウ</t>
    </rPh>
    <phoneticPr fontId="7"/>
  </si>
  <si>
    <t>※尼崎市債権者登録を行っている場合は振込先記入不要</t>
    <rPh sb="1" eb="4">
      <t>アマガサキシ</t>
    </rPh>
    <rPh sb="4" eb="7">
      <t>サイケンシャ</t>
    </rPh>
    <rPh sb="7" eb="9">
      <t>トウロク</t>
    </rPh>
    <rPh sb="10" eb="11">
      <t>オコナ</t>
    </rPh>
    <rPh sb="15" eb="17">
      <t>バアイ</t>
    </rPh>
    <rPh sb="18" eb="21">
      <t>フリコミサキ</t>
    </rPh>
    <rPh sb="21" eb="23">
      <t>キニュウ</t>
    </rPh>
    <rPh sb="23" eb="25">
      <t>フヨウ</t>
    </rPh>
    <phoneticPr fontId="7"/>
  </si>
  <si>
    <t>【施設空き状況】</t>
    <rPh sb="1" eb="3">
      <t>シセツ</t>
    </rPh>
    <rPh sb="3" eb="7">
      <t>アキジョウキョウ</t>
    </rPh>
    <phoneticPr fontId="7"/>
  </si>
  <si>
    <t>宿泊型</t>
    <rPh sb="0" eb="3">
      <t>シュクハクガタ</t>
    </rPh>
    <phoneticPr fontId="7"/>
  </si>
  <si>
    <t>通所型</t>
    <rPh sb="0" eb="2">
      <t>ツウショ</t>
    </rPh>
    <rPh sb="2" eb="3">
      <t>ガタ</t>
    </rPh>
    <phoneticPr fontId="7"/>
  </si>
  <si>
    <t>訪問型</t>
    <rPh sb="0" eb="2">
      <t>ホウモン</t>
    </rPh>
    <rPh sb="2" eb="3">
      <t>ガタ</t>
    </rPh>
    <phoneticPr fontId="7"/>
  </si>
  <si>
    <t>※目安で構いません。　　記入例：〇月下旬以降、1か月待ち等</t>
    <rPh sb="1" eb="3">
      <t>メヤス</t>
    </rPh>
    <rPh sb="4" eb="5">
      <t>カマ</t>
    </rPh>
    <rPh sb="12" eb="14">
      <t>キニュウ</t>
    </rPh>
    <rPh sb="14" eb="15">
      <t>レイ</t>
    </rPh>
    <rPh sb="17" eb="18">
      <t>ガツ</t>
    </rPh>
    <rPh sb="18" eb="20">
      <t>ゲジュン</t>
    </rPh>
    <rPh sb="20" eb="22">
      <t>イコウ</t>
    </rPh>
    <rPh sb="25" eb="26">
      <t>ゲツ</t>
    </rPh>
    <rPh sb="26" eb="27">
      <t>マ</t>
    </rPh>
    <rPh sb="28" eb="29">
      <t>ナド</t>
    </rPh>
    <phoneticPr fontId="7"/>
  </si>
  <si>
    <t>生活保護世帯</t>
    <rPh sb="0" eb="2">
      <t>セイカツ</t>
    </rPh>
    <rPh sb="2" eb="4">
      <t>ホゴ</t>
    </rPh>
    <rPh sb="4" eb="6">
      <t>セタイ</t>
    </rPh>
    <phoneticPr fontId="7"/>
  </si>
  <si>
    <t>尼崎市長　様</t>
    <rPh sb="0" eb="2">
      <t>アマガサキ</t>
    </rPh>
    <phoneticPr fontId="7"/>
  </si>
  <si>
    <r>
      <t xml:space="preserve">EPDS高値（延回数）
</t>
    </r>
    <r>
      <rPr>
        <sz val="6"/>
        <color theme="1"/>
        <rFont val="ＭＳ Ｐ明朝"/>
        <family val="1"/>
        <charset val="128"/>
      </rPr>
      <t>(※1)</t>
    </r>
    <rPh sb="7" eb="8">
      <t>ノベ</t>
    </rPh>
    <rPh sb="8" eb="10">
      <t>カイスウ</t>
    </rPh>
    <phoneticPr fontId="7"/>
  </si>
  <si>
    <r>
      <t xml:space="preserve">委託料
</t>
    </r>
    <r>
      <rPr>
        <sz val="9"/>
        <color theme="1"/>
        <rFont val="ＭＳ Ｐ明朝"/>
        <family val="1"/>
        <charset val="128"/>
      </rPr>
      <t>（基本額＋加算）</t>
    </r>
    <rPh sb="5" eb="8">
      <t>キホンガク</t>
    </rPh>
    <rPh sb="9" eb="11">
      <t>カサン</t>
    </rPh>
    <phoneticPr fontId="7"/>
  </si>
  <si>
    <t>別表１－１　宿泊型の費用（１日あたり）</t>
    <phoneticPr fontId="12"/>
  </si>
  <si>
    <t>契約単価</t>
  </si>
  <si>
    <t>委託額</t>
  </si>
  <si>
    <t>1日あたり</t>
  </si>
  <si>
    <t>課税世帯</t>
  </si>
  <si>
    <t>基本額</t>
  </si>
  <si>
    <t>2,750円</t>
  </si>
  <si>
    <t>28,250円</t>
  </si>
  <si>
    <t>①基本額</t>
  </si>
  <si>
    <t>　31,000円</t>
  </si>
  <si>
    <t>多胎加算(※1)</t>
  </si>
  <si>
    <t>0円</t>
  </si>
  <si>
    <t>7,000円</t>
  </si>
  <si>
    <t>要支援加算(※2)</t>
  </si>
  <si>
    <t>―</t>
  </si>
  <si>
    <t>　7,000円</t>
  </si>
  <si>
    <t>非課税世帯</t>
  </si>
  <si>
    <t>1,000円</t>
  </si>
  <si>
    <t>30,000円</t>
  </si>
  <si>
    <t>③要支援加算</t>
  </si>
  <si>
    <t>別表１－２　通所型の費用（１時間あたり：30分未満切り捨て、30分以上切り上げ）</t>
    <phoneticPr fontId="12"/>
  </si>
  <si>
    <t>1時間あたり</t>
  </si>
  <si>
    <t>450円</t>
  </si>
  <si>
    <t>2,950円</t>
  </si>
  <si>
    <t>　3,400円</t>
  </si>
  <si>
    <r>
      <t>多胎加算</t>
    </r>
    <r>
      <rPr>
        <sz val="10"/>
        <color rgb="FF000000"/>
        <rFont val="BIZ UDPゴシック"/>
        <family val="3"/>
        <charset val="128"/>
      </rPr>
      <t>(※1)</t>
    </r>
  </si>
  <si>
    <r>
      <t>要支援加算</t>
    </r>
    <r>
      <rPr>
        <sz val="10"/>
        <color rgb="FF000000"/>
        <rFont val="BIZ UDPゴシック"/>
        <family val="3"/>
        <charset val="128"/>
      </rPr>
      <t>(※2)</t>
    </r>
  </si>
  <si>
    <t>500円</t>
  </si>
  <si>
    <t>　1,000円</t>
  </si>
  <si>
    <t>100円</t>
  </si>
  <si>
    <t>3,300円</t>
  </si>
  <si>
    <t>　500円</t>
  </si>
  <si>
    <t>別表１－３　訪問型の費用（１時間あたり：30分未満切り捨て、30分以上切り上げ）＜交通費含む＞</t>
    <phoneticPr fontId="12"/>
  </si>
  <si>
    <t>4,000円</t>
  </si>
  <si>
    <t>　5,000円</t>
  </si>
  <si>
    <t>5,000円</t>
  </si>
  <si>
    <t xml:space="preserve">(※1)多胎児利用の2人目以降の児1人あたり
(※2)支援の必要性の高い者の受け入れ加算(市から依頼を受理し受け入れた場合）：市がリスクアセスメントシート等を活用し、支援の必要性が高い者(要対協、特定妊婦等)と判断した場合は、協力機関に支援依頼を行う。支援依頼のあった協力機関は。①アセスメント、②ケアプランの作成、③②に基づくケアの実施・評価、④市・関係機関との連携を行うものとする。
</t>
    <phoneticPr fontId="12"/>
  </si>
  <si>
    <t>委託料について</t>
    <rPh sb="0" eb="3">
      <t>イタクリョウ</t>
    </rPh>
    <phoneticPr fontId="7"/>
  </si>
  <si>
    <t>チェック欄(同じ数になるように)</t>
    <rPh sb="4" eb="5">
      <t>ラン</t>
    </rPh>
    <rPh sb="6" eb="7">
      <t>オナ</t>
    </rPh>
    <rPh sb="8" eb="9">
      <t>カズ</t>
    </rPh>
    <phoneticPr fontId="7"/>
  </si>
  <si>
    <t>宿泊型</t>
    <rPh sb="0" eb="3">
      <t>シュクハクガタ</t>
    </rPh>
    <phoneticPr fontId="7"/>
  </si>
  <si>
    <t>通所型</t>
    <rPh sb="0" eb="2">
      <t>ツウショ</t>
    </rPh>
    <rPh sb="2" eb="3">
      <t>ガタ</t>
    </rPh>
    <phoneticPr fontId="7"/>
  </si>
  <si>
    <t>訪問型</t>
    <rPh sb="0" eb="2">
      <t>ホウモン</t>
    </rPh>
    <rPh sb="2" eb="3">
      <t>ガタ</t>
    </rPh>
    <phoneticPr fontId="7"/>
  </si>
  <si>
    <t>基本額</t>
    <rPh sb="0" eb="2">
      <t>キホン</t>
    </rPh>
    <rPh sb="2" eb="3">
      <t>ガク</t>
    </rPh>
    <phoneticPr fontId="7"/>
  </si>
  <si>
    <t>多胎加算単価</t>
    <rPh sb="0" eb="2">
      <t>タタイ</t>
    </rPh>
    <rPh sb="2" eb="4">
      <t>カサン</t>
    </rPh>
    <rPh sb="4" eb="6">
      <t>タンカ</t>
    </rPh>
    <phoneticPr fontId="7"/>
  </si>
  <si>
    <t>要支援加算単価</t>
    <rPh sb="0" eb="3">
      <t>ヨウシエン</t>
    </rPh>
    <rPh sb="3" eb="5">
      <t>カサン</t>
    </rPh>
    <rPh sb="5" eb="7">
      <t>タンカ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</si>
</sst>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24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8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11" fillId="0" borderId="0"/>
    <xf numFmtId="0" fontId="2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</cellStyleXfs>
  <cellXfs count="2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6" fillId="0" borderId="5" xfId="0" applyFont="1" applyBorder="1">
      <alignment vertical="center"/>
    </xf>
    <xf numFmtId="0" fontId="1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6" fillId="0" borderId="0" xfId="0" applyFont="1" applyAlignment="1"/>
    <xf numFmtId="0" fontId="3" fillId="0" borderId="0" xfId="0" applyFont="1" applyFill="1" applyBorder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1" xfId="0" applyFont="1" applyBorder="1">
      <alignment vertical="center"/>
    </xf>
    <xf numFmtId="0" fontId="13" fillId="0" borderId="0" xfId="0" applyFont="1">
      <alignment vertical="center"/>
    </xf>
    <xf numFmtId="0" fontId="17" fillId="3" borderId="0" xfId="4" applyFont="1" applyFill="1">
      <alignment vertical="center"/>
    </xf>
    <xf numFmtId="0" fontId="17" fillId="0" borderId="0" xfId="4" applyFont="1">
      <alignment vertical="center"/>
    </xf>
    <xf numFmtId="0" fontId="18" fillId="3" borderId="18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justify" vertical="center" wrapText="1"/>
    </xf>
    <xf numFmtId="0" fontId="18" fillId="3" borderId="19" xfId="4" applyFont="1" applyFill="1" applyBorder="1" applyAlignment="1">
      <alignment horizontal="right" vertical="center" wrapText="1"/>
    </xf>
    <xf numFmtId="0" fontId="18" fillId="3" borderId="25" xfId="4" applyFont="1" applyFill="1" applyBorder="1" applyAlignment="1">
      <alignment horizontal="justify" vertical="center" wrapText="1"/>
    </xf>
    <xf numFmtId="0" fontId="18" fillId="3" borderId="25" xfId="4" applyFont="1" applyFill="1" applyBorder="1" applyAlignment="1">
      <alignment horizontal="right" vertical="center" wrapText="1"/>
    </xf>
    <xf numFmtId="0" fontId="18" fillId="3" borderId="17" xfId="4" applyFont="1" applyFill="1" applyBorder="1" applyAlignment="1">
      <alignment horizontal="justify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right" vertical="center" wrapText="1"/>
    </xf>
    <xf numFmtId="0" fontId="18" fillId="3" borderId="20" xfId="4" applyFont="1" applyFill="1" applyBorder="1" applyAlignment="1">
      <alignment horizontal="right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justify" vertical="center" wrapText="1"/>
    </xf>
    <xf numFmtId="0" fontId="19" fillId="3" borderId="19" xfId="4" applyFont="1" applyFill="1" applyBorder="1" applyAlignment="1">
      <alignment horizontal="right" vertical="center" wrapText="1"/>
    </xf>
    <xf numFmtId="0" fontId="19" fillId="3" borderId="25" xfId="4" applyFont="1" applyFill="1" applyBorder="1" applyAlignment="1">
      <alignment horizontal="justify" vertical="center" wrapText="1"/>
    </xf>
    <xf numFmtId="0" fontId="19" fillId="3" borderId="25" xfId="4" applyFont="1" applyFill="1" applyBorder="1" applyAlignment="1">
      <alignment horizontal="right" vertical="center" wrapText="1"/>
    </xf>
    <xf numFmtId="0" fontId="19" fillId="3" borderId="17" xfId="4" applyFont="1" applyFill="1" applyBorder="1" applyAlignment="1">
      <alignment horizontal="justify" vertical="center" wrapText="1"/>
    </xf>
    <xf numFmtId="0" fontId="19" fillId="3" borderId="17" xfId="4" applyFont="1" applyFill="1" applyBorder="1" applyAlignment="1">
      <alignment horizontal="right" vertical="center" wrapText="1"/>
    </xf>
    <xf numFmtId="0" fontId="19" fillId="3" borderId="20" xfId="4" applyFont="1" applyFill="1" applyBorder="1" applyAlignment="1">
      <alignment horizontal="right" vertical="center" wrapText="1"/>
    </xf>
    <xf numFmtId="0" fontId="17" fillId="3" borderId="0" xfId="4" applyFont="1" applyFill="1" applyAlignment="1">
      <alignment vertical="top"/>
    </xf>
    <xf numFmtId="0" fontId="17" fillId="0" borderId="0" xfId="4" applyFont="1" applyAlignment="1">
      <alignment vertical="top"/>
    </xf>
    <xf numFmtId="0" fontId="21" fillId="3" borderId="25" xfId="4" applyFont="1" applyFill="1" applyBorder="1" applyAlignment="1">
      <alignment horizontal="right" vertical="center" wrapText="1"/>
    </xf>
    <xf numFmtId="0" fontId="22" fillId="3" borderId="0" xfId="4" applyFont="1" applyFill="1">
      <alignment vertical="center"/>
    </xf>
    <xf numFmtId="0" fontId="3" fillId="0" borderId="0" xfId="0" applyFont="1" applyAlignment="1"/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shrinkToFit="1"/>
    </xf>
    <xf numFmtId="3" fontId="3" fillId="5" borderId="13" xfId="0" applyNumberFormat="1" applyFont="1" applyFill="1" applyBorder="1">
      <alignment vertical="center"/>
    </xf>
    <xf numFmtId="3" fontId="3" fillId="5" borderId="14" xfId="0" applyNumberFormat="1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3" fillId="5" borderId="15" xfId="0" applyFont="1" applyFill="1" applyBorder="1" applyAlignment="1">
      <alignment vertical="center" shrinkToFit="1"/>
    </xf>
    <xf numFmtId="0" fontId="3" fillId="0" borderId="0" xfId="5" applyFont="1">
      <alignment vertical="center"/>
    </xf>
    <xf numFmtId="0" fontId="16" fillId="0" borderId="0" xfId="5" applyFont="1">
      <alignment vertical="center"/>
    </xf>
    <xf numFmtId="0" fontId="16" fillId="0" borderId="5" xfId="5" applyFont="1" applyBorder="1">
      <alignment vertical="center"/>
    </xf>
    <xf numFmtId="0" fontId="15" fillId="0" borderId="0" xfId="5" applyFont="1">
      <alignment vertical="center"/>
    </xf>
    <xf numFmtId="0" fontId="3" fillId="0" borderId="0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right" vertical="center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3" fillId="3" borderId="1" xfId="5" applyFont="1" applyFill="1" applyBorder="1" applyAlignment="1">
      <alignment vertical="center" wrapText="1"/>
    </xf>
    <xf numFmtId="0" fontId="3" fillId="0" borderId="0" xfId="5" applyFont="1" applyAlignment="1"/>
    <xf numFmtId="3" fontId="3" fillId="4" borderId="13" xfId="5" applyNumberFormat="1" applyFont="1" applyFill="1" applyBorder="1">
      <alignment vertical="center"/>
    </xf>
    <xf numFmtId="3" fontId="3" fillId="4" borderId="14" xfId="5" applyNumberFormat="1" applyFont="1" applyFill="1" applyBorder="1">
      <alignment vertical="center"/>
    </xf>
    <xf numFmtId="0" fontId="3" fillId="4" borderId="13" xfId="5" applyFont="1" applyFill="1" applyBorder="1">
      <alignment vertical="center"/>
    </xf>
    <xf numFmtId="0" fontId="3" fillId="4" borderId="15" xfId="5" applyFont="1" applyFill="1" applyBorder="1" applyAlignment="1">
      <alignment vertical="center" shrinkToFit="1"/>
    </xf>
    <xf numFmtId="0" fontId="3" fillId="4" borderId="10" xfId="5" applyFont="1" applyFill="1" applyBorder="1" applyAlignment="1">
      <alignment horizontal="center" vertical="center"/>
    </xf>
    <xf numFmtId="0" fontId="3" fillId="4" borderId="2" xfId="5" applyFont="1" applyFill="1" applyBorder="1" applyAlignment="1">
      <alignment horizontal="center" vertical="center"/>
    </xf>
    <xf numFmtId="0" fontId="3" fillId="4" borderId="11" xfId="5" applyFont="1" applyFill="1" applyBorder="1" applyAlignment="1">
      <alignment horizontal="center" vertical="center"/>
    </xf>
    <xf numFmtId="0" fontId="3" fillId="4" borderId="7" xfId="5" applyFont="1" applyFill="1" applyBorder="1" applyAlignment="1">
      <alignment horizontal="center" vertical="center"/>
    </xf>
    <xf numFmtId="0" fontId="3" fillId="4" borderId="12" xfId="5" applyFont="1" applyFill="1" applyBorder="1" applyAlignment="1">
      <alignment horizontal="center" vertical="center"/>
    </xf>
    <xf numFmtId="0" fontId="3" fillId="4" borderId="4" xfId="5" applyFont="1" applyFill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3" fontId="3" fillId="0" borderId="13" xfId="5" applyNumberFormat="1" applyFont="1" applyBorder="1">
      <alignment vertical="center"/>
    </xf>
    <xf numFmtId="3" fontId="3" fillId="0" borderId="14" xfId="5" applyNumberFormat="1" applyFont="1" applyBorder="1">
      <alignment vertical="center"/>
    </xf>
    <xf numFmtId="0" fontId="3" fillId="3" borderId="13" xfId="5" applyFont="1" applyFill="1" applyBorder="1">
      <alignment vertical="center"/>
    </xf>
    <xf numFmtId="0" fontId="3" fillId="0" borderId="15" xfId="5" applyFont="1" applyBorder="1" applyAlignment="1">
      <alignment vertical="center" shrinkToFit="1"/>
    </xf>
    <xf numFmtId="0" fontId="3" fillId="0" borderId="7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3" borderId="1" xfId="5" applyFont="1" applyFill="1" applyBorder="1">
      <alignment vertical="center"/>
    </xf>
    <xf numFmtId="0" fontId="6" fillId="0" borderId="0" xfId="5" applyFont="1" applyAlignment="1"/>
    <xf numFmtId="0" fontId="3" fillId="0" borderId="0" xfId="5" applyFont="1" applyFill="1" applyBorder="1">
      <alignment vertical="center"/>
    </xf>
    <xf numFmtId="3" fontId="3" fillId="0" borderId="0" xfId="5" applyNumberFormat="1" applyFont="1" applyFill="1" applyBorder="1" applyAlignment="1">
      <alignment horizontal="center" vertical="center"/>
    </xf>
    <xf numFmtId="176" fontId="3" fillId="0" borderId="0" xfId="5" applyNumberFormat="1" applyFont="1" applyFill="1" applyBorder="1" applyAlignment="1">
      <alignment horizontal="right" vertical="center"/>
    </xf>
    <xf numFmtId="0" fontId="3" fillId="0" borderId="1" xfId="5" applyFont="1" applyBorder="1">
      <alignment vertical="center"/>
    </xf>
    <xf numFmtId="0" fontId="3" fillId="0" borderId="21" xfId="5" applyFont="1" applyBorder="1">
      <alignment vertical="center"/>
    </xf>
    <xf numFmtId="0" fontId="13" fillId="0" borderId="0" xfId="5" applyFont="1">
      <alignment vertical="center"/>
    </xf>
    <xf numFmtId="0" fontId="6" fillId="0" borderId="0" xfId="5" applyFont="1">
      <alignment vertical="center"/>
    </xf>
    <xf numFmtId="0" fontId="3" fillId="0" borderId="22" xfId="5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5" borderId="22" xfId="5" applyFont="1" applyFill="1" applyBorder="1" applyAlignment="1">
      <alignment horizontal="center" vertical="center"/>
    </xf>
    <xf numFmtId="0" fontId="3" fillId="0" borderId="22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3" fontId="3" fillId="0" borderId="14" xfId="5" applyNumberFormat="1" applyFont="1" applyBorder="1" applyAlignment="1">
      <alignment horizontal="center" vertical="center"/>
    </xf>
    <xf numFmtId="3" fontId="3" fillId="0" borderId="15" xfId="5" applyNumberFormat="1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3" fontId="3" fillId="0" borderId="13" xfId="5" applyNumberFormat="1" applyFont="1" applyBorder="1" applyAlignment="1">
      <alignment horizontal="center" vertical="center"/>
    </xf>
    <xf numFmtId="176" fontId="3" fillId="2" borderId="13" xfId="5" applyNumberFormat="1" applyFont="1" applyFill="1" applyBorder="1" applyAlignment="1">
      <alignment horizontal="right" vertical="center"/>
    </xf>
    <xf numFmtId="176" fontId="3" fillId="2" borderId="14" xfId="5" applyNumberFormat="1" applyFont="1" applyFill="1" applyBorder="1" applyAlignment="1">
      <alignment horizontal="right" vertical="center"/>
    </xf>
    <xf numFmtId="176" fontId="3" fillId="2" borderId="15" xfId="5" applyNumberFormat="1" applyFont="1" applyFill="1" applyBorder="1" applyAlignment="1">
      <alignment horizontal="right" vertical="center"/>
    </xf>
    <xf numFmtId="0" fontId="3" fillId="0" borderId="1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176" fontId="3" fillId="6" borderId="2" xfId="5" applyNumberFormat="1" applyFont="1" applyFill="1" applyBorder="1" applyAlignment="1">
      <alignment horizontal="right" vertical="center"/>
    </xf>
    <xf numFmtId="176" fontId="3" fillId="6" borderId="3" xfId="5" applyNumberFormat="1" applyFont="1" applyFill="1" applyBorder="1" applyAlignment="1">
      <alignment horizontal="right" vertical="center"/>
    </xf>
    <xf numFmtId="176" fontId="3" fillId="6" borderId="6" xfId="5" applyNumberFormat="1" applyFont="1" applyFill="1" applyBorder="1" applyAlignment="1">
      <alignment horizontal="right" vertical="center"/>
    </xf>
    <xf numFmtId="176" fontId="3" fillId="6" borderId="7" xfId="5" applyNumberFormat="1" applyFont="1" applyFill="1" applyBorder="1" applyAlignment="1">
      <alignment horizontal="right" vertical="center"/>
    </xf>
    <xf numFmtId="176" fontId="3" fillId="6" borderId="0" xfId="5" applyNumberFormat="1" applyFont="1" applyFill="1" applyAlignment="1">
      <alignment horizontal="right" vertical="center"/>
    </xf>
    <xf numFmtId="176" fontId="3" fillId="6" borderId="8" xfId="5" applyNumberFormat="1" applyFont="1" applyFill="1" applyBorder="1" applyAlignment="1">
      <alignment horizontal="right" vertical="center"/>
    </xf>
    <xf numFmtId="176" fontId="3" fillId="6" borderId="4" xfId="5" applyNumberFormat="1" applyFont="1" applyFill="1" applyBorder="1" applyAlignment="1">
      <alignment horizontal="right" vertical="center"/>
    </xf>
    <xf numFmtId="176" fontId="3" fillId="6" borderId="5" xfId="5" applyNumberFormat="1" applyFont="1" applyFill="1" applyBorder="1" applyAlignment="1">
      <alignment horizontal="right" vertical="center"/>
    </xf>
    <xf numFmtId="176" fontId="3" fillId="6" borderId="9" xfId="5" applyNumberFormat="1" applyFont="1" applyFill="1" applyBorder="1" applyAlignment="1">
      <alignment horizontal="right" vertical="center"/>
    </xf>
    <xf numFmtId="0" fontId="3" fillId="3" borderId="10" xfId="5" applyFont="1" applyFill="1" applyBorder="1" applyAlignment="1">
      <alignment horizontal="center" vertical="center"/>
    </xf>
    <xf numFmtId="0" fontId="3" fillId="3" borderId="11" xfId="5" applyFont="1" applyFill="1" applyBorder="1" applyAlignment="1">
      <alignment horizontal="center" vertical="center"/>
    </xf>
    <xf numFmtId="0" fontId="3" fillId="3" borderId="12" xfId="5" applyFont="1" applyFill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3" fontId="3" fillId="4" borderId="14" xfId="5" applyNumberFormat="1" applyFont="1" applyFill="1" applyBorder="1" applyAlignment="1">
      <alignment horizontal="center" vertical="center"/>
    </xf>
    <xf numFmtId="3" fontId="3" fillId="4" borderId="15" xfId="5" applyNumberFormat="1" applyFont="1" applyFill="1" applyBorder="1" applyAlignment="1">
      <alignment horizontal="center" vertical="center"/>
    </xf>
    <xf numFmtId="0" fontId="3" fillId="4" borderId="10" xfId="5" applyFont="1" applyFill="1" applyBorder="1" applyAlignment="1">
      <alignment horizontal="center" vertical="center"/>
    </xf>
    <xf numFmtId="0" fontId="3" fillId="4" borderId="11" xfId="5" applyFont="1" applyFill="1" applyBorder="1" applyAlignment="1">
      <alignment horizontal="center" vertical="center"/>
    </xf>
    <xf numFmtId="0" fontId="3" fillId="4" borderId="12" xfId="5" applyFont="1" applyFill="1" applyBorder="1" applyAlignment="1">
      <alignment horizontal="center" vertical="center"/>
    </xf>
    <xf numFmtId="176" fontId="3" fillId="4" borderId="2" xfId="5" applyNumberFormat="1" applyFont="1" applyFill="1" applyBorder="1" applyAlignment="1">
      <alignment horizontal="right" vertical="center"/>
    </xf>
    <xf numFmtId="176" fontId="3" fillId="4" borderId="3" xfId="5" applyNumberFormat="1" applyFont="1" applyFill="1" applyBorder="1" applyAlignment="1">
      <alignment horizontal="right" vertical="center"/>
    </xf>
    <xf numFmtId="176" fontId="3" fillId="4" borderId="6" xfId="5" applyNumberFormat="1" applyFont="1" applyFill="1" applyBorder="1" applyAlignment="1">
      <alignment horizontal="right" vertical="center"/>
    </xf>
    <xf numFmtId="176" fontId="3" fillId="4" borderId="7" xfId="5" applyNumberFormat="1" applyFont="1" applyFill="1" applyBorder="1" applyAlignment="1">
      <alignment horizontal="right" vertical="center"/>
    </xf>
    <xf numFmtId="176" fontId="3" fillId="4" borderId="0" xfId="5" applyNumberFormat="1" applyFont="1" applyFill="1" applyAlignment="1">
      <alignment horizontal="right" vertical="center"/>
    </xf>
    <xf numFmtId="176" fontId="3" fillId="4" borderId="8" xfId="5" applyNumberFormat="1" applyFont="1" applyFill="1" applyBorder="1" applyAlignment="1">
      <alignment horizontal="right" vertical="center"/>
    </xf>
    <xf numFmtId="176" fontId="3" fillId="4" borderId="4" xfId="5" applyNumberFormat="1" applyFont="1" applyFill="1" applyBorder="1" applyAlignment="1">
      <alignment horizontal="right" vertical="center"/>
    </xf>
    <xf numFmtId="176" fontId="3" fillId="4" borderId="5" xfId="5" applyNumberFormat="1" applyFont="1" applyFill="1" applyBorder="1" applyAlignment="1">
      <alignment horizontal="right" vertical="center"/>
    </xf>
    <xf numFmtId="176" fontId="3" fillId="4" borderId="9" xfId="5" applyNumberFormat="1" applyFont="1" applyFill="1" applyBorder="1" applyAlignment="1">
      <alignment horizontal="right" vertical="center"/>
    </xf>
    <xf numFmtId="0" fontId="3" fillId="4" borderId="2" xfId="5" applyFont="1" applyFill="1" applyBorder="1" applyAlignment="1">
      <alignment horizontal="center" vertical="center"/>
    </xf>
    <xf numFmtId="0" fontId="3" fillId="4" borderId="3" xfId="5" applyFont="1" applyFill="1" applyBorder="1" applyAlignment="1">
      <alignment horizontal="center" vertical="center"/>
    </xf>
    <xf numFmtId="0" fontId="3" fillId="4" borderId="6" xfId="5" applyFont="1" applyFill="1" applyBorder="1" applyAlignment="1">
      <alignment horizontal="center" vertical="center"/>
    </xf>
    <xf numFmtId="0" fontId="3" fillId="4" borderId="7" xfId="5" applyFont="1" applyFill="1" applyBorder="1" applyAlignment="1">
      <alignment horizontal="center" vertical="center"/>
    </xf>
    <xf numFmtId="0" fontId="3" fillId="4" borderId="0" xfId="5" applyFont="1" applyFill="1" applyAlignment="1">
      <alignment horizontal="center" vertical="center"/>
    </xf>
    <xf numFmtId="0" fontId="3" fillId="4" borderId="8" xfId="5" applyFont="1" applyFill="1" applyBorder="1" applyAlignment="1">
      <alignment horizontal="center" vertical="center"/>
    </xf>
    <xf numFmtId="0" fontId="3" fillId="4" borderId="4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 vertical="center"/>
    </xf>
    <xf numFmtId="0" fontId="3" fillId="4" borderId="9" xfId="5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left" vertical="center" wrapText="1"/>
    </xf>
    <xf numFmtId="0" fontId="13" fillId="0" borderId="5" xfId="5" applyFont="1" applyBorder="1" applyAlignment="1">
      <alignment horizontal="left" vertical="center" wrapText="1"/>
    </xf>
    <xf numFmtId="0" fontId="13" fillId="0" borderId="9" xfId="5" applyFont="1" applyBorder="1" applyAlignment="1">
      <alignment horizontal="left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6" xfId="5" applyFont="1" applyBorder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3" fillId="0" borderId="9" xfId="5" applyFont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3" fillId="2" borderId="8" xfId="5" applyFont="1" applyFill="1" applyBorder="1" applyAlignment="1">
      <alignment horizontal="center" vertical="center"/>
    </xf>
    <xf numFmtId="0" fontId="3" fillId="2" borderId="5" xfId="5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/>
    </xf>
    <xf numFmtId="0" fontId="3" fillId="0" borderId="13" xfId="5" applyFont="1" applyBorder="1" applyAlignment="1">
      <alignment horizontal="center" vertical="center" shrinkToFit="1"/>
    </xf>
    <xf numFmtId="0" fontId="3" fillId="0" borderId="15" xfId="5" applyFont="1" applyBorder="1" applyAlignment="1">
      <alignment horizontal="center" vertical="center" shrinkToFi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176" fontId="16" fillId="2" borderId="5" xfId="5" applyNumberFormat="1" applyFont="1" applyFill="1" applyBorder="1" applyAlignment="1">
      <alignment horizontal="right" vertical="center"/>
    </xf>
    <xf numFmtId="0" fontId="16" fillId="2" borderId="5" xfId="5" applyFont="1" applyFill="1" applyBorder="1" applyAlignment="1">
      <alignment horizontal="right" vertical="center"/>
    </xf>
    <xf numFmtId="0" fontId="3" fillId="0" borderId="1" xfId="5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3" fontId="3" fillId="5" borderId="14" xfId="0" applyNumberFormat="1" applyFont="1" applyFill="1" applyBorder="1" applyAlignment="1">
      <alignment horizontal="center" vertical="center"/>
    </xf>
    <xf numFmtId="3" fontId="3" fillId="5" borderId="15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right" vertical="center"/>
    </xf>
    <xf numFmtId="176" fontId="3" fillId="5" borderId="3" xfId="0" applyNumberFormat="1" applyFont="1" applyFill="1" applyBorder="1" applyAlignment="1">
      <alignment horizontal="right" vertical="center"/>
    </xf>
    <xf numFmtId="176" fontId="3" fillId="5" borderId="6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3" fillId="5" borderId="0" xfId="0" applyNumberFormat="1" applyFont="1" applyFill="1" applyAlignment="1">
      <alignment horizontal="right" vertical="center"/>
    </xf>
    <xf numFmtId="176" fontId="3" fillId="5" borderId="8" xfId="0" applyNumberFormat="1" applyFont="1" applyFill="1" applyBorder="1" applyAlignment="1">
      <alignment horizontal="right"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5" borderId="5" xfId="0" applyNumberFormat="1" applyFont="1" applyFill="1" applyBorder="1" applyAlignment="1">
      <alignment horizontal="right" vertical="center"/>
    </xf>
    <xf numFmtId="176" fontId="3" fillId="5" borderId="9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6" fillId="2" borderId="5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3" borderId="23" xfId="4" applyFont="1" applyFill="1" applyBorder="1" applyAlignment="1">
      <alignment horizontal="justify" vertical="center" wrapText="1"/>
    </xf>
    <xf numFmtId="0" fontId="19" fillId="3" borderId="19" xfId="4" applyFont="1" applyFill="1" applyBorder="1" applyAlignment="1">
      <alignment horizontal="justify" vertical="center" wrapText="1"/>
    </xf>
    <xf numFmtId="0" fontId="19" fillId="3" borderId="20" xfId="4" applyFont="1" applyFill="1" applyBorder="1" applyAlignment="1">
      <alignment horizontal="justify" vertical="center" wrapText="1"/>
    </xf>
    <xf numFmtId="0" fontId="19" fillId="3" borderId="24" xfId="4" applyFont="1" applyFill="1" applyBorder="1" applyAlignment="1">
      <alignment horizontal="justify" vertical="center" wrapText="1"/>
    </xf>
    <xf numFmtId="0" fontId="19" fillId="3" borderId="23" xfId="4" applyFont="1" applyFill="1" applyBorder="1" applyAlignment="1">
      <alignment horizontal="right" vertical="center" wrapText="1"/>
    </xf>
    <xf numFmtId="0" fontId="19" fillId="3" borderId="24" xfId="4" applyFont="1" applyFill="1" applyBorder="1" applyAlignment="1">
      <alignment horizontal="right" vertical="center" wrapText="1"/>
    </xf>
    <xf numFmtId="0" fontId="18" fillId="3" borderId="23" xfId="4" applyFont="1" applyFill="1" applyBorder="1" applyAlignment="1">
      <alignment horizontal="justify" vertical="center" wrapText="1"/>
    </xf>
    <xf numFmtId="0" fontId="18" fillId="3" borderId="19" xfId="4" applyFont="1" applyFill="1" applyBorder="1" applyAlignment="1">
      <alignment horizontal="justify" vertical="center" wrapText="1"/>
    </xf>
    <xf numFmtId="0" fontId="18" fillId="3" borderId="20" xfId="4" applyFont="1" applyFill="1" applyBorder="1" applyAlignment="1">
      <alignment horizontal="justify" vertical="center" wrapText="1"/>
    </xf>
    <xf numFmtId="0" fontId="18" fillId="3" borderId="24" xfId="4" applyFont="1" applyFill="1" applyBorder="1" applyAlignment="1">
      <alignment horizontal="justify" vertical="center" wrapText="1"/>
    </xf>
    <xf numFmtId="0" fontId="18" fillId="3" borderId="23" xfId="4" applyFont="1" applyFill="1" applyBorder="1" applyAlignment="1">
      <alignment horizontal="right" vertical="center" wrapText="1"/>
    </xf>
    <xf numFmtId="0" fontId="18" fillId="3" borderId="24" xfId="4" applyFont="1" applyFill="1" applyBorder="1" applyAlignment="1">
      <alignment horizontal="right" vertical="center" wrapText="1"/>
    </xf>
    <xf numFmtId="0" fontId="17" fillId="3" borderId="0" xfId="4" applyFont="1" applyFill="1" applyAlignment="1">
      <alignment horizontal="left" vertical="top" wrapText="1"/>
    </xf>
  </cellXfs>
  <cellStyles count="6">
    <cellStyle name="標準" xfId="0" builtinId="0"/>
    <cellStyle name="標準 13" xfId="3"/>
    <cellStyle name="標準 2" xfId="1"/>
    <cellStyle name="標準 3" xfId="2"/>
    <cellStyle name="標準 4" xfId="4"/>
    <cellStyle name="標準 5" xfId="5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58"/>
  <sheetViews>
    <sheetView tabSelected="1" view="pageBreakPreview" topLeftCell="A28" zoomScaleNormal="100" zoomScaleSheetLayoutView="100" workbookViewId="0">
      <selection activeCell="B35" sqref="B35:E37"/>
    </sheetView>
  </sheetViews>
  <sheetFormatPr defaultColWidth="9" defaultRowHeight="13"/>
  <cols>
    <col min="1" max="1" width="2.6328125" style="1" customWidth="1"/>
    <col min="2" max="5" width="2" style="1" customWidth="1"/>
    <col min="6" max="10" width="2.36328125" style="1" customWidth="1"/>
    <col min="11" max="16" width="3" style="1" customWidth="1"/>
    <col min="17" max="17" width="3.36328125" style="1" customWidth="1"/>
    <col min="18" max="24" width="3" style="1" customWidth="1"/>
    <col min="25" max="26" width="2.90625" style="1" customWidth="1"/>
    <col min="27" max="27" width="2.08984375" style="1" customWidth="1"/>
    <col min="28" max="28" width="2.7265625" style="1" customWidth="1"/>
    <col min="29" max="29" width="3.453125" style="1" customWidth="1"/>
    <col min="30" max="30" width="3.08984375" style="1" customWidth="1"/>
    <col min="31" max="31" width="4" style="1" customWidth="1"/>
    <col min="32" max="32" width="3.453125" style="1" customWidth="1"/>
    <col min="33" max="35" width="2.26953125" style="1" customWidth="1"/>
    <col min="36" max="37" width="9.90625" style="46" customWidth="1"/>
    <col min="38" max="39" width="11.7265625" style="46" customWidth="1"/>
    <col min="40" max="40" width="6" style="46" customWidth="1"/>
    <col min="41" max="46" width="5.90625" style="1" customWidth="1"/>
    <col min="47" max="16384" width="9" style="1"/>
  </cols>
  <sheetData>
    <row r="1" spans="1:40">
      <c r="A1" s="1" t="s">
        <v>11</v>
      </c>
    </row>
    <row r="2" spans="1:40" ht="16.5">
      <c r="A2" s="247" t="s">
        <v>56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47"/>
      <c r="AK2" s="47"/>
      <c r="AL2" s="47"/>
      <c r="AM2" s="47"/>
      <c r="AN2" s="47"/>
    </row>
    <row r="3" spans="1:40" ht="5.5" customHeight="1"/>
    <row r="4" spans="1:40">
      <c r="A4" s="1" t="s">
        <v>66</v>
      </c>
    </row>
    <row r="5" spans="1:40" ht="15" customHeight="1"/>
    <row r="6" spans="1:40">
      <c r="A6" s="1" t="s">
        <v>57</v>
      </c>
    </row>
    <row r="7" spans="1:40" ht="10" customHeight="1"/>
    <row r="8" spans="1:40" s="5" customFormat="1" ht="23.15" customHeight="1">
      <c r="I8" s="6" t="s">
        <v>12</v>
      </c>
      <c r="J8" s="6"/>
      <c r="K8" s="6"/>
      <c r="L8" s="6"/>
      <c r="M8" s="6"/>
      <c r="N8" s="6"/>
      <c r="O8" s="248">
        <f>AF50</f>
        <v>0</v>
      </c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6" t="s">
        <v>7</v>
      </c>
      <c r="AJ8" s="48"/>
      <c r="AK8" s="48"/>
      <c r="AL8" s="48"/>
      <c r="AM8" s="48"/>
      <c r="AN8" s="48"/>
    </row>
    <row r="9" spans="1:40" ht="12" customHeight="1"/>
    <row r="10" spans="1:40" ht="16" customHeight="1">
      <c r="N10" s="1" t="s">
        <v>38</v>
      </c>
    </row>
    <row r="11" spans="1:40" ht="9" customHeight="1"/>
    <row r="12" spans="1:40" ht="15.65" customHeight="1">
      <c r="N12" s="1" t="s">
        <v>13</v>
      </c>
      <c r="S12" s="1" t="s">
        <v>14</v>
      </c>
    </row>
    <row r="13" spans="1:40" ht="15.65" customHeight="1">
      <c r="S13" s="1" t="s">
        <v>15</v>
      </c>
    </row>
    <row r="14" spans="1:40" ht="15.65" customHeight="1">
      <c r="S14" s="1" t="s">
        <v>17</v>
      </c>
    </row>
    <row r="15" spans="1:40" ht="15.65" customHeight="1">
      <c r="A15" s="7" t="s">
        <v>16</v>
      </c>
      <c r="S15" s="1" t="s">
        <v>58</v>
      </c>
    </row>
    <row r="16" spans="1:40" ht="9" customHeight="1"/>
    <row r="17" spans="1:43" ht="14.5" customHeight="1">
      <c r="A17" s="217" t="s">
        <v>18</v>
      </c>
      <c r="B17" s="217"/>
      <c r="C17" s="217"/>
      <c r="D17" s="217"/>
      <c r="E17" s="217"/>
      <c r="F17" s="250" t="s">
        <v>19</v>
      </c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 t="s">
        <v>20</v>
      </c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17" t="s">
        <v>21</v>
      </c>
      <c r="AE17" s="217"/>
      <c r="AF17" s="217"/>
      <c r="AG17" s="217" t="s">
        <v>22</v>
      </c>
      <c r="AH17" s="217"/>
      <c r="AI17" s="217"/>
      <c r="AJ17" s="49"/>
      <c r="AK17" s="49"/>
      <c r="AL17" s="49"/>
      <c r="AM17" s="49"/>
      <c r="AN17" s="49"/>
    </row>
    <row r="18" spans="1:43" ht="14.5" customHeight="1">
      <c r="A18" s="217"/>
      <c r="B18" s="217"/>
      <c r="C18" s="217"/>
      <c r="D18" s="217"/>
      <c r="E18" s="217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17"/>
      <c r="AE18" s="217"/>
      <c r="AF18" s="217"/>
      <c r="AG18" s="217" t="s">
        <v>23</v>
      </c>
      <c r="AH18" s="217"/>
      <c r="AI18" s="217"/>
      <c r="AJ18" s="49"/>
      <c r="AK18" s="49"/>
      <c r="AL18" s="49"/>
      <c r="AM18" s="49"/>
      <c r="AN18" s="49"/>
    </row>
    <row r="19" spans="1:43" ht="12" customHeight="1">
      <c r="A19" s="261" t="s">
        <v>35</v>
      </c>
      <c r="B19" s="237"/>
      <c r="C19" s="237"/>
      <c r="D19" s="237"/>
      <c r="E19" s="237"/>
      <c r="F19" s="208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10"/>
      <c r="S19" s="217" t="s">
        <v>24</v>
      </c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49"/>
      <c r="AK19" s="49"/>
      <c r="AL19" s="49"/>
      <c r="AM19" s="49"/>
      <c r="AN19" s="49"/>
    </row>
    <row r="20" spans="1:43" ht="21" customHeight="1">
      <c r="A20" s="237"/>
      <c r="B20" s="237"/>
      <c r="C20" s="237"/>
      <c r="D20" s="237"/>
      <c r="E20" s="237"/>
      <c r="F20" s="214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6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49"/>
      <c r="AK20" s="49"/>
      <c r="AL20" s="49"/>
      <c r="AM20" s="49"/>
      <c r="AN20" s="49"/>
    </row>
    <row r="21" spans="1:43" ht="14.15" customHeight="1">
      <c r="A21" s="217" t="s">
        <v>25</v>
      </c>
      <c r="B21" s="217"/>
      <c r="C21" s="217"/>
      <c r="D21" s="217"/>
      <c r="E21" s="217"/>
      <c r="F21" s="21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17" t="s">
        <v>26</v>
      </c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49"/>
      <c r="AK21" s="49"/>
      <c r="AL21" s="49"/>
      <c r="AM21" s="49"/>
      <c r="AN21" s="49"/>
    </row>
    <row r="22" spans="1:43" ht="9" customHeight="1">
      <c r="A22" s="217"/>
      <c r="B22" s="217"/>
      <c r="C22" s="217"/>
      <c r="D22" s="217"/>
      <c r="E22" s="217"/>
      <c r="F22" s="21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49"/>
      <c r="AK22" s="49"/>
      <c r="AL22" s="49"/>
      <c r="AM22" s="49"/>
      <c r="AN22" s="49"/>
    </row>
    <row r="23" spans="1:43" ht="11.25" customHeight="1">
      <c r="A23" s="8"/>
      <c r="B23" s="8"/>
      <c r="C23" s="8"/>
      <c r="D23" s="8"/>
      <c r="E23" s="8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0" t="s">
        <v>59</v>
      </c>
      <c r="AJ23" s="50"/>
      <c r="AK23" s="50"/>
      <c r="AL23" s="50"/>
      <c r="AM23" s="50"/>
      <c r="AN23" s="50"/>
    </row>
    <row r="24" spans="1:43" ht="9" customHeight="1">
      <c r="A24" s="3"/>
      <c r="B24" s="3"/>
      <c r="C24" s="3"/>
      <c r="D24" s="3"/>
      <c r="E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51"/>
      <c r="AK24" s="51"/>
      <c r="AL24" s="51"/>
      <c r="AM24" s="51"/>
      <c r="AN24" s="51"/>
    </row>
    <row r="25" spans="1:43" ht="13" customHeight="1">
      <c r="A25" s="7" t="s">
        <v>27</v>
      </c>
      <c r="J25" s="1" t="s">
        <v>53</v>
      </c>
    </row>
    <row r="26" spans="1:43" ht="56.25" customHeight="1">
      <c r="A26" s="217"/>
      <c r="B26" s="251" t="s">
        <v>36</v>
      </c>
      <c r="C26" s="252"/>
      <c r="D26" s="252"/>
      <c r="E26" s="253"/>
      <c r="F26" s="217" t="s">
        <v>5</v>
      </c>
      <c r="G26" s="217"/>
      <c r="H26" s="217"/>
      <c r="I26" s="217"/>
      <c r="J26" s="217"/>
      <c r="K26" s="234" t="s">
        <v>46</v>
      </c>
      <c r="L26" s="235"/>
      <c r="M26" s="235"/>
      <c r="N26" s="235"/>
      <c r="O26" s="235"/>
      <c r="P26" s="236"/>
      <c r="Q26" s="200" t="s">
        <v>67</v>
      </c>
      <c r="R26" s="237" t="s">
        <v>47</v>
      </c>
      <c r="S26" s="237"/>
      <c r="T26" s="237" t="s">
        <v>45</v>
      </c>
      <c r="U26" s="237"/>
      <c r="V26" s="202" t="s">
        <v>54</v>
      </c>
      <c r="W26" s="203"/>
      <c r="X26" s="204"/>
      <c r="Y26" s="251" t="s">
        <v>68</v>
      </c>
      <c r="Z26" s="252"/>
      <c r="AA26" s="252"/>
      <c r="AB26" s="252"/>
      <c r="AC26" s="253"/>
      <c r="AD26" s="274" t="s">
        <v>28</v>
      </c>
      <c r="AE26" s="275"/>
      <c r="AF26" s="262" t="s">
        <v>29</v>
      </c>
      <c r="AG26" s="262"/>
      <c r="AH26" s="262"/>
      <c r="AI26" s="263"/>
      <c r="AJ26" s="49"/>
      <c r="AK26" s="49"/>
      <c r="AL26" s="49"/>
      <c r="AM26" s="49"/>
      <c r="AN26" s="49"/>
    </row>
    <row r="27" spans="1:43" ht="20.149999999999999" customHeight="1">
      <c r="A27" s="217"/>
      <c r="B27" s="254"/>
      <c r="C27" s="255"/>
      <c r="D27" s="255"/>
      <c r="E27" s="256"/>
      <c r="F27" s="217"/>
      <c r="G27" s="217"/>
      <c r="H27" s="217"/>
      <c r="I27" s="217"/>
      <c r="J27" s="217"/>
      <c r="K27" s="268" t="s">
        <v>1</v>
      </c>
      <c r="L27" s="269"/>
      <c r="M27" s="268" t="s">
        <v>2</v>
      </c>
      <c r="N27" s="269"/>
      <c r="O27" s="268" t="s">
        <v>4</v>
      </c>
      <c r="P27" s="269"/>
      <c r="Q27" s="260"/>
      <c r="R27" s="237" t="s">
        <v>10</v>
      </c>
      <c r="S27" s="237" t="s">
        <v>30</v>
      </c>
      <c r="T27" s="237" t="s">
        <v>41</v>
      </c>
      <c r="U27" s="237" t="s">
        <v>42</v>
      </c>
      <c r="V27" s="200" t="s">
        <v>55</v>
      </c>
      <c r="W27" s="200" t="s">
        <v>43</v>
      </c>
      <c r="X27" s="200" t="s">
        <v>65</v>
      </c>
      <c r="Y27" s="254"/>
      <c r="Z27" s="255"/>
      <c r="AA27" s="255"/>
      <c r="AB27" s="255"/>
      <c r="AC27" s="256"/>
      <c r="AD27" s="276"/>
      <c r="AE27" s="277"/>
      <c r="AF27" s="264"/>
      <c r="AG27" s="264"/>
      <c r="AH27" s="264"/>
      <c r="AI27" s="265"/>
      <c r="AJ27" s="49"/>
      <c r="AK27" s="49"/>
      <c r="AL27" s="49"/>
      <c r="AM27" s="49"/>
      <c r="AN27" s="49"/>
    </row>
    <row r="28" spans="1:43" ht="72" customHeight="1">
      <c r="A28" s="217"/>
      <c r="B28" s="257"/>
      <c r="C28" s="258"/>
      <c r="D28" s="258"/>
      <c r="E28" s="259"/>
      <c r="F28" s="217"/>
      <c r="G28" s="217"/>
      <c r="H28" s="217"/>
      <c r="I28" s="217"/>
      <c r="J28" s="217"/>
      <c r="K28" s="11" t="s">
        <v>39</v>
      </c>
      <c r="L28" s="11" t="s">
        <v>37</v>
      </c>
      <c r="M28" s="11" t="s">
        <v>39</v>
      </c>
      <c r="N28" s="11" t="s">
        <v>40</v>
      </c>
      <c r="O28" s="11" t="s">
        <v>39</v>
      </c>
      <c r="P28" s="11" t="s">
        <v>40</v>
      </c>
      <c r="Q28" s="201"/>
      <c r="R28" s="237"/>
      <c r="S28" s="237"/>
      <c r="T28" s="237"/>
      <c r="U28" s="237"/>
      <c r="V28" s="201"/>
      <c r="W28" s="201"/>
      <c r="X28" s="201"/>
      <c r="Y28" s="270" t="s">
        <v>34</v>
      </c>
      <c r="Z28" s="271"/>
      <c r="AA28" s="271"/>
      <c r="AB28" s="271"/>
      <c r="AC28" s="272"/>
      <c r="AD28" s="278"/>
      <c r="AE28" s="279"/>
      <c r="AF28" s="266"/>
      <c r="AG28" s="266"/>
      <c r="AH28" s="266"/>
      <c r="AI28" s="267"/>
      <c r="AJ28" s="49"/>
      <c r="AK28" s="52" t="s">
        <v>111</v>
      </c>
      <c r="AL28" s="52" t="s">
        <v>112</v>
      </c>
      <c r="AM28" s="52" t="s">
        <v>113</v>
      </c>
      <c r="AN28" s="52"/>
      <c r="AO28" s="45" t="s">
        <v>107</v>
      </c>
    </row>
    <row r="29" spans="1:43" ht="14.15" customHeight="1">
      <c r="A29" s="238" t="s">
        <v>49</v>
      </c>
      <c r="B29" s="239"/>
      <c r="C29" s="239"/>
      <c r="D29" s="239"/>
      <c r="E29" s="240"/>
      <c r="F29" s="238" t="s">
        <v>51</v>
      </c>
      <c r="G29" s="239"/>
      <c r="H29" s="239"/>
      <c r="I29" s="239"/>
      <c r="J29" s="240"/>
      <c r="K29" s="192">
        <v>1</v>
      </c>
      <c r="L29" s="192">
        <v>3</v>
      </c>
      <c r="M29" s="192"/>
      <c r="N29" s="192"/>
      <c r="O29" s="192">
        <v>2</v>
      </c>
      <c r="P29" s="192">
        <v>4</v>
      </c>
      <c r="Q29" s="192">
        <v>1</v>
      </c>
      <c r="R29" s="192">
        <v>2</v>
      </c>
      <c r="S29" s="192">
        <v>1</v>
      </c>
      <c r="T29" s="192"/>
      <c r="U29" s="192"/>
      <c r="V29" s="192">
        <v>1</v>
      </c>
      <c r="W29" s="192"/>
      <c r="X29" s="192"/>
      <c r="Y29" s="53" t="s">
        <v>31</v>
      </c>
      <c r="Z29" s="54"/>
      <c r="AA29" s="223">
        <f t="shared" ref="AA29:AA49" si="0">AK29+AL29+AM29</f>
        <v>28250</v>
      </c>
      <c r="AB29" s="223"/>
      <c r="AC29" s="224"/>
      <c r="AD29" s="55">
        <f>L29</f>
        <v>3</v>
      </c>
      <c r="AE29" s="56" t="s">
        <v>0</v>
      </c>
      <c r="AF29" s="225">
        <f>AA29*AD29+AA30*AD30+AA31*AD31</f>
        <v>100750</v>
      </c>
      <c r="AG29" s="226"/>
      <c r="AH29" s="226"/>
      <c r="AI29" s="227"/>
      <c r="AJ29" s="16" t="s">
        <v>108</v>
      </c>
      <c r="AK29" s="16">
        <f>IF(V29&gt;0,28250,IF(W29&gt;0,30000,IF(X29&gt;0,30000)))</f>
        <v>28250</v>
      </c>
      <c r="AL29" s="16">
        <f>IF(T29&gt;0,7000,0)</f>
        <v>0</v>
      </c>
      <c r="AM29" s="16">
        <f>IF(U29&gt;0,7000,0)</f>
        <v>0</v>
      </c>
      <c r="AN29" s="16"/>
      <c r="AO29" s="212">
        <f>K29+M29+O29</f>
        <v>3</v>
      </c>
      <c r="AP29" s="212">
        <f>R29+S29</f>
        <v>3</v>
      </c>
      <c r="AQ29" s="212"/>
    </row>
    <row r="30" spans="1:43" ht="14.15" customHeight="1">
      <c r="A30" s="241"/>
      <c r="B30" s="242"/>
      <c r="C30" s="242"/>
      <c r="D30" s="242"/>
      <c r="E30" s="243"/>
      <c r="F30" s="241"/>
      <c r="G30" s="242"/>
      <c r="H30" s="242"/>
      <c r="I30" s="242"/>
      <c r="J30" s="24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53" t="s">
        <v>32</v>
      </c>
      <c r="Z30" s="54"/>
      <c r="AA30" s="223">
        <f t="shared" si="0"/>
        <v>2950</v>
      </c>
      <c r="AB30" s="223"/>
      <c r="AC30" s="224"/>
      <c r="AD30" s="55">
        <f>N29</f>
        <v>0</v>
      </c>
      <c r="AE30" s="56" t="s">
        <v>3</v>
      </c>
      <c r="AF30" s="228"/>
      <c r="AG30" s="229"/>
      <c r="AH30" s="229"/>
      <c r="AI30" s="230"/>
      <c r="AJ30" s="16" t="s">
        <v>109</v>
      </c>
      <c r="AK30" s="16">
        <f>IF(V29&gt;0,2950,IF(W29&gt;0,3300,IF(X29&gt;0,3300)))</f>
        <v>2950</v>
      </c>
      <c r="AL30" s="16">
        <f>IF(T29&gt;0,1000,0)</f>
        <v>0</v>
      </c>
      <c r="AM30" s="16">
        <f>IF(U29&gt;0,500,0)</f>
        <v>0</v>
      </c>
      <c r="AN30" s="16"/>
      <c r="AO30" s="212"/>
      <c r="AP30" s="212"/>
      <c r="AQ30" s="212"/>
    </row>
    <row r="31" spans="1:43" ht="14.15" customHeight="1">
      <c r="A31" s="244"/>
      <c r="B31" s="245"/>
      <c r="C31" s="245"/>
      <c r="D31" s="245"/>
      <c r="E31" s="246"/>
      <c r="F31" s="244"/>
      <c r="G31" s="245"/>
      <c r="H31" s="245"/>
      <c r="I31" s="245"/>
      <c r="J31" s="246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53" t="s">
        <v>33</v>
      </c>
      <c r="Z31" s="54"/>
      <c r="AA31" s="223">
        <f t="shared" si="0"/>
        <v>4000</v>
      </c>
      <c r="AB31" s="223"/>
      <c r="AC31" s="224"/>
      <c r="AD31" s="55">
        <f>P29</f>
        <v>4</v>
      </c>
      <c r="AE31" s="56" t="s">
        <v>3</v>
      </c>
      <c r="AF31" s="231"/>
      <c r="AG31" s="232"/>
      <c r="AH31" s="232"/>
      <c r="AI31" s="233"/>
      <c r="AJ31" s="16" t="s">
        <v>110</v>
      </c>
      <c r="AK31" s="16">
        <f>IF(V29&gt;0,4000,IF(W29&gt;0,5000,IF(X29&gt;0,5000)))</f>
        <v>4000</v>
      </c>
      <c r="AL31" s="16">
        <f>IF(T29&gt;0,1000,0)</f>
        <v>0</v>
      </c>
      <c r="AM31" s="16">
        <f>IF(U29&gt;0,1000,0)</f>
        <v>0</v>
      </c>
      <c r="AN31" s="16"/>
      <c r="AO31" s="212"/>
      <c r="AP31" s="212"/>
      <c r="AQ31" s="212"/>
    </row>
    <row r="32" spans="1:43" ht="14.15" customHeight="1">
      <c r="A32" s="238" t="s">
        <v>50</v>
      </c>
      <c r="B32" s="239"/>
      <c r="C32" s="239"/>
      <c r="D32" s="239"/>
      <c r="E32" s="240"/>
      <c r="F32" s="238" t="s">
        <v>52</v>
      </c>
      <c r="G32" s="239"/>
      <c r="H32" s="239"/>
      <c r="I32" s="239"/>
      <c r="J32" s="240"/>
      <c r="K32" s="192">
        <v>1</v>
      </c>
      <c r="L32" s="192">
        <v>5</v>
      </c>
      <c r="M32" s="192"/>
      <c r="N32" s="192"/>
      <c r="O32" s="192"/>
      <c r="P32" s="192"/>
      <c r="Q32" s="192">
        <v>1</v>
      </c>
      <c r="R32" s="192"/>
      <c r="S32" s="192">
        <v>1</v>
      </c>
      <c r="T32" s="192"/>
      <c r="U32" s="192">
        <v>1</v>
      </c>
      <c r="V32" s="192"/>
      <c r="W32" s="192">
        <v>1</v>
      </c>
      <c r="X32" s="192"/>
      <c r="Y32" s="53" t="s">
        <v>31</v>
      </c>
      <c r="Z32" s="54"/>
      <c r="AA32" s="223">
        <f t="shared" si="0"/>
        <v>37000</v>
      </c>
      <c r="AB32" s="223"/>
      <c r="AC32" s="224"/>
      <c r="AD32" s="55">
        <f>L32</f>
        <v>5</v>
      </c>
      <c r="AE32" s="56" t="s">
        <v>0</v>
      </c>
      <c r="AF32" s="225">
        <f>AA32*AD32+AA33*AD33+AA34*AD34</f>
        <v>185000</v>
      </c>
      <c r="AG32" s="226"/>
      <c r="AH32" s="226"/>
      <c r="AI32" s="227"/>
      <c r="AJ32" s="16" t="s">
        <v>108</v>
      </c>
      <c r="AK32" s="16">
        <f>IF(V32&gt;0,28250,IF(W32&gt;0,30000,IF(X32&gt;0,30000)))</f>
        <v>30000</v>
      </c>
      <c r="AL32" s="16">
        <f>IF(T32&gt;0,7000,0)</f>
        <v>0</v>
      </c>
      <c r="AM32" s="16">
        <f>IF(U32&gt;0,7000,0)</f>
        <v>7000</v>
      </c>
      <c r="AN32" s="16"/>
      <c r="AO32" s="212">
        <f>K32+M32+O32</f>
        <v>1</v>
      </c>
      <c r="AP32" s="212">
        <f>R32+S32</f>
        <v>1</v>
      </c>
    </row>
    <row r="33" spans="1:42" ht="14.15" customHeight="1">
      <c r="A33" s="241"/>
      <c r="B33" s="242"/>
      <c r="C33" s="242"/>
      <c r="D33" s="242"/>
      <c r="E33" s="243"/>
      <c r="F33" s="241"/>
      <c r="G33" s="242"/>
      <c r="H33" s="242"/>
      <c r="I33" s="242"/>
      <c r="J33" s="24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53" t="s">
        <v>32</v>
      </c>
      <c r="Z33" s="54"/>
      <c r="AA33" s="223">
        <f t="shared" si="0"/>
        <v>3800</v>
      </c>
      <c r="AB33" s="223"/>
      <c r="AC33" s="224"/>
      <c r="AD33" s="55">
        <f>N32</f>
        <v>0</v>
      </c>
      <c r="AE33" s="56" t="s">
        <v>3</v>
      </c>
      <c r="AF33" s="228"/>
      <c r="AG33" s="229"/>
      <c r="AH33" s="229"/>
      <c r="AI33" s="230"/>
      <c r="AJ33" s="16" t="s">
        <v>109</v>
      </c>
      <c r="AK33" s="16">
        <f>IF(V32&gt;0,2950,IF(W32&gt;0,3300,IF(X32&gt;0,3300)))</f>
        <v>3300</v>
      </c>
      <c r="AL33" s="16">
        <f>IF(T32&gt;0,1000,0)</f>
        <v>0</v>
      </c>
      <c r="AM33" s="16">
        <f>IF(U32&gt;0,500,0)</f>
        <v>500</v>
      </c>
      <c r="AN33" s="16"/>
      <c r="AO33" s="212"/>
      <c r="AP33" s="212"/>
    </row>
    <row r="34" spans="1:42" ht="14.15" customHeight="1">
      <c r="A34" s="244"/>
      <c r="B34" s="245"/>
      <c r="C34" s="245"/>
      <c r="D34" s="245"/>
      <c r="E34" s="246"/>
      <c r="F34" s="244"/>
      <c r="G34" s="245"/>
      <c r="H34" s="245"/>
      <c r="I34" s="245"/>
      <c r="J34" s="246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53" t="s">
        <v>33</v>
      </c>
      <c r="Z34" s="54"/>
      <c r="AA34" s="223">
        <f t="shared" si="0"/>
        <v>6000</v>
      </c>
      <c r="AB34" s="223"/>
      <c r="AC34" s="224"/>
      <c r="AD34" s="55">
        <f>P32</f>
        <v>0</v>
      </c>
      <c r="AE34" s="56" t="s">
        <v>3</v>
      </c>
      <c r="AF34" s="231"/>
      <c r="AG34" s="232"/>
      <c r="AH34" s="232"/>
      <c r="AI34" s="233"/>
      <c r="AJ34" s="16" t="s">
        <v>110</v>
      </c>
      <c r="AK34" s="16">
        <f>IF(V32&gt;0,4000,IF(W32&gt;0,5000,IF(X32&gt;0,5000)))</f>
        <v>5000</v>
      </c>
      <c r="AL34" s="16">
        <f>IF(T32&gt;0,1000,0)</f>
        <v>0</v>
      </c>
      <c r="AM34" s="16">
        <f>IF(U32&gt;0,1000,0)</f>
        <v>1000</v>
      </c>
      <c r="AN34" s="16"/>
      <c r="AO34" s="212"/>
      <c r="AP34" s="212"/>
    </row>
    <row r="35" spans="1:42" ht="14.15" customHeight="1">
      <c r="A35" s="195">
        <v>1</v>
      </c>
      <c r="B35" s="208"/>
      <c r="C35" s="209"/>
      <c r="D35" s="209"/>
      <c r="E35" s="210"/>
      <c r="F35" s="208"/>
      <c r="G35" s="209"/>
      <c r="H35" s="209"/>
      <c r="I35" s="209"/>
      <c r="J35" s="210"/>
      <c r="K35" s="205"/>
      <c r="L35" s="205"/>
      <c r="M35" s="205"/>
      <c r="N35" s="205"/>
      <c r="O35" s="205"/>
      <c r="P35" s="195"/>
      <c r="Q35" s="195"/>
      <c r="R35" s="195"/>
      <c r="S35" s="195"/>
      <c r="T35" s="195"/>
      <c r="U35" s="195"/>
      <c r="V35" s="195"/>
      <c r="W35" s="195"/>
      <c r="X35" s="195"/>
      <c r="Y35" s="53" t="s">
        <v>31</v>
      </c>
      <c r="Z35" s="54"/>
      <c r="AA35" s="223">
        <f t="shared" si="0"/>
        <v>0</v>
      </c>
      <c r="AB35" s="223"/>
      <c r="AC35" s="224"/>
      <c r="AD35" s="55">
        <f>L35</f>
        <v>0</v>
      </c>
      <c r="AE35" s="56" t="s">
        <v>0</v>
      </c>
      <c r="AF35" s="225">
        <f>AA35*AD35+AA36*AD36+AA37*AD37</f>
        <v>0</v>
      </c>
      <c r="AG35" s="226"/>
      <c r="AH35" s="226"/>
      <c r="AI35" s="227"/>
      <c r="AJ35" s="16" t="s">
        <v>108</v>
      </c>
      <c r="AK35" s="16" t="b">
        <f>IF(V35&gt;0,28250,IF(W35&gt;0,30000,IF(X35&gt;0,30000)))</f>
        <v>0</v>
      </c>
      <c r="AL35" s="16">
        <f>IF(T35&gt;0,7000,0)</f>
        <v>0</v>
      </c>
      <c r="AM35" s="16">
        <f>IF(U35&gt;0,7000,0)</f>
        <v>0</v>
      </c>
      <c r="AN35" s="16"/>
      <c r="AO35" s="212">
        <f>K35+M35+O35</f>
        <v>0</v>
      </c>
      <c r="AP35" s="212">
        <f>R35+S35</f>
        <v>0</v>
      </c>
    </row>
    <row r="36" spans="1:42" ht="14.15" customHeight="1">
      <c r="A36" s="196"/>
      <c r="B36" s="211"/>
      <c r="C36" s="212"/>
      <c r="D36" s="212"/>
      <c r="E36" s="213"/>
      <c r="F36" s="211"/>
      <c r="G36" s="212"/>
      <c r="H36" s="212"/>
      <c r="I36" s="212"/>
      <c r="J36" s="213"/>
      <c r="K36" s="206"/>
      <c r="L36" s="206"/>
      <c r="M36" s="206"/>
      <c r="N36" s="206"/>
      <c r="O36" s="206"/>
      <c r="P36" s="196"/>
      <c r="Q36" s="196"/>
      <c r="R36" s="196"/>
      <c r="S36" s="196"/>
      <c r="T36" s="196"/>
      <c r="U36" s="196"/>
      <c r="V36" s="196"/>
      <c r="W36" s="196"/>
      <c r="X36" s="196"/>
      <c r="Y36" s="53" t="s">
        <v>32</v>
      </c>
      <c r="Z36" s="54"/>
      <c r="AA36" s="223">
        <f t="shared" si="0"/>
        <v>0</v>
      </c>
      <c r="AB36" s="223"/>
      <c r="AC36" s="224"/>
      <c r="AD36" s="55">
        <f>N35</f>
        <v>0</v>
      </c>
      <c r="AE36" s="56" t="s">
        <v>3</v>
      </c>
      <c r="AF36" s="228"/>
      <c r="AG36" s="229"/>
      <c r="AH36" s="229"/>
      <c r="AI36" s="230"/>
      <c r="AJ36" s="16" t="s">
        <v>109</v>
      </c>
      <c r="AK36" s="16" t="b">
        <f>IF(V35&gt;0,2950,IF(W35&gt;0,3300,IF(X35&gt;0,3300)))</f>
        <v>0</v>
      </c>
      <c r="AL36" s="16">
        <f>IF(T35&gt;0,1000,0)</f>
        <v>0</v>
      </c>
      <c r="AM36" s="16">
        <f>IF(U35&gt;0,500,0)</f>
        <v>0</v>
      </c>
      <c r="AN36" s="16"/>
      <c r="AO36" s="212"/>
      <c r="AP36" s="212"/>
    </row>
    <row r="37" spans="1:42" ht="14.15" customHeight="1">
      <c r="A37" s="197"/>
      <c r="B37" s="214"/>
      <c r="C37" s="215"/>
      <c r="D37" s="215"/>
      <c r="E37" s="216"/>
      <c r="F37" s="214"/>
      <c r="G37" s="215"/>
      <c r="H37" s="215"/>
      <c r="I37" s="215"/>
      <c r="J37" s="216"/>
      <c r="K37" s="207"/>
      <c r="L37" s="207"/>
      <c r="M37" s="207"/>
      <c r="N37" s="207"/>
      <c r="O37" s="207"/>
      <c r="P37" s="197"/>
      <c r="Q37" s="197"/>
      <c r="R37" s="197"/>
      <c r="S37" s="197"/>
      <c r="T37" s="197"/>
      <c r="U37" s="197"/>
      <c r="V37" s="197"/>
      <c r="W37" s="197"/>
      <c r="X37" s="197"/>
      <c r="Y37" s="53" t="s">
        <v>33</v>
      </c>
      <c r="Z37" s="54"/>
      <c r="AA37" s="223">
        <f t="shared" si="0"/>
        <v>0</v>
      </c>
      <c r="AB37" s="223"/>
      <c r="AC37" s="224"/>
      <c r="AD37" s="55">
        <f>P35</f>
        <v>0</v>
      </c>
      <c r="AE37" s="56" t="s">
        <v>3</v>
      </c>
      <c r="AF37" s="231"/>
      <c r="AG37" s="232"/>
      <c r="AH37" s="232"/>
      <c r="AI37" s="233"/>
      <c r="AJ37" s="16" t="s">
        <v>110</v>
      </c>
      <c r="AK37" s="16" t="b">
        <f>IF(V35&gt;0,4000,IF(W35&gt;0,5000,IF(X35&gt;0,5000)))</f>
        <v>0</v>
      </c>
      <c r="AL37" s="16">
        <f>IF(T35&gt;0,1000,0)</f>
        <v>0</v>
      </c>
      <c r="AM37" s="16">
        <f>IF(U35&gt;0,1000,0)</f>
        <v>0</v>
      </c>
      <c r="AN37" s="16"/>
      <c r="AO37" s="212"/>
      <c r="AP37" s="212"/>
    </row>
    <row r="38" spans="1:42" ht="14.15" customHeight="1">
      <c r="A38" s="195">
        <v>2</v>
      </c>
      <c r="B38" s="208"/>
      <c r="C38" s="209"/>
      <c r="D38" s="209"/>
      <c r="E38" s="210"/>
      <c r="F38" s="208"/>
      <c r="G38" s="209"/>
      <c r="H38" s="209"/>
      <c r="I38" s="209"/>
      <c r="J38" s="210"/>
      <c r="K38" s="205"/>
      <c r="L38" s="205"/>
      <c r="M38" s="205"/>
      <c r="N38" s="205"/>
      <c r="O38" s="205"/>
      <c r="P38" s="195"/>
      <c r="Q38" s="195"/>
      <c r="R38" s="195"/>
      <c r="S38" s="195"/>
      <c r="T38" s="195"/>
      <c r="U38" s="195"/>
      <c r="V38" s="195"/>
      <c r="W38" s="195"/>
      <c r="X38" s="195"/>
      <c r="Y38" s="53" t="s">
        <v>31</v>
      </c>
      <c r="Z38" s="54"/>
      <c r="AA38" s="223">
        <f t="shared" si="0"/>
        <v>0</v>
      </c>
      <c r="AB38" s="223"/>
      <c r="AC38" s="224"/>
      <c r="AD38" s="55">
        <f>L38</f>
        <v>0</v>
      </c>
      <c r="AE38" s="56" t="s">
        <v>0</v>
      </c>
      <c r="AF38" s="225">
        <f>AA38*AD38+AA39*AD39+AA40*AD40</f>
        <v>0</v>
      </c>
      <c r="AG38" s="226"/>
      <c r="AH38" s="226"/>
      <c r="AI38" s="227"/>
      <c r="AJ38" s="16" t="s">
        <v>108</v>
      </c>
      <c r="AK38" s="16" t="b">
        <f>IF(V38&gt;0,28250,IF(W38&gt;0,30000,IF(X38&gt;0,30000)))</f>
        <v>0</v>
      </c>
      <c r="AL38" s="16">
        <f>IF(T38&gt;0,7000,0)</f>
        <v>0</v>
      </c>
      <c r="AM38" s="16">
        <f>IF(U38&gt;0,7000,0)</f>
        <v>0</v>
      </c>
      <c r="AN38" s="16"/>
      <c r="AO38" s="212">
        <f>K38+M38+O38</f>
        <v>0</v>
      </c>
      <c r="AP38" s="212">
        <f>R38+S38</f>
        <v>0</v>
      </c>
    </row>
    <row r="39" spans="1:42" ht="14.15" customHeight="1">
      <c r="A39" s="196"/>
      <c r="B39" s="211"/>
      <c r="C39" s="212"/>
      <c r="D39" s="212"/>
      <c r="E39" s="213"/>
      <c r="F39" s="211"/>
      <c r="G39" s="212"/>
      <c r="H39" s="212"/>
      <c r="I39" s="212"/>
      <c r="J39" s="213"/>
      <c r="K39" s="206"/>
      <c r="L39" s="206"/>
      <c r="M39" s="206"/>
      <c r="N39" s="206"/>
      <c r="O39" s="206"/>
      <c r="P39" s="196"/>
      <c r="Q39" s="196"/>
      <c r="R39" s="196"/>
      <c r="S39" s="196"/>
      <c r="T39" s="196"/>
      <c r="U39" s="196"/>
      <c r="V39" s="196"/>
      <c r="W39" s="196"/>
      <c r="X39" s="196"/>
      <c r="Y39" s="53" t="s">
        <v>32</v>
      </c>
      <c r="Z39" s="54"/>
      <c r="AA39" s="223">
        <f t="shared" si="0"/>
        <v>0</v>
      </c>
      <c r="AB39" s="223"/>
      <c r="AC39" s="224"/>
      <c r="AD39" s="55">
        <f>N38</f>
        <v>0</v>
      </c>
      <c r="AE39" s="56" t="s">
        <v>3</v>
      </c>
      <c r="AF39" s="228"/>
      <c r="AG39" s="229"/>
      <c r="AH39" s="229"/>
      <c r="AI39" s="230"/>
      <c r="AJ39" s="16" t="s">
        <v>109</v>
      </c>
      <c r="AK39" s="16" t="b">
        <f>IF(V38&gt;0,2950,IF(W38&gt;0,3300,IF(X38&gt;0,3300)))</f>
        <v>0</v>
      </c>
      <c r="AL39" s="16">
        <f>IF(T38&gt;0,1000,0)</f>
        <v>0</v>
      </c>
      <c r="AM39" s="16">
        <f>IF(U38&gt;0,500,0)</f>
        <v>0</v>
      </c>
      <c r="AN39" s="16"/>
      <c r="AO39" s="212"/>
      <c r="AP39" s="212"/>
    </row>
    <row r="40" spans="1:42" ht="14.15" customHeight="1">
      <c r="A40" s="197"/>
      <c r="B40" s="214"/>
      <c r="C40" s="215"/>
      <c r="D40" s="215"/>
      <c r="E40" s="216"/>
      <c r="F40" s="214"/>
      <c r="G40" s="215"/>
      <c r="H40" s="215"/>
      <c r="I40" s="215"/>
      <c r="J40" s="216"/>
      <c r="K40" s="207"/>
      <c r="L40" s="207"/>
      <c r="M40" s="207"/>
      <c r="N40" s="207"/>
      <c r="O40" s="207"/>
      <c r="P40" s="197"/>
      <c r="Q40" s="197"/>
      <c r="R40" s="197"/>
      <c r="S40" s="197"/>
      <c r="T40" s="197"/>
      <c r="U40" s="197"/>
      <c r="V40" s="197"/>
      <c r="W40" s="197"/>
      <c r="X40" s="197"/>
      <c r="Y40" s="53" t="s">
        <v>33</v>
      </c>
      <c r="Z40" s="54"/>
      <c r="AA40" s="223">
        <f t="shared" si="0"/>
        <v>0</v>
      </c>
      <c r="AB40" s="223"/>
      <c r="AC40" s="224"/>
      <c r="AD40" s="55">
        <f>P38</f>
        <v>0</v>
      </c>
      <c r="AE40" s="56" t="s">
        <v>3</v>
      </c>
      <c r="AF40" s="231"/>
      <c r="AG40" s="232"/>
      <c r="AH40" s="232"/>
      <c r="AI40" s="233"/>
      <c r="AJ40" s="16" t="s">
        <v>110</v>
      </c>
      <c r="AK40" s="16" t="b">
        <f>IF(V38&gt;0,4000,IF(W38&gt;0,5000,IF(X38&gt;0,5000)))</f>
        <v>0</v>
      </c>
      <c r="AL40" s="16">
        <f>IF(T38&gt;0,1000,0)</f>
        <v>0</v>
      </c>
      <c r="AM40" s="16">
        <f>IF(U38&gt;0,1000,0)</f>
        <v>0</v>
      </c>
      <c r="AN40" s="16"/>
      <c r="AO40" s="212"/>
      <c r="AP40" s="212"/>
    </row>
    <row r="41" spans="1:42" ht="14.15" customHeight="1">
      <c r="A41" s="195">
        <v>3</v>
      </c>
      <c r="B41" s="208"/>
      <c r="C41" s="209"/>
      <c r="D41" s="209"/>
      <c r="E41" s="210"/>
      <c r="F41" s="208"/>
      <c r="G41" s="209"/>
      <c r="H41" s="209"/>
      <c r="I41" s="209"/>
      <c r="J41" s="210"/>
      <c r="K41" s="205"/>
      <c r="L41" s="205"/>
      <c r="M41" s="205"/>
      <c r="N41" s="205"/>
      <c r="O41" s="205"/>
      <c r="P41" s="195"/>
      <c r="Q41" s="195"/>
      <c r="R41" s="195"/>
      <c r="S41" s="195"/>
      <c r="T41" s="195"/>
      <c r="U41" s="195"/>
      <c r="V41" s="195"/>
      <c r="W41" s="195"/>
      <c r="X41" s="195"/>
      <c r="Y41" s="53" t="s">
        <v>31</v>
      </c>
      <c r="Z41" s="54"/>
      <c r="AA41" s="223">
        <f t="shared" si="0"/>
        <v>0</v>
      </c>
      <c r="AB41" s="223"/>
      <c r="AC41" s="224"/>
      <c r="AD41" s="55">
        <f>L41</f>
        <v>0</v>
      </c>
      <c r="AE41" s="56" t="s">
        <v>0</v>
      </c>
      <c r="AF41" s="225">
        <f>AA41*AD41+AA42*AD42+AA43*AD43</f>
        <v>0</v>
      </c>
      <c r="AG41" s="226"/>
      <c r="AH41" s="226"/>
      <c r="AI41" s="227"/>
      <c r="AJ41" s="16" t="s">
        <v>108</v>
      </c>
      <c r="AK41" s="16" t="b">
        <f>IF(V41&gt;0,28250,IF(W41&gt;0,30000,IF(X41&gt;0,30000)))</f>
        <v>0</v>
      </c>
      <c r="AL41" s="16">
        <f>IF(T41&gt;0,7000,0)</f>
        <v>0</v>
      </c>
      <c r="AM41" s="16">
        <f>IF(U41&gt;0,7000,0)</f>
        <v>0</v>
      </c>
      <c r="AN41" s="16"/>
      <c r="AO41" s="212">
        <f>K41+M41+O41</f>
        <v>0</v>
      </c>
      <c r="AP41" s="212">
        <f>R41+S41</f>
        <v>0</v>
      </c>
    </row>
    <row r="42" spans="1:42" ht="14.15" customHeight="1">
      <c r="A42" s="196"/>
      <c r="B42" s="211"/>
      <c r="C42" s="212"/>
      <c r="D42" s="212"/>
      <c r="E42" s="213"/>
      <c r="F42" s="211"/>
      <c r="G42" s="212"/>
      <c r="H42" s="212"/>
      <c r="I42" s="212"/>
      <c r="J42" s="213"/>
      <c r="K42" s="206"/>
      <c r="L42" s="206"/>
      <c r="M42" s="206"/>
      <c r="N42" s="206"/>
      <c r="O42" s="206"/>
      <c r="P42" s="196"/>
      <c r="Q42" s="196"/>
      <c r="R42" s="196"/>
      <c r="S42" s="196"/>
      <c r="T42" s="196"/>
      <c r="U42" s="196"/>
      <c r="V42" s="196"/>
      <c r="W42" s="196"/>
      <c r="X42" s="196"/>
      <c r="Y42" s="53" t="s">
        <v>32</v>
      </c>
      <c r="Z42" s="54"/>
      <c r="AA42" s="223">
        <f t="shared" si="0"/>
        <v>0</v>
      </c>
      <c r="AB42" s="223"/>
      <c r="AC42" s="224"/>
      <c r="AD42" s="55">
        <f>N41</f>
        <v>0</v>
      </c>
      <c r="AE42" s="56" t="s">
        <v>3</v>
      </c>
      <c r="AF42" s="228"/>
      <c r="AG42" s="229"/>
      <c r="AH42" s="229"/>
      <c r="AI42" s="230"/>
      <c r="AJ42" s="16" t="s">
        <v>109</v>
      </c>
      <c r="AK42" s="16" t="b">
        <f>IF(V41&gt;0,2950,IF(W41&gt;0,3300,IF(X41&gt;0,3300)))</f>
        <v>0</v>
      </c>
      <c r="AL42" s="16">
        <f>IF(T41&gt;0,1000,0)</f>
        <v>0</v>
      </c>
      <c r="AM42" s="16">
        <f>IF(U41&gt;0,500,0)</f>
        <v>0</v>
      </c>
      <c r="AN42" s="16"/>
      <c r="AO42" s="212"/>
      <c r="AP42" s="212"/>
    </row>
    <row r="43" spans="1:42" ht="14.15" customHeight="1">
      <c r="A43" s="197"/>
      <c r="B43" s="214"/>
      <c r="C43" s="215"/>
      <c r="D43" s="215"/>
      <c r="E43" s="216"/>
      <c r="F43" s="214"/>
      <c r="G43" s="215"/>
      <c r="H43" s="215"/>
      <c r="I43" s="215"/>
      <c r="J43" s="216"/>
      <c r="K43" s="207"/>
      <c r="L43" s="207"/>
      <c r="M43" s="207"/>
      <c r="N43" s="207"/>
      <c r="O43" s="207"/>
      <c r="P43" s="197"/>
      <c r="Q43" s="197"/>
      <c r="R43" s="197"/>
      <c r="S43" s="197"/>
      <c r="T43" s="197"/>
      <c r="U43" s="197"/>
      <c r="V43" s="197"/>
      <c r="W43" s="197"/>
      <c r="X43" s="197"/>
      <c r="Y43" s="53" t="s">
        <v>33</v>
      </c>
      <c r="Z43" s="54"/>
      <c r="AA43" s="223">
        <f t="shared" si="0"/>
        <v>0</v>
      </c>
      <c r="AB43" s="223"/>
      <c r="AC43" s="224"/>
      <c r="AD43" s="55">
        <f>P41</f>
        <v>0</v>
      </c>
      <c r="AE43" s="56" t="s">
        <v>3</v>
      </c>
      <c r="AF43" s="231"/>
      <c r="AG43" s="232"/>
      <c r="AH43" s="232"/>
      <c r="AI43" s="233"/>
      <c r="AJ43" s="16" t="s">
        <v>110</v>
      </c>
      <c r="AK43" s="16" t="b">
        <f>IF(V41&gt;0,4000,IF(W41&gt;0,5000,IF(X41&gt;0,5000)))</f>
        <v>0</v>
      </c>
      <c r="AL43" s="16">
        <f>IF(T41&gt;0,1000,0)</f>
        <v>0</v>
      </c>
      <c r="AM43" s="16">
        <f>IF(U41&gt;0,1000,0)</f>
        <v>0</v>
      </c>
      <c r="AN43" s="16"/>
      <c r="AO43" s="212"/>
      <c r="AP43" s="212"/>
    </row>
    <row r="44" spans="1:42" ht="14.15" customHeight="1">
      <c r="A44" s="195">
        <v>4</v>
      </c>
      <c r="B44" s="208"/>
      <c r="C44" s="209"/>
      <c r="D44" s="209"/>
      <c r="E44" s="210"/>
      <c r="F44" s="208"/>
      <c r="G44" s="209"/>
      <c r="H44" s="209"/>
      <c r="I44" s="209"/>
      <c r="J44" s="210"/>
      <c r="K44" s="205"/>
      <c r="L44" s="205"/>
      <c r="M44" s="205"/>
      <c r="N44" s="205"/>
      <c r="O44" s="205"/>
      <c r="P44" s="195"/>
      <c r="Q44" s="195"/>
      <c r="R44" s="195"/>
      <c r="S44" s="195"/>
      <c r="T44" s="195"/>
      <c r="U44" s="195"/>
      <c r="V44" s="195"/>
      <c r="W44" s="195"/>
      <c r="X44" s="195"/>
      <c r="Y44" s="53" t="s">
        <v>31</v>
      </c>
      <c r="Z44" s="54"/>
      <c r="AA44" s="223">
        <f t="shared" si="0"/>
        <v>0</v>
      </c>
      <c r="AB44" s="223"/>
      <c r="AC44" s="224"/>
      <c r="AD44" s="55">
        <f>L44</f>
        <v>0</v>
      </c>
      <c r="AE44" s="56" t="s">
        <v>0</v>
      </c>
      <c r="AF44" s="225">
        <f>AA44*AD44+AA45*AD45+AA46*AD46</f>
        <v>0</v>
      </c>
      <c r="AG44" s="226"/>
      <c r="AH44" s="226"/>
      <c r="AI44" s="227"/>
      <c r="AJ44" s="16" t="s">
        <v>108</v>
      </c>
      <c r="AK44" s="16" t="b">
        <f>IF(V44&gt;0,28250,IF(W44&gt;0,30000,IF(X44&gt;0,30000)))</f>
        <v>0</v>
      </c>
      <c r="AL44" s="16">
        <f>IF(T44&gt;0,7000,0)</f>
        <v>0</v>
      </c>
      <c r="AM44" s="16">
        <f>IF(U44&gt;0,7000,0)</f>
        <v>0</v>
      </c>
      <c r="AN44" s="16"/>
      <c r="AO44" s="212">
        <f>K44+M44+O44</f>
        <v>0</v>
      </c>
      <c r="AP44" s="212">
        <f>R44+S44</f>
        <v>0</v>
      </c>
    </row>
    <row r="45" spans="1:42" ht="14.15" customHeight="1">
      <c r="A45" s="196"/>
      <c r="B45" s="211"/>
      <c r="C45" s="212"/>
      <c r="D45" s="212"/>
      <c r="E45" s="213"/>
      <c r="F45" s="211"/>
      <c r="G45" s="212"/>
      <c r="H45" s="212"/>
      <c r="I45" s="212"/>
      <c r="J45" s="213"/>
      <c r="K45" s="206"/>
      <c r="L45" s="206"/>
      <c r="M45" s="206"/>
      <c r="N45" s="206"/>
      <c r="O45" s="206"/>
      <c r="P45" s="196"/>
      <c r="Q45" s="196"/>
      <c r="R45" s="196"/>
      <c r="S45" s="196"/>
      <c r="T45" s="196"/>
      <c r="U45" s="196"/>
      <c r="V45" s="196"/>
      <c r="W45" s="196"/>
      <c r="X45" s="196"/>
      <c r="Y45" s="53" t="s">
        <v>32</v>
      </c>
      <c r="Z45" s="54"/>
      <c r="AA45" s="223">
        <f t="shared" si="0"/>
        <v>0</v>
      </c>
      <c r="AB45" s="223"/>
      <c r="AC45" s="224"/>
      <c r="AD45" s="55">
        <f>N44</f>
        <v>0</v>
      </c>
      <c r="AE45" s="56" t="s">
        <v>3</v>
      </c>
      <c r="AF45" s="228"/>
      <c r="AG45" s="229"/>
      <c r="AH45" s="229"/>
      <c r="AI45" s="230"/>
      <c r="AJ45" s="16" t="s">
        <v>109</v>
      </c>
      <c r="AK45" s="16" t="b">
        <f>IF(V44&gt;0,2950,IF(W44&gt;0,3300,IF(X44&gt;0,3300)))</f>
        <v>0</v>
      </c>
      <c r="AL45" s="16">
        <f>IF(T44&gt;0,1000,0)</f>
        <v>0</v>
      </c>
      <c r="AM45" s="16">
        <f>IF(U44&gt;0,500,0)</f>
        <v>0</v>
      </c>
      <c r="AN45" s="16"/>
      <c r="AO45" s="212"/>
      <c r="AP45" s="212"/>
    </row>
    <row r="46" spans="1:42" ht="14.15" customHeight="1">
      <c r="A46" s="197"/>
      <c r="B46" s="214"/>
      <c r="C46" s="215"/>
      <c r="D46" s="215"/>
      <c r="E46" s="216"/>
      <c r="F46" s="214"/>
      <c r="G46" s="215"/>
      <c r="H46" s="215"/>
      <c r="I46" s="215"/>
      <c r="J46" s="216"/>
      <c r="K46" s="207"/>
      <c r="L46" s="207"/>
      <c r="M46" s="207"/>
      <c r="N46" s="207"/>
      <c r="O46" s="207"/>
      <c r="P46" s="197"/>
      <c r="Q46" s="197"/>
      <c r="R46" s="197"/>
      <c r="S46" s="197"/>
      <c r="T46" s="197"/>
      <c r="U46" s="197"/>
      <c r="V46" s="197"/>
      <c r="W46" s="197"/>
      <c r="X46" s="197"/>
      <c r="Y46" s="53" t="s">
        <v>33</v>
      </c>
      <c r="Z46" s="54"/>
      <c r="AA46" s="223">
        <f t="shared" si="0"/>
        <v>0</v>
      </c>
      <c r="AB46" s="223"/>
      <c r="AC46" s="224"/>
      <c r="AD46" s="55">
        <f>P44</f>
        <v>0</v>
      </c>
      <c r="AE46" s="56" t="s">
        <v>3</v>
      </c>
      <c r="AF46" s="231"/>
      <c r="AG46" s="232"/>
      <c r="AH46" s="232"/>
      <c r="AI46" s="233"/>
      <c r="AJ46" s="16" t="s">
        <v>110</v>
      </c>
      <c r="AK46" s="16" t="b">
        <f>IF(V44&gt;0,4000,IF(W44&gt;0,5000,IF(X44&gt;0,5000)))</f>
        <v>0</v>
      </c>
      <c r="AL46" s="16">
        <f>IF(T44&gt;0,1000,0)</f>
        <v>0</v>
      </c>
      <c r="AM46" s="16">
        <f>IF(U44&gt;0,1000,0)</f>
        <v>0</v>
      </c>
      <c r="AN46" s="16"/>
      <c r="AO46" s="212"/>
      <c r="AP46" s="212"/>
    </row>
    <row r="47" spans="1:42" ht="14.15" customHeight="1">
      <c r="A47" s="195">
        <v>5</v>
      </c>
      <c r="B47" s="208"/>
      <c r="C47" s="209"/>
      <c r="D47" s="209"/>
      <c r="E47" s="210"/>
      <c r="F47" s="208"/>
      <c r="G47" s="209"/>
      <c r="H47" s="209"/>
      <c r="I47" s="209"/>
      <c r="J47" s="210"/>
      <c r="K47" s="205"/>
      <c r="L47" s="205"/>
      <c r="M47" s="205"/>
      <c r="N47" s="205"/>
      <c r="O47" s="205"/>
      <c r="P47" s="195"/>
      <c r="Q47" s="195"/>
      <c r="R47" s="195"/>
      <c r="S47" s="195"/>
      <c r="T47" s="195"/>
      <c r="U47" s="195"/>
      <c r="V47" s="195"/>
      <c r="W47" s="195"/>
      <c r="X47" s="195"/>
      <c r="Y47" s="53" t="s">
        <v>31</v>
      </c>
      <c r="Z47" s="54"/>
      <c r="AA47" s="223">
        <f t="shared" si="0"/>
        <v>0</v>
      </c>
      <c r="AB47" s="223"/>
      <c r="AC47" s="224"/>
      <c r="AD47" s="55">
        <f>L47</f>
        <v>0</v>
      </c>
      <c r="AE47" s="56" t="s">
        <v>0</v>
      </c>
      <c r="AF47" s="225">
        <f>AA47*AD47+AA48*AD48+AA49*AD49</f>
        <v>0</v>
      </c>
      <c r="AG47" s="226"/>
      <c r="AH47" s="226"/>
      <c r="AI47" s="227"/>
      <c r="AJ47" s="16" t="s">
        <v>108</v>
      </c>
      <c r="AK47" s="16" t="b">
        <f>IF(V47&gt;0,28250,IF(W47&gt;0,30000,IF(X47&gt;0,30000)))</f>
        <v>0</v>
      </c>
      <c r="AL47" s="16">
        <f>IF(T47&gt;0,7000,0)</f>
        <v>0</v>
      </c>
      <c r="AM47" s="16">
        <f>IF(U47&gt;0,7000,0)</f>
        <v>0</v>
      </c>
      <c r="AN47" s="16"/>
      <c r="AO47" s="212">
        <f>K47+M47+O47</f>
        <v>0</v>
      </c>
      <c r="AP47" s="212">
        <f>R47+S47</f>
        <v>0</v>
      </c>
    </row>
    <row r="48" spans="1:42" ht="14.15" customHeight="1">
      <c r="A48" s="196"/>
      <c r="B48" s="211"/>
      <c r="C48" s="212"/>
      <c r="D48" s="212"/>
      <c r="E48" s="213"/>
      <c r="F48" s="211"/>
      <c r="G48" s="212"/>
      <c r="H48" s="212"/>
      <c r="I48" s="212"/>
      <c r="J48" s="213"/>
      <c r="K48" s="206"/>
      <c r="L48" s="206"/>
      <c r="M48" s="206"/>
      <c r="N48" s="206"/>
      <c r="O48" s="206"/>
      <c r="P48" s="196"/>
      <c r="Q48" s="196"/>
      <c r="R48" s="196"/>
      <c r="S48" s="196"/>
      <c r="T48" s="196"/>
      <c r="U48" s="196"/>
      <c r="V48" s="196"/>
      <c r="W48" s="196"/>
      <c r="X48" s="196"/>
      <c r="Y48" s="53" t="s">
        <v>32</v>
      </c>
      <c r="Z48" s="54"/>
      <c r="AA48" s="223">
        <f t="shared" si="0"/>
        <v>0</v>
      </c>
      <c r="AB48" s="223"/>
      <c r="AC48" s="224"/>
      <c r="AD48" s="55">
        <f>N47</f>
        <v>0</v>
      </c>
      <c r="AE48" s="56" t="s">
        <v>3</v>
      </c>
      <c r="AF48" s="228"/>
      <c r="AG48" s="229"/>
      <c r="AH48" s="229"/>
      <c r="AI48" s="230"/>
      <c r="AJ48" s="16" t="s">
        <v>109</v>
      </c>
      <c r="AK48" s="16" t="b">
        <f>IF(V47&gt;0,2950,IF(W47&gt;0,3300,IF(X47&gt;0,3300)))</f>
        <v>0</v>
      </c>
      <c r="AL48" s="16">
        <f>IF(T47&gt;0,1000,0)</f>
        <v>0</v>
      </c>
      <c r="AM48" s="16">
        <f>IF(U47&gt;0,500,0)</f>
        <v>0</v>
      </c>
      <c r="AN48" s="16"/>
      <c r="AO48" s="212"/>
      <c r="AP48" s="212"/>
    </row>
    <row r="49" spans="1:42" ht="14.15" customHeight="1">
      <c r="A49" s="197"/>
      <c r="B49" s="214"/>
      <c r="C49" s="215"/>
      <c r="D49" s="215"/>
      <c r="E49" s="216"/>
      <c r="F49" s="214"/>
      <c r="G49" s="215"/>
      <c r="H49" s="215"/>
      <c r="I49" s="215"/>
      <c r="J49" s="216"/>
      <c r="K49" s="207"/>
      <c r="L49" s="207"/>
      <c r="M49" s="207"/>
      <c r="N49" s="207"/>
      <c r="O49" s="207"/>
      <c r="P49" s="197"/>
      <c r="Q49" s="197"/>
      <c r="R49" s="197"/>
      <c r="S49" s="197"/>
      <c r="T49" s="197"/>
      <c r="U49" s="197"/>
      <c r="V49" s="197"/>
      <c r="W49" s="197"/>
      <c r="X49" s="197"/>
      <c r="Y49" s="53" t="s">
        <v>33</v>
      </c>
      <c r="Z49" s="54"/>
      <c r="AA49" s="223">
        <f t="shared" si="0"/>
        <v>0</v>
      </c>
      <c r="AB49" s="223"/>
      <c r="AC49" s="224"/>
      <c r="AD49" s="55">
        <f>P47</f>
        <v>0</v>
      </c>
      <c r="AE49" s="56" t="s">
        <v>3</v>
      </c>
      <c r="AF49" s="231"/>
      <c r="AG49" s="232"/>
      <c r="AH49" s="232"/>
      <c r="AI49" s="233"/>
      <c r="AJ49" s="16" t="s">
        <v>110</v>
      </c>
      <c r="AK49" s="16" t="b">
        <f>IF(V47&gt;0,4000,IF(W47&gt;0,5000,IF(X47&gt;0,5000)))</f>
        <v>0</v>
      </c>
      <c r="AL49" s="16">
        <f>IF(T47&gt;0,1000,0)</f>
        <v>0</v>
      </c>
      <c r="AM49" s="16">
        <f>IF(U47&gt;0,1000,0)</f>
        <v>0</v>
      </c>
      <c r="AN49" s="16"/>
      <c r="AO49" s="212"/>
      <c r="AP49" s="212"/>
    </row>
    <row r="50" spans="1:42" ht="20.149999999999999" customHeight="1">
      <c r="A50" s="234" t="s">
        <v>9</v>
      </c>
      <c r="B50" s="235"/>
      <c r="C50" s="235"/>
      <c r="D50" s="235"/>
      <c r="E50" s="235"/>
      <c r="F50" s="235"/>
      <c r="G50" s="235"/>
      <c r="H50" s="235"/>
      <c r="I50" s="235"/>
      <c r="J50" s="236"/>
      <c r="K50" s="12">
        <f>SUM(K35:K49)</f>
        <v>0</v>
      </c>
      <c r="L50" s="12">
        <f>SUM(L35:L49)</f>
        <v>0</v>
      </c>
      <c r="M50" s="12">
        <f>SUM(M35:M49)</f>
        <v>0</v>
      </c>
      <c r="N50" s="12">
        <f t="shared" ref="N50:V50" si="1">SUM(N35:N49)</f>
        <v>0</v>
      </c>
      <c r="O50" s="12">
        <f t="shared" si="1"/>
        <v>0</v>
      </c>
      <c r="P50" s="12">
        <f t="shared" si="1"/>
        <v>0</v>
      </c>
      <c r="Q50" s="12">
        <f t="shared" si="1"/>
        <v>0</v>
      </c>
      <c r="R50" s="12">
        <f t="shared" si="1"/>
        <v>0</v>
      </c>
      <c r="S50" s="12">
        <f t="shared" si="1"/>
        <v>0</v>
      </c>
      <c r="T50" s="12">
        <f t="shared" si="1"/>
        <v>0</v>
      </c>
      <c r="U50" s="12">
        <f t="shared" si="1"/>
        <v>0</v>
      </c>
      <c r="V50" s="12">
        <f t="shared" si="1"/>
        <v>0</v>
      </c>
      <c r="W50" s="12">
        <f>SUM(W35:W49)</f>
        <v>0</v>
      </c>
      <c r="X50" s="12">
        <f>SUM(X35:X49)</f>
        <v>0</v>
      </c>
      <c r="Y50" s="218"/>
      <c r="Z50" s="219"/>
      <c r="AA50" s="219"/>
      <c r="AB50" s="219"/>
      <c r="AC50" s="219"/>
      <c r="AD50" s="219"/>
      <c r="AE50" s="219"/>
      <c r="AF50" s="220">
        <f>SUM(AF35:AI49)</f>
        <v>0</v>
      </c>
      <c r="AG50" s="221"/>
      <c r="AH50" s="221"/>
      <c r="AI50" s="222"/>
      <c r="AJ50" s="16"/>
      <c r="AK50" s="16"/>
      <c r="AL50" s="16"/>
      <c r="AM50" s="16"/>
      <c r="AN50" s="16"/>
    </row>
    <row r="51" spans="1:42" ht="12.75" customHeight="1">
      <c r="A51" s="13" t="s">
        <v>48</v>
      </c>
      <c r="Q51" s="14"/>
      <c r="R51" s="14"/>
      <c r="S51" s="14"/>
      <c r="T51" s="14"/>
      <c r="U51" s="14"/>
      <c r="V51" s="14"/>
      <c r="W51" s="14"/>
      <c r="X51" s="14"/>
      <c r="Y51" s="15"/>
      <c r="Z51" s="15"/>
      <c r="AA51" s="15"/>
      <c r="AB51" s="15"/>
      <c r="AC51" s="15"/>
      <c r="AD51" s="15"/>
      <c r="AE51" s="15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2" ht="20.149999999999999" customHeight="1">
      <c r="A52" s="217" t="s">
        <v>44</v>
      </c>
      <c r="B52" s="217"/>
      <c r="C52" s="217"/>
      <c r="D52" s="217"/>
      <c r="E52" s="217"/>
      <c r="F52" s="217"/>
      <c r="G52" s="217"/>
      <c r="H52" s="217"/>
      <c r="I52" s="217"/>
      <c r="J52" s="217"/>
      <c r="K52" s="17"/>
      <c r="L52" s="18"/>
      <c r="M52" s="17"/>
      <c r="N52" s="18"/>
      <c r="O52" s="17"/>
      <c r="P52" s="18"/>
      <c r="Q52" s="14"/>
      <c r="R52" s="14"/>
      <c r="S52" s="14"/>
      <c r="T52" s="14"/>
      <c r="U52" s="14"/>
      <c r="V52" s="14"/>
      <c r="W52" s="14"/>
      <c r="X52" s="14"/>
      <c r="Y52" s="15"/>
      <c r="Z52" s="15"/>
      <c r="AA52" s="15"/>
      <c r="AB52" s="15"/>
      <c r="AC52" s="15"/>
      <c r="AD52" s="15"/>
      <c r="AE52" s="15"/>
      <c r="AF52" s="16"/>
      <c r="AG52" s="16"/>
      <c r="AH52" s="16"/>
      <c r="AI52" s="16"/>
      <c r="AJ52" s="16"/>
      <c r="AK52" s="16"/>
      <c r="AL52" s="16"/>
      <c r="AM52" s="16"/>
      <c r="AN52" s="16"/>
    </row>
    <row r="54" spans="1:42" ht="15" customHeight="1">
      <c r="A54" s="7" t="s">
        <v>60</v>
      </c>
      <c r="I54" s="19" t="s">
        <v>64</v>
      </c>
      <c r="Q54" s="4"/>
    </row>
    <row r="55" spans="1:42" ht="9.75" customHeight="1"/>
    <row r="56" spans="1:42" ht="24" customHeight="1">
      <c r="A56" s="198" t="s">
        <v>61</v>
      </c>
      <c r="B56" s="198"/>
      <c r="C56" s="198"/>
      <c r="D56" s="198"/>
      <c r="E56" s="273"/>
      <c r="F56" s="273"/>
      <c r="G56" s="273"/>
      <c r="H56" s="273"/>
      <c r="I56" s="273"/>
      <c r="J56" s="273"/>
      <c r="K56" s="273"/>
      <c r="L56" s="198" t="s">
        <v>62</v>
      </c>
      <c r="M56" s="198"/>
      <c r="N56" s="198"/>
      <c r="O56" s="198"/>
      <c r="P56" s="273"/>
      <c r="Q56" s="273"/>
      <c r="R56" s="273"/>
      <c r="S56" s="273"/>
      <c r="T56" s="273"/>
      <c r="U56" s="273"/>
      <c r="V56" s="273"/>
      <c r="W56" s="198" t="s">
        <v>63</v>
      </c>
      <c r="X56" s="198"/>
      <c r="Y56" s="198"/>
      <c r="Z56" s="198"/>
      <c r="AA56" s="199"/>
      <c r="AB56" s="199"/>
      <c r="AC56" s="199"/>
      <c r="AD56" s="199"/>
      <c r="AE56" s="199"/>
      <c r="AF56" s="199"/>
      <c r="AG56" s="199"/>
      <c r="AH56" s="199"/>
    </row>
    <row r="58" spans="1:42" ht="21.75" customHeight="1"/>
  </sheetData>
  <mergeCells count="210">
    <mergeCell ref="AO41:AO43"/>
    <mergeCell ref="AP41:AP43"/>
    <mergeCell ref="AO44:AO46"/>
    <mergeCell ref="AP44:AP46"/>
    <mergeCell ref="AO47:AO49"/>
    <mergeCell ref="AP47:AP49"/>
    <mergeCell ref="AO29:AO31"/>
    <mergeCell ref="AP29:AP31"/>
    <mergeCell ref="AQ29:AQ31"/>
    <mergeCell ref="AO32:AO34"/>
    <mergeCell ref="AP32:AP34"/>
    <mergeCell ref="AO35:AO37"/>
    <mergeCell ref="AP35:AP37"/>
    <mergeCell ref="AO38:AO40"/>
    <mergeCell ref="AP38:AP40"/>
    <mergeCell ref="A56:D56"/>
    <mergeCell ref="E56:K56"/>
    <mergeCell ref="L56:O56"/>
    <mergeCell ref="P56:V56"/>
    <mergeCell ref="S21:Z22"/>
    <mergeCell ref="AA21:AI22"/>
    <mergeCell ref="Y26:AC27"/>
    <mergeCell ref="AD26:AE28"/>
    <mergeCell ref="T27:T28"/>
    <mergeCell ref="U27:U28"/>
    <mergeCell ref="R26:S26"/>
    <mergeCell ref="O29:O31"/>
    <mergeCell ref="P29:P31"/>
    <mergeCell ref="Q29:Q31"/>
    <mergeCell ref="F29:J31"/>
    <mergeCell ref="K29:K31"/>
    <mergeCell ref="L29:L31"/>
    <mergeCell ref="M29:M31"/>
    <mergeCell ref="O27:P27"/>
    <mergeCell ref="R27:R28"/>
    <mergeCell ref="S27:S28"/>
    <mergeCell ref="W27:W28"/>
    <mergeCell ref="AF29:AI31"/>
    <mergeCell ref="AA30:AC30"/>
    <mergeCell ref="A2:AI2"/>
    <mergeCell ref="O8:AA8"/>
    <mergeCell ref="A17:E18"/>
    <mergeCell ref="F17:R18"/>
    <mergeCell ref="S17:AC18"/>
    <mergeCell ref="AD17:AF18"/>
    <mergeCell ref="AG17:AI17"/>
    <mergeCell ref="AG18:AI18"/>
    <mergeCell ref="A26:A28"/>
    <mergeCell ref="B26:E28"/>
    <mergeCell ref="F26:J28"/>
    <mergeCell ref="K26:P26"/>
    <mergeCell ref="Q26:Q28"/>
    <mergeCell ref="A19:E20"/>
    <mergeCell ref="F19:R19"/>
    <mergeCell ref="S19:Z20"/>
    <mergeCell ref="AA19:AI20"/>
    <mergeCell ref="F20:R20"/>
    <mergeCell ref="A21:F22"/>
    <mergeCell ref="G21:R22"/>
    <mergeCell ref="AF26:AI28"/>
    <mergeCell ref="K27:L27"/>
    <mergeCell ref="M27:N27"/>
    <mergeCell ref="Y28:AC28"/>
    <mergeCell ref="T26:U26"/>
    <mergeCell ref="A29:E31"/>
    <mergeCell ref="A32:E34"/>
    <mergeCell ref="W32:W34"/>
    <mergeCell ref="AA32:AC32"/>
    <mergeCell ref="AF32:AI34"/>
    <mergeCell ref="AA33:AC33"/>
    <mergeCell ref="AA34:AC34"/>
    <mergeCell ref="M32:M34"/>
    <mergeCell ref="N32:N34"/>
    <mergeCell ref="O32:O34"/>
    <mergeCell ref="P32:P34"/>
    <mergeCell ref="Q32:Q34"/>
    <mergeCell ref="R32:R34"/>
    <mergeCell ref="T29:T31"/>
    <mergeCell ref="U29:U31"/>
    <mergeCell ref="T32:T34"/>
    <mergeCell ref="U32:U34"/>
    <mergeCell ref="V27:V28"/>
    <mergeCell ref="F32:J34"/>
    <mergeCell ref="K32:K34"/>
    <mergeCell ref="L32:L34"/>
    <mergeCell ref="N29:N31"/>
    <mergeCell ref="R29:R31"/>
    <mergeCell ref="A38:A40"/>
    <mergeCell ref="B38:E40"/>
    <mergeCell ref="F38:J40"/>
    <mergeCell ref="K38:K40"/>
    <mergeCell ref="L38:L40"/>
    <mergeCell ref="N35:N37"/>
    <mergeCell ref="O35:O37"/>
    <mergeCell ref="P35:P37"/>
    <mergeCell ref="Q35:Q37"/>
    <mergeCell ref="A35:A37"/>
    <mergeCell ref="B35:E37"/>
    <mergeCell ref="F35:J37"/>
    <mergeCell ref="K35:K37"/>
    <mergeCell ref="L35:L37"/>
    <mergeCell ref="M35:M37"/>
    <mergeCell ref="M38:M40"/>
    <mergeCell ref="N38:N40"/>
    <mergeCell ref="O38:O40"/>
    <mergeCell ref="P38:P40"/>
    <mergeCell ref="Q38:Q40"/>
    <mergeCell ref="S29:S31"/>
    <mergeCell ref="Q44:Q46"/>
    <mergeCell ref="R38:R40"/>
    <mergeCell ref="W35:W37"/>
    <mergeCell ref="AA35:AC35"/>
    <mergeCell ref="O41:O43"/>
    <mergeCell ref="P41:P43"/>
    <mergeCell ref="Q41:Q43"/>
    <mergeCell ref="S44:S46"/>
    <mergeCell ref="W44:W46"/>
    <mergeCell ref="AA44:AC44"/>
    <mergeCell ref="V35:V37"/>
    <mergeCell ref="V38:V40"/>
    <mergeCell ref="V41:V43"/>
    <mergeCell ref="V44:V46"/>
    <mergeCell ref="S32:S34"/>
    <mergeCell ref="W29:W31"/>
    <mergeCell ref="AA29:AC29"/>
    <mergeCell ref="W41:W43"/>
    <mergeCell ref="AA41:AC41"/>
    <mergeCell ref="AA40:AC40"/>
    <mergeCell ref="AA31:AC31"/>
    <mergeCell ref="V29:V31"/>
    <mergeCell ref="X29:X31"/>
    <mergeCell ref="R35:R37"/>
    <mergeCell ref="S35:S37"/>
    <mergeCell ref="S38:S40"/>
    <mergeCell ref="W38:W40"/>
    <mergeCell ref="T35:T37"/>
    <mergeCell ref="U35:U37"/>
    <mergeCell ref="T38:T40"/>
    <mergeCell ref="U38:U40"/>
    <mergeCell ref="AA38:AC38"/>
    <mergeCell ref="AA39:AC39"/>
    <mergeCell ref="S41:S43"/>
    <mergeCell ref="T41:T43"/>
    <mergeCell ref="U41:U43"/>
    <mergeCell ref="A50:J50"/>
    <mergeCell ref="R44:R46"/>
    <mergeCell ref="A44:A46"/>
    <mergeCell ref="V47:V49"/>
    <mergeCell ref="N47:N49"/>
    <mergeCell ref="A41:A43"/>
    <mergeCell ref="B41:E43"/>
    <mergeCell ref="F41:J43"/>
    <mergeCell ref="K41:K43"/>
    <mergeCell ref="L41:L43"/>
    <mergeCell ref="M41:M43"/>
    <mergeCell ref="N41:N43"/>
    <mergeCell ref="T47:T49"/>
    <mergeCell ref="U47:U49"/>
    <mergeCell ref="A52:J52"/>
    <mergeCell ref="Y50:AC50"/>
    <mergeCell ref="AD50:AE50"/>
    <mergeCell ref="AF50:AI50"/>
    <mergeCell ref="W47:W49"/>
    <mergeCell ref="AA47:AC47"/>
    <mergeCell ref="AF47:AI49"/>
    <mergeCell ref="AA48:AC48"/>
    <mergeCell ref="AA49:AC49"/>
    <mergeCell ref="X27:X28"/>
    <mergeCell ref="V26:X26"/>
    <mergeCell ref="O47:O49"/>
    <mergeCell ref="P47:P49"/>
    <mergeCell ref="B44:E46"/>
    <mergeCell ref="F44:J46"/>
    <mergeCell ref="A47:A49"/>
    <mergeCell ref="B47:E49"/>
    <mergeCell ref="F47:J49"/>
    <mergeCell ref="K47:K49"/>
    <mergeCell ref="L47:L49"/>
    <mergeCell ref="M47:M49"/>
    <mergeCell ref="K44:K46"/>
    <mergeCell ref="L44:L46"/>
    <mergeCell ref="M44:M46"/>
    <mergeCell ref="N44:N46"/>
    <mergeCell ref="O44:O46"/>
    <mergeCell ref="P44:P46"/>
    <mergeCell ref="Q47:Q49"/>
    <mergeCell ref="R47:R49"/>
    <mergeCell ref="S47:S49"/>
    <mergeCell ref="T44:T46"/>
    <mergeCell ref="U44:U46"/>
    <mergeCell ref="R41:R43"/>
    <mergeCell ref="V32:V34"/>
    <mergeCell ref="X32:X34"/>
    <mergeCell ref="X35:X37"/>
    <mergeCell ref="X38:X40"/>
    <mergeCell ref="X41:X43"/>
    <mergeCell ref="X44:X46"/>
    <mergeCell ref="X47:X49"/>
    <mergeCell ref="W56:Z56"/>
    <mergeCell ref="AA56:AH56"/>
    <mergeCell ref="AF41:AI43"/>
    <mergeCell ref="AA42:AC42"/>
    <mergeCell ref="AA43:AC43"/>
    <mergeCell ref="AF44:AI46"/>
    <mergeCell ref="AA45:AC45"/>
    <mergeCell ref="AA46:AC46"/>
    <mergeCell ref="AF35:AI37"/>
    <mergeCell ref="AA36:AC36"/>
    <mergeCell ref="AA37:AC37"/>
    <mergeCell ref="AF38:AI40"/>
  </mergeCells>
  <phoneticPr fontId="7"/>
  <pageMargins left="0.59055118110236227" right="0.59055118110236227" top="0.59055118110236227" bottom="0.39370078740157483" header="0.51181102362204722" footer="0.51181102362204722"/>
  <pageSetup paperSize="9" scale="9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8"/>
  <sheetViews>
    <sheetView view="pageBreakPreview" topLeftCell="A25" zoomScaleNormal="100" zoomScaleSheetLayoutView="100" workbookViewId="0">
      <selection activeCell="AK47" sqref="AK47:AK49"/>
    </sheetView>
  </sheetViews>
  <sheetFormatPr defaultColWidth="9" defaultRowHeight="13"/>
  <cols>
    <col min="1" max="1" width="2.6328125" style="57" customWidth="1"/>
    <col min="2" max="5" width="2" style="57" customWidth="1"/>
    <col min="6" max="10" width="2.36328125" style="57" customWidth="1"/>
    <col min="11" max="16" width="3" style="57" customWidth="1"/>
    <col min="17" max="17" width="3.36328125" style="57" customWidth="1"/>
    <col min="18" max="24" width="3" style="57" customWidth="1"/>
    <col min="25" max="26" width="2.90625" style="57" customWidth="1"/>
    <col min="27" max="27" width="2.08984375" style="57" customWidth="1"/>
    <col min="28" max="28" width="2.7265625" style="57" customWidth="1"/>
    <col min="29" max="29" width="3.453125" style="57" customWidth="1"/>
    <col min="30" max="30" width="3.08984375" style="57" customWidth="1"/>
    <col min="31" max="31" width="4" style="57" customWidth="1"/>
    <col min="32" max="32" width="3.453125" style="57" customWidth="1"/>
    <col min="33" max="35" width="2.26953125" style="57" customWidth="1"/>
    <col min="36" max="36" width="1.90625" style="57" customWidth="1"/>
    <col min="37" max="42" width="5.90625" style="57" customWidth="1"/>
    <col min="43" max="16384" width="9" style="57"/>
  </cols>
  <sheetData>
    <row r="1" spans="1:35">
      <c r="A1" s="57" t="s">
        <v>11</v>
      </c>
    </row>
    <row r="2" spans="1:35" ht="16.5">
      <c r="A2" s="188" t="s">
        <v>56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</row>
    <row r="3" spans="1:35" ht="5.5" customHeight="1"/>
    <row r="4" spans="1:35">
      <c r="A4" s="57" t="s">
        <v>66</v>
      </c>
    </row>
    <row r="5" spans="1:35" ht="15" customHeight="1"/>
    <row r="6" spans="1:35">
      <c r="A6" s="57" t="s">
        <v>57</v>
      </c>
    </row>
    <row r="7" spans="1:35" ht="10" customHeight="1"/>
    <row r="8" spans="1:35" s="58" customFormat="1" ht="23.15" customHeight="1">
      <c r="I8" s="59" t="s">
        <v>12</v>
      </c>
      <c r="J8" s="59"/>
      <c r="K8" s="59"/>
      <c r="L8" s="59"/>
      <c r="M8" s="59"/>
      <c r="N8" s="59"/>
      <c r="O8" s="189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59" t="s">
        <v>7</v>
      </c>
    </row>
    <row r="9" spans="1:35" ht="12" customHeight="1"/>
    <row r="10" spans="1:35" ht="16" customHeight="1">
      <c r="N10" s="57" t="s">
        <v>38</v>
      </c>
    </row>
    <row r="11" spans="1:35" ht="9" customHeight="1"/>
    <row r="12" spans="1:35" ht="15.65" customHeight="1">
      <c r="N12" s="57" t="s">
        <v>13</v>
      </c>
      <c r="S12" s="57" t="s">
        <v>14</v>
      </c>
    </row>
    <row r="13" spans="1:35" ht="15.65" customHeight="1">
      <c r="S13" s="57" t="s">
        <v>15</v>
      </c>
    </row>
    <row r="14" spans="1:35" ht="15.65" customHeight="1">
      <c r="S14" s="57" t="s">
        <v>17</v>
      </c>
    </row>
    <row r="15" spans="1:35" ht="15.65" customHeight="1">
      <c r="A15" s="60" t="s">
        <v>16</v>
      </c>
      <c r="S15" s="57" t="s">
        <v>58</v>
      </c>
    </row>
    <row r="16" spans="1:35" ht="9" customHeight="1"/>
    <row r="17" spans="1:39" ht="14.5" customHeight="1">
      <c r="A17" s="95" t="s">
        <v>18</v>
      </c>
      <c r="B17" s="95"/>
      <c r="C17" s="95"/>
      <c r="D17" s="95"/>
      <c r="E17" s="95"/>
      <c r="F17" s="191" t="s">
        <v>19</v>
      </c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 t="s">
        <v>20</v>
      </c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95" t="s">
        <v>21</v>
      </c>
      <c r="AE17" s="95"/>
      <c r="AF17" s="95"/>
      <c r="AG17" s="95" t="s">
        <v>22</v>
      </c>
      <c r="AH17" s="95"/>
      <c r="AI17" s="95"/>
    </row>
    <row r="18" spans="1:39" ht="14.5" customHeight="1">
      <c r="A18" s="95"/>
      <c r="B18" s="95"/>
      <c r="C18" s="95"/>
      <c r="D18" s="95"/>
      <c r="E18" s="95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95"/>
      <c r="AE18" s="95"/>
      <c r="AF18" s="95"/>
      <c r="AG18" s="95" t="s">
        <v>23</v>
      </c>
      <c r="AH18" s="95"/>
      <c r="AI18" s="95"/>
    </row>
    <row r="19" spans="1:39" ht="12" customHeight="1">
      <c r="A19" s="187" t="s">
        <v>35</v>
      </c>
      <c r="B19" s="154"/>
      <c r="C19" s="154"/>
      <c r="D19" s="154"/>
      <c r="E19" s="154"/>
      <c r="F19" s="123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5"/>
      <c r="S19" s="95" t="s">
        <v>24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39" ht="21" customHeight="1">
      <c r="A20" s="154"/>
      <c r="B20" s="154"/>
      <c r="C20" s="154"/>
      <c r="D20" s="154"/>
      <c r="E20" s="154"/>
      <c r="F20" s="128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30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1:39" ht="14.15" customHeight="1">
      <c r="A21" s="95" t="s">
        <v>25</v>
      </c>
      <c r="B21" s="95"/>
      <c r="C21" s="95"/>
      <c r="D21" s="95"/>
      <c r="E21" s="95"/>
      <c r="F21" s="95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95" t="s">
        <v>26</v>
      </c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</row>
    <row r="22" spans="1:39" ht="9" customHeight="1">
      <c r="A22" s="95"/>
      <c r="B22" s="95"/>
      <c r="C22" s="95"/>
      <c r="D22" s="95"/>
      <c r="E22" s="95"/>
      <c r="F22" s="9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</row>
    <row r="23" spans="1:39" ht="11.25" customHeight="1">
      <c r="A23" s="61"/>
      <c r="B23" s="61"/>
      <c r="C23" s="61"/>
      <c r="D23" s="61"/>
      <c r="E23" s="61"/>
      <c r="F23" s="61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3" t="s">
        <v>59</v>
      </c>
    </row>
    <row r="24" spans="1:39" ht="9" customHeight="1">
      <c r="A24" s="64"/>
      <c r="B24" s="64"/>
      <c r="C24" s="64"/>
      <c r="D24" s="64"/>
      <c r="E24" s="64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</row>
    <row r="25" spans="1:39" ht="13" customHeight="1">
      <c r="A25" s="60" t="s">
        <v>27</v>
      </c>
      <c r="J25" s="57" t="s">
        <v>53</v>
      </c>
    </row>
    <row r="26" spans="1:39" ht="56.25" customHeight="1">
      <c r="A26" s="95"/>
      <c r="B26" s="163" t="s">
        <v>36</v>
      </c>
      <c r="C26" s="164"/>
      <c r="D26" s="164"/>
      <c r="E26" s="165"/>
      <c r="F26" s="95" t="s">
        <v>5</v>
      </c>
      <c r="G26" s="95"/>
      <c r="H26" s="95"/>
      <c r="I26" s="95"/>
      <c r="J26" s="95"/>
      <c r="K26" s="101" t="s">
        <v>46</v>
      </c>
      <c r="L26" s="102"/>
      <c r="M26" s="102"/>
      <c r="N26" s="102"/>
      <c r="O26" s="102"/>
      <c r="P26" s="103"/>
      <c r="Q26" s="155" t="s">
        <v>67</v>
      </c>
      <c r="R26" s="154" t="s">
        <v>47</v>
      </c>
      <c r="S26" s="154"/>
      <c r="T26" s="154" t="s">
        <v>45</v>
      </c>
      <c r="U26" s="154"/>
      <c r="V26" s="160" t="s">
        <v>54</v>
      </c>
      <c r="W26" s="161"/>
      <c r="X26" s="162"/>
      <c r="Y26" s="163" t="s">
        <v>68</v>
      </c>
      <c r="Z26" s="164"/>
      <c r="AA26" s="164"/>
      <c r="AB26" s="164"/>
      <c r="AC26" s="165"/>
      <c r="AD26" s="169" t="s">
        <v>28</v>
      </c>
      <c r="AE26" s="170"/>
      <c r="AF26" s="175" t="s">
        <v>29</v>
      </c>
      <c r="AG26" s="175"/>
      <c r="AH26" s="175"/>
      <c r="AI26" s="176"/>
    </row>
    <row r="27" spans="1:39" ht="20.149999999999999" customHeight="1">
      <c r="A27" s="95"/>
      <c r="B27" s="166"/>
      <c r="C27" s="167"/>
      <c r="D27" s="167"/>
      <c r="E27" s="168"/>
      <c r="F27" s="95"/>
      <c r="G27" s="95"/>
      <c r="H27" s="95"/>
      <c r="I27" s="95"/>
      <c r="J27" s="95"/>
      <c r="K27" s="181" t="s">
        <v>1</v>
      </c>
      <c r="L27" s="182"/>
      <c r="M27" s="181" t="s">
        <v>2</v>
      </c>
      <c r="N27" s="182"/>
      <c r="O27" s="181" t="s">
        <v>4</v>
      </c>
      <c r="P27" s="182"/>
      <c r="Q27" s="186"/>
      <c r="R27" s="154" t="s">
        <v>10</v>
      </c>
      <c r="S27" s="154" t="s">
        <v>30</v>
      </c>
      <c r="T27" s="154" t="s">
        <v>41</v>
      </c>
      <c r="U27" s="154" t="s">
        <v>42</v>
      </c>
      <c r="V27" s="155" t="s">
        <v>55</v>
      </c>
      <c r="W27" s="155" t="s">
        <v>43</v>
      </c>
      <c r="X27" s="155" t="s">
        <v>65</v>
      </c>
      <c r="Y27" s="166"/>
      <c r="Z27" s="167"/>
      <c r="AA27" s="167"/>
      <c r="AB27" s="167"/>
      <c r="AC27" s="168"/>
      <c r="AD27" s="171"/>
      <c r="AE27" s="172"/>
      <c r="AF27" s="177"/>
      <c r="AG27" s="177"/>
      <c r="AH27" s="177"/>
      <c r="AI27" s="178"/>
    </row>
    <row r="28" spans="1:39" ht="72" customHeight="1">
      <c r="A28" s="95"/>
      <c r="B28" s="183"/>
      <c r="C28" s="184"/>
      <c r="D28" s="184"/>
      <c r="E28" s="185"/>
      <c r="F28" s="95"/>
      <c r="G28" s="95"/>
      <c r="H28" s="95"/>
      <c r="I28" s="95"/>
      <c r="J28" s="95"/>
      <c r="K28" s="66" t="s">
        <v>39</v>
      </c>
      <c r="L28" s="66" t="s">
        <v>37</v>
      </c>
      <c r="M28" s="66" t="s">
        <v>39</v>
      </c>
      <c r="N28" s="66" t="s">
        <v>40</v>
      </c>
      <c r="O28" s="66" t="s">
        <v>39</v>
      </c>
      <c r="P28" s="66" t="s">
        <v>40</v>
      </c>
      <c r="Q28" s="156"/>
      <c r="R28" s="154"/>
      <c r="S28" s="154"/>
      <c r="T28" s="154"/>
      <c r="U28" s="154"/>
      <c r="V28" s="156"/>
      <c r="W28" s="156"/>
      <c r="X28" s="156"/>
      <c r="Y28" s="157" t="s">
        <v>34</v>
      </c>
      <c r="Z28" s="158"/>
      <c r="AA28" s="158"/>
      <c r="AB28" s="158"/>
      <c r="AC28" s="159"/>
      <c r="AD28" s="173"/>
      <c r="AE28" s="174"/>
      <c r="AF28" s="179"/>
      <c r="AG28" s="179"/>
      <c r="AH28" s="179"/>
      <c r="AI28" s="180"/>
      <c r="AK28" s="67" t="s">
        <v>107</v>
      </c>
    </row>
    <row r="29" spans="1:39" ht="14.15" customHeight="1">
      <c r="A29" s="145" t="s">
        <v>49</v>
      </c>
      <c r="B29" s="146"/>
      <c r="C29" s="146"/>
      <c r="D29" s="146"/>
      <c r="E29" s="147"/>
      <c r="F29" s="145" t="s">
        <v>51</v>
      </c>
      <c r="G29" s="146"/>
      <c r="H29" s="146"/>
      <c r="I29" s="146"/>
      <c r="J29" s="147"/>
      <c r="K29" s="133">
        <v>1</v>
      </c>
      <c r="L29" s="133">
        <v>3</v>
      </c>
      <c r="M29" s="133"/>
      <c r="N29" s="133"/>
      <c r="O29" s="133">
        <v>2</v>
      </c>
      <c r="P29" s="133">
        <v>4</v>
      </c>
      <c r="Q29" s="133">
        <v>1</v>
      </c>
      <c r="R29" s="133">
        <v>2</v>
      </c>
      <c r="S29" s="133">
        <v>1</v>
      </c>
      <c r="T29" s="133"/>
      <c r="U29" s="133"/>
      <c r="V29" s="133">
        <v>1</v>
      </c>
      <c r="W29" s="133"/>
      <c r="X29" s="133"/>
      <c r="Y29" s="68" t="s">
        <v>31</v>
      </c>
      <c r="Z29" s="69"/>
      <c r="AA29" s="131">
        <v>28250</v>
      </c>
      <c r="AB29" s="131"/>
      <c r="AC29" s="132"/>
      <c r="AD29" s="70">
        <f>L29</f>
        <v>3</v>
      </c>
      <c r="AE29" s="71" t="s">
        <v>0</v>
      </c>
      <c r="AF29" s="136">
        <f>AA29*AD29+AA30*AD30+AA31*AD31</f>
        <v>100750</v>
      </c>
      <c r="AG29" s="137"/>
      <c r="AH29" s="137"/>
      <c r="AI29" s="138"/>
      <c r="AK29" s="98">
        <f>K29+M29+O29</f>
        <v>3</v>
      </c>
      <c r="AL29" s="98">
        <f>R29+S29</f>
        <v>3</v>
      </c>
      <c r="AM29" s="98"/>
    </row>
    <row r="30" spans="1:39" ht="14.15" customHeight="1">
      <c r="A30" s="148"/>
      <c r="B30" s="149"/>
      <c r="C30" s="149"/>
      <c r="D30" s="149"/>
      <c r="E30" s="150"/>
      <c r="F30" s="148"/>
      <c r="G30" s="149"/>
      <c r="H30" s="149"/>
      <c r="I30" s="149"/>
      <c r="J30" s="150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68" t="s">
        <v>32</v>
      </c>
      <c r="Z30" s="69"/>
      <c r="AA30" s="131"/>
      <c r="AB30" s="131"/>
      <c r="AC30" s="132"/>
      <c r="AD30" s="70">
        <f>N29</f>
        <v>0</v>
      </c>
      <c r="AE30" s="71" t="s">
        <v>3</v>
      </c>
      <c r="AF30" s="139"/>
      <c r="AG30" s="140"/>
      <c r="AH30" s="140"/>
      <c r="AI30" s="141"/>
      <c r="AK30" s="98"/>
      <c r="AL30" s="98"/>
      <c r="AM30" s="98"/>
    </row>
    <row r="31" spans="1:39" ht="14.15" customHeight="1">
      <c r="A31" s="151"/>
      <c r="B31" s="152"/>
      <c r="C31" s="152"/>
      <c r="D31" s="152"/>
      <c r="E31" s="153"/>
      <c r="F31" s="151"/>
      <c r="G31" s="152"/>
      <c r="H31" s="152"/>
      <c r="I31" s="152"/>
      <c r="J31" s="153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68" t="s">
        <v>33</v>
      </c>
      <c r="Z31" s="69"/>
      <c r="AA31" s="131">
        <v>4000</v>
      </c>
      <c r="AB31" s="131"/>
      <c r="AC31" s="132"/>
      <c r="AD31" s="70">
        <f>P29</f>
        <v>4</v>
      </c>
      <c r="AE31" s="71" t="s">
        <v>3</v>
      </c>
      <c r="AF31" s="142"/>
      <c r="AG31" s="143"/>
      <c r="AH31" s="143"/>
      <c r="AI31" s="144"/>
      <c r="AK31" s="98"/>
      <c r="AL31" s="98"/>
      <c r="AM31" s="98"/>
    </row>
    <row r="32" spans="1:39" ht="14.15" customHeight="1">
      <c r="A32" s="145" t="s">
        <v>50</v>
      </c>
      <c r="B32" s="146"/>
      <c r="C32" s="146"/>
      <c r="D32" s="146"/>
      <c r="E32" s="147"/>
      <c r="F32" s="145" t="s">
        <v>52</v>
      </c>
      <c r="G32" s="146"/>
      <c r="H32" s="146"/>
      <c r="I32" s="146"/>
      <c r="J32" s="147"/>
      <c r="K32" s="133">
        <v>1</v>
      </c>
      <c r="L32" s="133">
        <v>5</v>
      </c>
      <c r="M32" s="133"/>
      <c r="N32" s="133"/>
      <c r="O32" s="133"/>
      <c r="P32" s="133"/>
      <c r="Q32" s="133">
        <v>1</v>
      </c>
      <c r="R32" s="133"/>
      <c r="S32" s="133">
        <v>1</v>
      </c>
      <c r="T32" s="133"/>
      <c r="U32" s="133">
        <v>1</v>
      </c>
      <c r="V32" s="72"/>
      <c r="W32" s="133">
        <v>1</v>
      </c>
      <c r="X32" s="73"/>
      <c r="Y32" s="68" t="s">
        <v>31</v>
      </c>
      <c r="Z32" s="69"/>
      <c r="AA32" s="131">
        <v>37000</v>
      </c>
      <c r="AB32" s="131"/>
      <c r="AC32" s="132"/>
      <c r="AD32" s="70">
        <f>L32</f>
        <v>5</v>
      </c>
      <c r="AE32" s="71" t="s">
        <v>0</v>
      </c>
      <c r="AF32" s="136">
        <f>AA32*AD32+AA33*AD33+AA34*AD34</f>
        <v>185000</v>
      </c>
      <c r="AG32" s="137"/>
      <c r="AH32" s="137"/>
      <c r="AI32" s="138"/>
      <c r="AK32" s="98">
        <f>K32+M32+O32</f>
        <v>1</v>
      </c>
      <c r="AL32" s="98">
        <f>R32+S32</f>
        <v>1</v>
      </c>
    </row>
    <row r="33" spans="1:38" ht="14.15" customHeight="1">
      <c r="A33" s="148"/>
      <c r="B33" s="149"/>
      <c r="C33" s="149"/>
      <c r="D33" s="149"/>
      <c r="E33" s="150"/>
      <c r="F33" s="148"/>
      <c r="G33" s="149"/>
      <c r="H33" s="149"/>
      <c r="I33" s="149"/>
      <c r="J33" s="150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74"/>
      <c r="W33" s="134"/>
      <c r="X33" s="75"/>
      <c r="Y33" s="68" t="s">
        <v>32</v>
      </c>
      <c r="Z33" s="69"/>
      <c r="AA33" s="131"/>
      <c r="AB33" s="131"/>
      <c r="AC33" s="132"/>
      <c r="AD33" s="70">
        <f>N32</f>
        <v>0</v>
      </c>
      <c r="AE33" s="71" t="s">
        <v>3</v>
      </c>
      <c r="AF33" s="139"/>
      <c r="AG33" s="140"/>
      <c r="AH33" s="140"/>
      <c r="AI33" s="141"/>
      <c r="AK33" s="98"/>
      <c r="AL33" s="98"/>
    </row>
    <row r="34" spans="1:38" ht="14.15" customHeight="1">
      <c r="A34" s="151"/>
      <c r="B34" s="152"/>
      <c r="C34" s="152"/>
      <c r="D34" s="152"/>
      <c r="E34" s="153"/>
      <c r="F34" s="151"/>
      <c r="G34" s="152"/>
      <c r="H34" s="152"/>
      <c r="I34" s="152"/>
      <c r="J34" s="153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76"/>
      <c r="W34" s="135"/>
      <c r="X34" s="77"/>
      <c r="Y34" s="68" t="s">
        <v>33</v>
      </c>
      <c r="Z34" s="69"/>
      <c r="AA34" s="131"/>
      <c r="AB34" s="131"/>
      <c r="AC34" s="132"/>
      <c r="AD34" s="70">
        <f>P32</f>
        <v>0</v>
      </c>
      <c r="AE34" s="71" t="s">
        <v>3</v>
      </c>
      <c r="AF34" s="142"/>
      <c r="AG34" s="143"/>
      <c r="AH34" s="143"/>
      <c r="AI34" s="144"/>
      <c r="AK34" s="98"/>
      <c r="AL34" s="98"/>
    </row>
    <row r="35" spans="1:38" ht="14.15" customHeight="1">
      <c r="A35" s="108">
        <v>1</v>
      </c>
      <c r="B35" s="123"/>
      <c r="C35" s="124"/>
      <c r="D35" s="124"/>
      <c r="E35" s="125"/>
      <c r="F35" s="123"/>
      <c r="G35" s="124"/>
      <c r="H35" s="124"/>
      <c r="I35" s="124"/>
      <c r="J35" s="125"/>
      <c r="K35" s="120"/>
      <c r="L35" s="120"/>
      <c r="M35" s="120"/>
      <c r="N35" s="120"/>
      <c r="O35" s="120"/>
      <c r="P35" s="108"/>
      <c r="Q35" s="108"/>
      <c r="R35" s="108"/>
      <c r="S35" s="108"/>
      <c r="T35" s="108"/>
      <c r="U35" s="108"/>
      <c r="V35" s="108"/>
      <c r="W35" s="108"/>
      <c r="X35" s="78"/>
      <c r="Y35" s="79" t="s">
        <v>31</v>
      </c>
      <c r="Z35" s="80"/>
      <c r="AA35" s="99"/>
      <c r="AB35" s="99"/>
      <c r="AC35" s="100"/>
      <c r="AD35" s="81">
        <f>L35</f>
        <v>0</v>
      </c>
      <c r="AE35" s="82" t="s">
        <v>0</v>
      </c>
      <c r="AF35" s="111">
        <f>AA35*AD35+AA36*AD36+AA37*AD37</f>
        <v>0</v>
      </c>
      <c r="AG35" s="112"/>
      <c r="AH35" s="112"/>
      <c r="AI35" s="113"/>
      <c r="AK35" s="98">
        <f>K35+M35+O35</f>
        <v>0</v>
      </c>
      <c r="AL35" s="98">
        <f>R35+S35</f>
        <v>0</v>
      </c>
    </row>
    <row r="36" spans="1:38" ht="14.15" customHeight="1">
      <c r="A36" s="109"/>
      <c r="B36" s="126"/>
      <c r="C36" s="98"/>
      <c r="D36" s="98"/>
      <c r="E36" s="127"/>
      <c r="F36" s="126"/>
      <c r="G36" s="98"/>
      <c r="H36" s="98"/>
      <c r="I36" s="98"/>
      <c r="J36" s="127"/>
      <c r="K36" s="121"/>
      <c r="L36" s="121"/>
      <c r="M36" s="121"/>
      <c r="N36" s="121"/>
      <c r="O36" s="121"/>
      <c r="P36" s="109"/>
      <c r="Q36" s="109"/>
      <c r="R36" s="109"/>
      <c r="S36" s="109"/>
      <c r="T36" s="109"/>
      <c r="U36" s="109"/>
      <c r="V36" s="109"/>
      <c r="W36" s="109"/>
      <c r="X36" s="83"/>
      <c r="Y36" s="79" t="s">
        <v>32</v>
      </c>
      <c r="Z36" s="80"/>
      <c r="AA36" s="99"/>
      <c r="AB36" s="99"/>
      <c r="AC36" s="100"/>
      <c r="AD36" s="81">
        <f>N35</f>
        <v>0</v>
      </c>
      <c r="AE36" s="82" t="s">
        <v>3</v>
      </c>
      <c r="AF36" s="114"/>
      <c r="AG36" s="115"/>
      <c r="AH36" s="115"/>
      <c r="AI36" s="116"/>
      <c r="AK36" s="98"/>
      <c r="AL36" s="98"/>
    </row>
    <row r="37" spans="1:38" ht="14.15" customHeight="1">
      <c r="A37" s="110"/>
      <c r="B37" s="128"/>
      <c r="C37" s="129"/>
      <c r="D37" s="129"/>
      <c r="E37" s="130"/>
      <c r="F37" s="128"/>
      <c r="G37" s="129"/>
      <c r="H37" s="129"/>
      <c r="I37" s="129"/>
      <c r="J37" s="130"/>
      <c r="K37" s="122"/>
      <c r="L37" s="122"/>
      <c r="M37" s="122"/>
      <c r="N37" s="122"/>
      <c r="O37" s="122"/>
      <c r="P37" s="110"/>
      <c r="Q37" s="110"/>
      <c r="R37" s="110"/>
      <c r="S37" s="110"/>
      <c r="T37" s="110"/>
      <c r="U37" s="110"/>
      <c r="V37" s="110"/>
      <c r="W37" s="110"/>
      <c r="X37" s="84"/>
      <c r="Y37" s="79" t="s">
        <v>33</v>
      </c>
      <c r="Z37" s="80"/>
      <c r="AA37" s="99"/>
      <c r="AB37" s="99"/>
      <c r="AC37" s="100"/>
      <c r="AD37" s="81">
        <f>P35</f>
        <v>0</v>
      </c>
      <c r="AE37" s="82" t="s">
        <v>3</v>
      </c>
      <c r="AF37" s="117"/>
      <c r="AG37" s="118"/>
      <c r="AH37" s="118"/>
      <c r="AI37" s="119"/>
      <c r="AK37" s="98"/>
      <c r="AL37" s="98"/>
    </row>
    <row r="38" spans="1:38" ht="14.15" customHeight="1">
      <c r="A38" s="108">
        <v>2</v>
      </c>
      <c r="B38" s="123"/>
      <c r="C38" s="124"/>
      <c r="D38" s="124"/>
      <c r="E38" s="125"/>
      <c r="F38" s="123"/>
      <c r="G38" s="124"/>
      <c r="H38" s="124"/>
      <c r="I38" s="124"/>
      <c r="J38" s="125"/>
      <c r="K38" s="120"/>
      <c r="L38" s="120"/>
      <c r="M38" s="120"/>
      <c r="N38" s="120"/>
      <c r="O38" s="120"/>
      <c r="P38" s="108"/>
      <c r="Q38" s="108"/>
      <c r="R38" s="108"/>
      <c r="S38" s="108"/>
      <c r="T38" s="108"/>
      <c r="U38" s="108"/>
      <c r="V38" s="108"/>
      <c r="W38" s="108"/>
      <c r="X38" s="78"/>
      <c r="Y38" s="79" t="s">
        <v>31</v>
      </c>
      <c r="Z38" s="80"/>
      <c r="AA38" s="99"/>
      <c r="AB38" s="99"/>
      <c r="AC38" s="100"/>
      <c r="AD38" s="81">
        <f>L38</f>
        <v>0</v>
      </c>
      <c r="AE38" s="82" t="s">
        <v>0</v>
      </c>
      <c r="AF38" s="111">
        <f>AA38*AD38+AA39*AD39+AA40*AD40</f>
        <v>0</v>
      </c>
      <c r="AG38" s="112"/>
      <c r="AH38" s="112"/>
      <c r="AI38" s="113"/>
      <c r="AK38" s="98">
        <f>K38+M38+O38</f>
        <v>0</v>
      </c>
      <c r="AL38" s="98">
        <f>R38+S38</f>
        <v>0</v>
      </c>
    </row>
    <row r="39" spans="1:38" ht="14.15" customHeight="1">
      <c r="A39" s="109"/>
      <c r="B39" s="126"/>
      <c r="C39" s="98"/>
      <c r="D39" s="98"/>
      <c r="E39" s="127"/>
      <c r="F39" s="126"/>
      <c r="G39" s="98"/>
      <c r="H39" s="98"/>
      <c r="I39" s="98"/>
      <c r="J39" s="127"/>
      <c r="K39" s="121"/>
      <c r="L39" s="121"/>
      <c r="M39" s="121"/>
      <c r="N39" s="121"/>
      <c r="O39" s="121"/>
      <c r="P39" s="109"/>
      <c r="Q39" s="109"/>
      <c r="R39" s="109"/>
      <c r="S39" s="109"/>
      <c r="T39" s="109"/>
      <c r="U39" s="109"/>
      <c r="V39" s="109"/>
      <c r="W39" s="109"/>
      <c r="X39" s="83"/>
      <c r="Y39" s="79" t="s">
        <v>32</v>
      </c>
      <c r="Z39" s="80"/>
      <c r="AA39" s="99"/>
      <c r="AB39" s="99"/>
      <c r="AC39" s="100"/>
      <c r="AD39" s="81">
        <f>N38</f>
        <v>0</v>
      </c>
      <c r="AE39" s="82" t="s">
        <v>3</v>
      </c>
      <c r="AF39" s="114"/>
      <c r="AG39" s="115"/>
      <c r="AH39" s="115"/>
      <c r="AI39" s="116"/>
      <c r="AK39" s="98"/>
      <c r="AL39" s="98"/>
    </row>
    <row r="40" spans="1:38" ht="14.15" customHeight="1">
      <c r="A40" s="110"/>
      <c r="B40" s="128"/>
      <c r="C40" s="129"/>
      <c r="D40" s="129"/>
      <c r="E40" s="130"/>
      <c r="F40" s="128"/>
      <c r="G40" s="129"/>
      <c r="H40" s="129"/>
      <c r="I40" s="129"/>
      <c r="J40" s="130"/>
      <c r="K40" s="122"/>
      <c r="L40" s="122"/>
      <c r="M40" s="122"/>
      <c r="N40" s="122"/>
      <c r="O40" s="122"/>
      <c r="P40" s="110"/>
      <c r="Q40" s="110"/>
      <c r="R40" s="110"/>
      <c r="S40" s="110"/>
      <c r="T40" s="110"/>
      <c r="U40" s="110"/>
      <c r="V40" s="110"/>
      <c r="W40" s="110"/>
      <c r="X40" s="84"/>
      <c r="Y40" s="79" t="s">
        <v>33</v>
      </c>
      <c r="Z40" s="80"/>
      <c r="AA40" s="99"/>
      <c r="AB40" s="99"/>
      <c r="AC40" s="100"/>
      <c r="AD40" s="81">
        <f>P38</f>
        <v>0</v>
      </c>
      <c r="AE40" s="82" t="s">
        <v>3</v>
      </c>
      <c r="AF40" s="117"/>
      <c r="AG40" s="118"/>
      <c r="AH40" s="118"/>
      <c r="AI40" s="119"/>
      <c r="AK40" s="98"/>
      <c r="AL40" s="98"/>
    </row>
    <row r="41" spans="1:38" ht="14.15" customHeight="1">
      <c r="A41" s="108">
        <v>3</v>
      </c>
      <c r="B41" s="123"/>
      <c r="C41" s="124"/>
      <c r="D41" s="124"/>
      <c r="E41" s="125"/>
      <c r="F41" s="123"/>
      <c r="G41" s="124"/>
      <c r="H41" s="124"/>
      <c r="I41" s="124"/>
      <c r="J41" s="125"/>
      <c r="K41" s="120"/>
      <c r="L41" s="120"/>
      <c r="M41" s="120"/>
      <c r="N41" s="120"/>
      <c r="O41" s="120"/>
      <c r="P41" s="108"/>
      <c r="Q41" s="108"/>
      <c r="R41" s="108"/>
      <c r="S41" s="108"/>
      <c r="T41" s="108"/>
      <c r="U41" s="108"/>
      <c r="V41" s="108"/>
      <c r="W41" s="108"/>
      <c r="X41" s="78"/>
      <c r="Y41" s="79" t="s">
        <v>31</v>
      </c>
      <c r="Z41" s="80"/>
      <c r="AA41" s="99"/>
      <c r="AB41" s="99"/>
      <c r="AC41" s="100"/>
      <c r="AD41" s="81">
        <f>L41</f>
        <v>0</v>
      </c>
      <c r="AE41" s="82" t="s">
        <v>0</v>
      </c>
      <c r="AF41" s="111">
        <f>AA41*AD41+AA42*AD42+AA43*AD43</f>
        <v>0</v>
      </c>
      <c r="AG41" s="112"/>
      <c r="AH41" s="112"/>
      <c r="AI41" s="113"/>
      <c r="AK41" s="98">
        <f>K41+M41+O41</f>
        <v>0</v>
      </c>
      <c r="AL41" s="98">
        <f>R41+S41</f>
        <v>0</v>
      </c>
    </row>
    <row r="42" spans="1:38" ht="14.15" customHeight="1">
      <c r="A42" s="109"/>
      <c r="B42" s="126"/>
      <c r="C42" s="98"/>
      <c r="D42" s="98"/>
      <c r="E42" s="127"/>
      <c r="F42" s="126"/>
      <c r="G42" s="98"/>
      <c r="H42" s="98"/>
      <c r="I42" s="98"/>
      <c r="J42" s="127"/>
      <c r="K42" s="121"/>
      <c r="L42" s="121"/>
      <c r="M42" s="121"/>
      <c r="N42" s="121"/>
      <c r="O42" s="121"/>
      <c r="P42" s="109"/>
      <c r="Q42" s="109"/>
      <c r="R42" s="109"/>
      <c r="S42" s="109"/>
      <c r="T42" s="109"/>
      <c r="U42" s="109"/>
      <c r="V42" s="109"/>
      <c r="W42" s="109"/>
      <c r="X42" s="83"/>
      <c r="Y42" s="79" t="s">
        <v>32</v>
      </c>
      <c r="Z42" s="80"/>
      <c r="AA42" s="99"/>
      <c r="AB42" s="99"/>
      <c r="AC42" s="100"/>
      <c r="AD42" s="81">
        <f>N41</f>
        <v>0</v>
      </c>
      <c r="AE42" s="82" t="s">
        <v>3</v>
      </c>
      <c r="AF42" s="114"/>
      <c r="AG42" s="115"/>
      <c r="AH42" s="115"/>
      <c r="AI42" s="116"/>
      <c r="AK42" s="98"/>
      <c r="AL42" s="98"/>
    </row>
    <row r="43" spans="1:38" ht="14.15" customHeight="1">
      <c r="A43" s="110"/>
      <c r="B43" s="128"/>
      <c r="C43" s="129"/>
      <c r="D43" s="129"/>
      <c r="E43" s="130"/>
      <c r="F43" s="128"/>
      <c r="G43" s="129"/>
      <c r="H43" s="129"/>
      <c r="I43" s="129"/>
      <c r="J43" s="130"/>
      <c r="K43" s="122"/>
      <c r="L43" s="122"/>
      <c r="M43" s="122"/>
      <c r="N43" s="122"/>
      <c r="O43" s="122"/>
      <c r="P43" s="110"/>
      <c r="Q43" s="110"/>
      <c r="R43" s="110"/>
      <c r="S43" s="110"/>
      <c r="T43" s="110"/>
      <c r="U43" s="110"/>
      <c r="V43" s="110"/>
      <c r="W43" s="110"/>
      <c r="X43" s="84"/>
      <c r="Y43" s="79" t="s">
        <v>33</v>
      </c>
      <c r="Z43" s="80"/>
      <c r="AA43" s="99"/>
      <c r="AB43" s="99"/>
      <c r="AC43" s="100"/>
      <c r="AD43" s="81">
        <f>P41</f>
        <v>0</v>
      </c>
      <c r="AE43" s="82" t="s">
        <v>3</v>
      </c>
      <c r="AF43" s="117"/>
      <c r="AG43" s="118"/>
      <c r="AH43" s="118"/>
      <c r="AI43" s="119"/>
      <c r="AK43" s="98"/>
      <c r="AL43" s="98"/>
    </row>
    <row r="44" spans="1:38" ht="14.15" customHeight="1">
      <c r="A44" s="108">
        <v>4</v>
      </c>
      <c r="B44" s="123"/>
      <c r="C44" s="124"/>
      <c r="D44" s="124"/>
      <c r="E44" s="125"/>
      <c r="F44" s="123"/>
      <c r="G44" s="124"/>
      <c r="H44" s="124"/>
      <c r="I44" s="124"/>
      <c r="J44" s="125"/>
      <c r="K44" s="120"/>
      <c r="L44" s="120"/>
      <c r="M44" s="120"/>
      <c r="N44" s="120"/>
      <c r="O44" s="120"/>
      <c r="P44" s="108"/>
      <c r="Q44" s="108"/>
      <c r="R44" s="108"/>
      <c r="S44" s="108"/>
      <c r="T44" s="108"/>
      <c r="U44" s="108"/>
      <c r="V44" s="108"/>
      <c r="W44" s="108"/>
      <c r="X44" s="78"/>
      <c r="Y44" s="79" t="s">
        <v>31</v>
      </c>
      <c r="Z44" s="80"/>
      <c r="AA44" s="99"/>
      <c r="AB44" s="99"/>
      <c r="AC44" s="100"/>
      <c r="AD44" s="81">
        <f>L44</f>
        <v>0</v>
      </c>
      <c r="AE44" s="82" t="s">
        <v>0</v>
      </c>
      <c r="AF44" s="111">
        <f>AA44*AD44+AA45*AD45+AA46*AD46</f>
        <v>0</v>
      </c>
      <c r="AG44" s="112"/>
      <c r="AH44" s="112"/>
      <c r="AI44" s="113"/>
      <c r="AK44" s="98">
        <f>K44+M44+O44</f>
        <v>0</v>
      </c>
      <c r="AL44" s="98">
        <f>R44+S44</f>
        <v>0</v>
      </c>
    </row>
    <row r="45" spans="1:38" ht="14.15" customHeight="1">
      <c r="A45" s="109"/>
      <c r="B45" s="126"/>
      <c r="C45" s="98"/>
      <c r="D45" s="98"/>
      <c r="E45" s="127"/>
      <c r="F45" s="126"/>
      <c r="G45" s="98"/>
      <c r="H45" s="98"/>
      <c r="I45" s="98"/>
      <c r="J45" s="127"/>
      <c r="K45" s="121"/>
      <c r="L45" s="121"/>
      <c r="M45" s="121"/>
      <c r="N45" s="121"/>
      <c r="O45" s="121"/>
      <c r="P45" s="109"/>
      <c r="Q45" s="109"/>
      <c r="R45" s="109"/>
      <c r="S45" s="109"/>
      <c r="T45" s="109"/>
      <c r="U45" s="109"/>
      <c r="V45" s="109"/>
      <c r="W45" s="109"/>
      <c r="X45" s="83"/>
      <c r="Y45" s="79" t="s">
        <v>32</v>
      </c>
      <c r="Z45" s="80"/>
      <c r="AA45" s="99"/>
      <c r="AB45" s="99"/>
      <c r="AC45" s="100"/>
      <c r="AD45" s="81">
        <f>N44</f>
        <v>0</v>
      </c>
      <c r="AE45" s="82" t="s">
        <v>3</v>
      </c>
      <c r="AF45" s="114"/>
      <c r="AG45" s="115"/>
      <c r="AH45" s="115"/>
      <c r="AI45" s="116"/>
      <c r="AK45" s="98"/>
      <c r="AL45" s="98"/>
    </row>
    <row r="46" spans="1:38" ht="14.15" customHeight="1">
      <c r="A46" s="110"/>
      <c r="B46" s="128"/>
      <c r="C46" s="129"/>
      <c r="D46" s="129"/>
      <c r="E46" s="130"/>
      <c r="F46" s="128"/>
      <c r="G46" s="129"/>
      <c r="H46" s="129"/>
      <c r="I46" s="129"/>
      <c r="J46" s="130"/>
      <c r="K46" s="122"/>
      <c r="L46" s="122"/>
      <c r="M46" s="122"/>
      <c r="N46" s="122"/>
      <c r="O46" s="122"/>
      <c r="P46" s="110"/>
      <c r="Q46" s="110"/>
      <c r="R46" s="110"/>
      <c r="S46" s="110"/>
      <c r="T46" s="110"/>
      <c r="U46" s="110"/>
      <c r="V46" s="110"/>
      <c r="W46" s="110"/>
      <c r="X46" s="84"/>
      <c r="Y46" s="79" t="s">
        <v>33</v>
      </c>
      <c r="Z46" s="80"/>
      <c r="AA46" s="99"/>
      <c r="AB46" s="99"/>
      <c r="AC46" s="100"/>
      <c r="AD46" s="81">
        <f>P44</f>
        <v>0</v>
      </c>
      <c r="AE46" s="82" t="s">
        <v>3</v>
      </c>
      <c r="AF46" s="117"/>
      <c r="AG46" s="118"/>
      <c r="AH46" s="118"/>
      <c r="AI46" s="119"/>
      <c r="AK46" s="98"/>
      <c r="AL46" s="98"/>
    </row>
    <row r="47" spans="1:38" ht="14.15" customHeight="1">
      <c r="A47" s="108">
        <v>5</v>
      </c>
      <c r="B47" s="123"/>
      <c r="C47" s="124"/>
      <c r="D47" s="124"/>
      <c r="E47" s="125"/>
      <c r="F47" s="123"/>
      <c r="G47" s="124"/>
      <c r="H47" s="124"/>
      <c r="I47" s="124"/>
      <c r="J47" s="125"/>
      <c r="K47" s="120"/>
      <c r="L47" s="120"/>
      <c r="M47" s="120"/>
      <c r="N47" s="120"/>
      <c r="O47" s="120"/>
      <c r="P47" s="108"/>
      <c r="Q47" s="108"/>
      <c r="R47" s="108"/>
      <c r="S47" s="108"/>
      <c r="T47" s="108"/>
      <c r="U47" s="108"/>
      <c r="V47" s="108"/>
      <c r="W47" s="108"/>
      <c r="X47" s="78"/>
      <c r="Y47" s="79" t="s">
        <v>31</v>
      </c>
      <c r="Z47" s="80"/>
      <c r="AA47" s="99"/>
      <c r="AB47" s="99"/>
      <c r="AC47" s="100"/>
      <c r="AD47" s="81">
        <f>L47</f>
        <v>0</v>
      </c>
      <c r="AE47" s="82" t="s">
        <v>0</v>
      </c>
      <c r="AF47" s="111">
        <f>AA47*AD47+AA48*AD48+AA49*AD49</f>
        <v>0</v>
      </c>
      <c r="AG47" s="112"/>
      <c r="AH47" s="112"/>
      <c r="AI47" s="113"/>
      <c r="AK47" s="98">
        <f>K47+M47+O47</f>
        <v>0</v>
      </c>
      <c r="AL47" s="98">
        <f>R47+S47</f>
        <v>0</v>
      </c>
    </row>
    <row r="48" spans="1:38" ht="14.15" customHeight="1">
      <c r="A48" s="109"/>
      <c r="B48" s="126"/>
      <c r="C48" s="98"/>
      <c r="D48" s="98"/>
      <c r="E48" s="127"/>
      <c r="F48" s="126"/>
      <c r="G48" s="98"/>
      <c r="H48" s="98"/>
      <c r="I48" s="98"/>
      <c r="J48" s="127"/>
      <c r="K48" s="121"/>
      <c r="L48" s="121"/>
      <c r="M48" s="121"/>
      <c r="N48" s="121"/>
      <c r="O48" s="121"/>
      <c r="P48" s="109"/>
      <c r="Q48" s="109"/>
      <c r="R48" s="109"/>
      <c r="S48" s="109"/>
      <c r="T48" s="109"/>
      <c r="U48" s="109"/>
      <c r="V48" s="109"/>
      <c r="W48" s="109"/>
      <c r="X48" s="83"/>
      <c r="Y48" s="79" t="s">
        <v>32</v>
      </c>
      <c r="Z48" s="80"/>
      <c r="AA48" s="99"/>
      <c r="AB48" s="99"/>
      <c r="AC48" s="100"/>
      <c r="AD48" s="81">
        <f>N47</f>
        <v>0</v>
      </c>
      <c r="AE48" s="82" t="s">
        <v>3</v>
      </c>
      <c r="AF48" s="114"/>
      <c r="AG48" s="115"/>
      <c r="AH48" s="115"/>
      <c r="AI48" s="116"/>
      <c r="AK48" s="98"/>
      <c r="AL48" s="98"/>
    </row>
    <row r="49" spans="1:38" ht="14.15" customHeight="1">
      <c r="A49" s="110"/>
      <c r="B49" s="128"/>
      <c r="C49" s="129"/>
      <c r="D49" s="129"/>
      <c r="E49" s="130"/>
      <c r="F49" s="128"/>
      <c r="G49" s="129"/>
      <c r="H49" s="129"/>
      <c r="I49" s="129"/>
      <c r="J49" s="130"/>
      <c r="K49" s="122"/>
      <c r="L49" s="122"/>
      <c r="M49" s="122"/>
      <c r="N49" s="122"/>
      <c r="O49" s="122"/>
      <c r="P49" s="110"/>
      <c r="Q49" s="110"/>
      <c r="R49" s="110"/>
      <c r="S49" s="110"/>
      <c r="T49" s="110"/>
      <c r="U49" s="110"/>
      <c r="V49" s="110"/>
      <c r="W49" s="110"/>
      <c r="X49" s="84"/>
      <c r="Y49" s="79" t="s">
        <v>33</v>
      </c>
      <c r="Z49" s="80"/>
      <c r="AA49" s="99"/>
      <c r="AB49" s="99"/>
      <c r="AC49" s="100"/>
      <c r="AD49" s="81">
        <f>P47</f>
        <v>0</v>
      </c>
      <c r="AE49" s="82" t="s">
        <v>3</v>
      </c>
      <c r="AF49" s="117"/>
      <c r="AG49" s="118"/>
      <c r="AH49" s="118"/>
      <c r="AI49" s="119"/>
      <c r="AK49" s="98"/>
      <c r="AL49" s="98"/>
    </row>
    <row r="50" spans="1:38" ht="20.149999999999999" customHeight="1">
      <c r="A50" s="101" t="s">
        <v>9</v>
      </c>
      <c r="B50" s="102"/>
      <c r="C50" s="102"/>
      <c r="D50" s="102"/>
      <c r="E50" s="102"/>
      <c r="F50" s="102"/>
      <c r="G50" s="102"/>
      <c r="H50" s="102"/>
      <c r="I50" s="102"/>
      <c r="J50" s="103"/>
      <c r="K50" s="85">
        <f>SUM(K35:K49)</f>
        <v>0</v>
      </c>
      <c r="L50" s="85">
        <f>SUM(L35:L49)</f>
        <v>0</v>
      </c>
      <c r="M50" s="85">
        <f>SUM(M35:M49)</f>
        <v>0</v>
      </c>
      <c r="N50" s="85">
        <f t="shared" ref="N50:W50" si="0">SUM(N35:N49)</f>
        <v>0</v>
      </c>
      <c r="O50" s="85">
        <f t="shared" si="0"/>
        <v>0</v>
      </c>
      <c r="P50" s="85">
        <f t="shared" si="0"/>
        <v>0</v>
      </c>
      <c r="Q50" s="85">
        <f t="shared" si="0"/>
        <v>0</v>
      </c>
      <c r="R50" s="85">
        <f t="shared" si="0"/>
        <v>0</v>
      </c>
      <c r="S50" s="85">
        <f t="shared" si="0"/>
        <v>0</v>
      </c>
      <c r="T50" s="85">
        <f t="shared" si="0"/>
        <v>0</v>
      </c>
      <c r="U50" s="85">
        <f t="shared" si="0"/>
        <v>0</v>
      </c>
      <c r="V50" s="85">
        <f t="shared" si="0"/>
        <v>0</v>
      </c>
      <c r="W50" s="85">
        <f t="shared" si="0"/>
        <v>0</v>
      </c>
      <c r="X50" s="81"/>
      <c r="Y50" s="104"/>
      <c r="Z50" s="99"/>
      <c r="AA50" s="99"/>
      <c r="AB50" s="99"/>
      <c r="AC50" s="99"/>
      <c r="AD50" s="99"/>
      <c r="AE50" s="99"/>
      <c r="AF50" s="105"/>
      <c r="AG50" s="106"/>
      <c r="AH50" s="106"/>
      <c r="AI50" s="107"/>
    </row>
    <row r="51" spans="1:38" ht="12.75" customHeight="1">
      <c r="A51" s="86" t="s">
        <v>48</v>
      </c>
      <c r="Q51" s="87"/>
      <c r="R51" s="87"/>
      <c r="S51" s="87"/>
      <c r="T51" s="87"/>
      <c r="U51" s="87"/>
      <c r="V51" s="87"/>
      <c r="W51" s="87"/>
      <c r="X51" s="87"/>
      <c r="Y51" s="88"/>
      <c r="Z51" s="88"/>
      <c r="AA51" s="88"/>
      <c r="AB51" s="88"/>
      <c r="AC51" s="88"/>
      <c r="AD51" s="88"/>
      <c r="AE51" s="88"/>
      <c r="AF51" s="89"/>
      <c r="AG51" s="89"/>
      <c r="AH51" s="89"/>
      <c r="AI51" s="89"/>
    </row>
    <row r="52" spans="1:38" ht="20.149999999999999" customHeight="1">
      <c r="A52" s="95" t="s">
        <v>44</v>
      </c>
      <c r="B52" s="95"/>
      <c r="C52" s="95"/>
      <c r="D52" s="95"/>
      <c r="E52" s="95"/>
      <c r="F52" s="95"/>
      <c r="G52" s="95"/>
      <c r="H52" s="95"/>
      <c r="I52" s="95"/>
      <c r="J52" s="95"/>
      <c r="K52" s="90"/>
      <c r="L52" s="91"/>
      <c r="M52" s="90"/>
      <c r="N52" s="91"/>
      <c r="O52" s="90"/>
      <c r="P52" s="91"/>
      <c r="Q52" s="87"/>
      <c r="R52" s="87"/>
      <c r="S52" s="87"/>
      <c r="T52" s="87"/>
      <c r="U52" s="87"/>
      <c r="V52" s="87"/>
      <c r="W52" s="87"/>
      <c r="X52" s="87"/>
      <c r="Y52" s="88"/>
      <c r="Z52" s="88"/>
      <c r="AA52" s="88"/>
      <c r="AB52" s="88"/>
      <c r="AC52" s="88"/>
      <c r="AD52" s="88"/>
      <c r="AE52" s="88"/>
      <c r="AF52" s="89"/>
      <c r="AG52" s="89"/>
      <c r="AH52" s="89"/>
      <c r="AI52" s="89"/>
    </row>
    <row r="54" spans="1:38" ht="15" customHeight="1">
      <c r="A54" s="60" t="s">
        <v>60</v>
      </c>
      <c r="I54" s="92" t="s">
        <v>64</v>
      </c>
      <c r="Q54" s="93"/>
    </row>
    <row r="55" spans="1:38" ht="9.75" customHeight="1"/>
    <row r="56" spans="1:38" ht="24" customHeight="1">
      <c r="A56" s="96" t="s">
        <v>61</v>
      </c>
      <c r="B56" s="96"/>
      <c r="C56" s="96"/>
      <c r="D56" s="96"/>
      <c r="E56" s="97"/>
      <c r="F56" s="97"/>
      <c r="G56" s="97"/>
      <c r="H56" s="97"/>
      <c r="I56" s="97"/>
      <c r="J56" s="97"/>
      <c r="K56" s="97"/>
      <c r="L56" s="96" t="s">
        <v>62</v>
      </c>
      <c r="M56" s="96"/>
      <c r="N56" s="96"/>
      <c r="O56" s="96"/>
      <c r="P56" s="97"/>
      <c r="Q56" s="97"/>
      <c r="R56" s="97"/>
      <c r="S56" s="97"/>
      <c r="T56" s="97"/>
      <c r="U56" s="97"/>
      <c r="V56" s="97"/>
      <c r="W56" s="96" t="s">
        <v>63</v>
      </c>
      <c r="X56" s="96"/>
      <c r="Y56" s="96"/>
      <c r="Z56" s="96"/>
      <c r="AA56" s="94"/>
      <c r="AB56" s="94"/>
      <c r="AC56" s="94"/>
      <c r="AD56" s="94"/>
      <c r="AE56" s="94"/>
      <c r="AF56" s="94"/>
      <c r="AG56" s="94"/>
      <c r="AH56" s="94"/>
    </row>
    <row r="58" spans="1:38" ht="21.75" customHeight="1"/>
  </sheetData>
  <mergeCells count="203">
    <mergeCell ref="AA19:AI20"/>
    <mergeCell ref="F20:R20"/>
    <mergeCell ref="A21:F22"/>
    <mergeCell ref="G21:R22"/>
    <mergeCell ref="S21:Z22"/>
    <mergeCell ref="AA21:AI22"/>
    <mergeCell ref="A2:AI2"/>
    <mergeCell ref="O8:AA8"/>
    <mergeCell ref="A17:E18"/>
    <mergeCell ref="F17:R18"/>
    <mergeCell ref="S17:AC18"/>
    <mergeCell ref="AD17:AF18"/>
    <mergeCell ref="AG17:AI17"/>
    <mergeCell ref="AG18:AI18"/>
    <mergeCell ref="A26:A28"/>
    <mergeCell ref="B26:E28"/>
    <mergeCell ref="F26:J28"/>
    <mergeCell ref="K26:P26"/>
    <mergeCell ref="Q26:Q28"/>
    <mergeCell ref="R26:S26"/>
    <mergeCell ref="A19:E20"/>
    <mergeCell ref="F19:R19"/>
    <mergeCell ref="S19:Z20"/>
    <mergeCell ref="Y28:AC28"/>
    <mergeCell ref="T26:U26"/>
    <mergeCell ref="V26:X26"/>
    <mergeCell ref="Y26:AC27"/>
    <mergeCell ref="AD26:AE28"/>
    <mergeCell ref="AF26:AI28"/>
    <mergeCell ref="K27:L27"/>
    <mergeCell ref="M27:N27"/>
    <mergeCell ref="O27:P27"/>
    <mergeCell ref="R27:R28"/>
    <mergeCell ref="S27:S28"/>
    <mergeCell ref="K29:K31"/>
    <mergeCell ref="L29:L31"/>
    <mergeCell ref="M29:M31"/>
    <mergeCell ref="N29:N31"/>
    <mergeCell ref="T27:T28"/>
    <mergeCell ref="U27:U28"/>
    <mergeCell ref="V27:V28"/>
    <mergeCell ref="W27:W28"/>
    <mergeCell ref="X27:X28"/>
    <mergeCell ref="AK29:AK31"/>
    <mergeCell ref="AL29:AL31"/>
    <mergeCell ref="AM29:AM31"/>
    <mergeCell ref="AA30:AC30"/>
    <mergeCell ref="AA31:AC31"/>
    <mergeCell ref="A32:E34"/>
    <mergeCell ref="F32:J34"/>
    <mergeCell ref="K32:K34"/>
    <mergeCell ref="L32:L34"/>
    <mergeCell ref="M32:M34"/>
    <mergeCell ref="U29:U31"/>
    <mergeCell ref="V29:V31"/>
    <mergeCell ref="W29:W31"/>
    <mergeCell ref="X29:X31"/>
    <mergeCell ref="AA29:AC29"/>
    <mergeCell ref="AF29:AI31"/>
    <mergeCell ref="O29:O31"/>
    <mergeCell ref="P29:P31"/>
    <mergeCell ref="Q29:Q31"/>
    <mergeCell ref="R29:R31"/>
    <mergeCell ref="S29:S31"/>
    <mergeCell ref="T29:T31"/>
    <mergeCell ref="A29:E31"/>
    <mergeCell ref="F29:J31"/>
    <mergeCell ref="AL32:AL34"/>
    <mergeCell ref="AA33:AC33"/>
    <mergeCell ref="AA34:AC34"/>
    <mergeCell ref="A35:A37"/>
    <mergeCell ref="B35:E37"/>
    <mergeCell ref="F35:J37"/>
    <mergeCell ref="K35:K37"/>
    <mergeCell ref="L35:L37"/>
    <mergeCell ref="M35:M37"/>
    <mergeCell ref="N35:N37"/>
    <mergeCell ref="T32:T34"/>
    <mergeCell ref="U32:U34"/>
    <mergeCell ref="W32:W34"/>
    <mergeCell ref="AA32:AC32"/>
    <mergeCell ref="AF32:AI34"/>
    <mergeCell ref="AK32:AK34"/>
    <mergeCell ref="N32:N34"/>
    <mergeCell ref="O32:O34"/>
    <mergeCell ref="P32:P34"/>
    <mergeCell ref="Q32:Q34"/>
    <mergeCell ref="R32:R34"/>
    <mergeCell ref="S32:S34"/>
    <mergeCell ref="AL35:AL37"/>
    <mergeCell ref="AA36:AC36"/>
    <mergeCell ref="AA37:AC37"/>
    <mergeCell ref="A38:A40"/>
    <mergeCell ref="B38:E40"/>
    <mergeCell ref="F38:J40"/>
    <mergeCell ref="K38:K40"/>
    <mergeCell ref="L38:L40"/>
    <mergeCell ref="M38:M40"/>
    <mergeCell ref="N38:N40"/>
    <mergeCell ref="U35:U37"/>
    <mergeCell ref="V35:V37"/>
    <mergeCell ref="W35:W37"/>
    <mergeCell ref="AA35:AC35"/>
    <mergeCell ref="AF35:AI37"/>
    <mergeCell ref="AK35:AK37"/>
    <mergeCell ref="O35:O37"/>
    <mergeCell ref="P35:P37"/>
    <mergeCell ref="Q35:Q37"/>
    <mergeCell ref="R35:R37"/>
    <mergeCell ref="S35:S37"/>
    <mergeCell ref="T35:T37"/>
    <mergeCell ref="AL38:AL40"/>
    <mergeCell ref="AA39:AC39"/>
    <mergeCell ref="AA40:AC40"/>
    <mergeCell ref="A41:A43"/>
    <mergeCell ref="B41:E43"/>
    <mergeCell ref="F41:J43"/>
    <mergeCell ref="K41:K43"/>
    <mergeCell ref="L41:L43"/>
    <mergeCell ref="M41:M43"/>
    <mergeCell ref="N41:N43"/>
    <mergeCell ref="U38:U40"/>
    <mergeCell ref="V38:V40"/>
    <mergeCell ref="W38:W40"/>
    <mergeCell ref="AA38:AC38"/>
    <mergeCell ref="AF38:AI40"/>
    <mergeCell ref="AK38:AK40"/>
    <mergeCell ref="O38:O40"/>
    <mergeCell ref="P38:P40"/>
    <mergeCell ref="Q38:Q40"/>
    <mergeCell ref="R38:R40"/>
    <mergeCell ref="S38:S40"/>
    <mergeCell ref="T38:T40"/>
    <mergeCell ref="AL41:AL43"/>
    <mergeCell ref="AA42:AC42"/>
    <mergeCell ref="AA43:AC43"/>
    <mergeCell ref="A44:A46"/>
    <mergeCell ref="B44:E46"/>
    <mergeCell ref="F44:J46"/>
    <mergeCell ref="K44:K46"/>
    <mergeCell ref="L44:L46"/>
    <mergeCell ref="M44:M46"/>
    <mergeCell ref="N44:N46"/>
    <mergeCell ref="U41:U43"/>
    <mergeCell ref="V41:V43"/>
    <mergeCell ref="W41:W43"/>
    <mergeCell ref="AA41:AC41"/>
    <mergeCell ref="AF41:AI43"/>
    <mergeCell ref="AK41:AK43"/>
    <mergeCell ref="O41:O43"/>
    <mergeCell ref="P41:P43"/>
    <mergeCell ref="Q41:Q43"/>
    <mergeCell ref="R41:R43"/>
    <mergeCell ref="S41:S43"/>
    <mergeCell ref="T41:T43"/>
    <mergeCell ref="S47:S49"/>
    <mergeCell ref="T47:T49"/>
    <mergeCell ref="AL44:AL46"/>
    <mergeCell ref="AA45:AC45"/>
    <mergeCell ref="AA46:AC46"/>
    <mergeCell ref="A47:A49"/>
    <mergeCell ref="B47:E49"/>
    <mergeCell ref="F47:J49"/>
    <mergeCell ref="K47:K49"/>
    <mergeCell ref="L47:L49"/>
    <mergeCell ref="M47:M49"/>
    <mergeCell ref="N47:N49"/>
    <mergeCell ref="U44:U46"/>
    <mergeCell ref="V44:V46"/>
    <mergeCell ref="W44:W46"/>
    <mergeCell ref="AA44:AC44"/>
    <mergeCell ref="AF44:AI46"/>
    <mergeCell ref="AK44:AK46"/>
    <mergeCell ref="O44:O46"/>
    <mergeCell ref="P44:P46"/>
    <mergeCell ref="Q44:Q46"/>
    <mergeCell ref="R44:R46"/>
    <mergeCell ref="S44:S46"/>
    <mergeCell ref="T44:T46"/>
    <mergeCell ref="AA56:AH56"/>
    <mergeCell ref="A52:J52"/>
    <mergeCell ref="A56:D56"/>
    <mergeCell ref="E56:K56"/>
    <mergeCell ref="L56:O56"/>
    <mergeCell ref="P56:V56"/>
    <mergeCell ref="W56:Z56"/>
    <mergeCell ref="AL47:AL49"/>
    <mergeCell ref="AA48:AC48"/>
    <mergeCell ref="AA49:AC49"/>
    <mergeCell ref="A50:J50"/>
    <mergeCell ref="Y50:AC50"/>
    <mergeCell ref="AD50:AE50"/>
    <mergeCell ref="AF50:AI50"/>
    <mergeCell ref="U47:U49"/>
    <mergeCell ref="V47:V49"/>
    <mergeCell ref="W47:W49"/>
    <mergeCell ref="AA47:AC47"/>
    <mergeCell ref="AF47:AI49"/>
    <mergeCell ref="AK47:AK49"/>
    <mergeCell ref="O47:O49"/>
    <mergeCell ref="P47:P49"/>
    <mergeCell ref="Q47:Q49"/>
    <mergeCell ref="R47:R49"/>
  </mergeCells>
  <phoneticPr fontId="7"/>
  <pageMargins left="0.59055118110236227" right="0.59055118110236227" top="0.59055118110236227" bottom="0.39370078740157483" header="0.51181102362204722" footer="0.51181102362204722"/>
  <pageSetup paperSize="9" scale="9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3" workbookViewId="0">
      <selection activeCell="E19" sqref="E19"/>
    </sheetView>
  </sheetViews>
  <sheetFormatPr defaultColWidth="8.7265625" defaultRowHeight="13"/>
  <cols>
    <col min="1" max="1" width="16.08984375" style="21" customWidth="1"/>
    <col min="2" max="2" width="14" style="21" customWidth="1"/>
    <col min="3" max="3" width="19.453125" style="21" customWidth="1"/>
    <col min="4" max="5" width="14.7265625" style="21" customWidth="1"/>
    <col min="6" max="16384" width="8.7265625" style="21"/>
  </cols>
  <sheetData>
    <row r="1" spans="1:6" ht="25.5" customHeight="1">
      <c r="A1" s="44" t="s">
        <v>106</v>
      </c>
      <c r="B1" s="20"/>
      <c r="C1" s="20"/>
      <c r="D1" s="20"/>
      <c r="E1" s="20"/>
      <c r="F1" s="20"/>
    </row>
    <row r="2" spans="1:6" ht="13.5" thickBot="1">
      <c r="A2" s="20" t="s">
        <v>69</v>
      </c>
      <c r="B2" s="20"/>
      <c r="C2" s="20"/>
      <c r="D2" s="20"/>
      <c r="E2" s="20"/>
      <c r="F2" s="20"/>
    </row>
    <row r="3" spans="1:6" ht="13.5" thickBot="1">
      <c r="A3" s="22" t="s">
        <v>70</v>
      </c>
      <c r="B3" s="23"/>
      <c r="C3" s="23"/>
      <c r="D3" s="23" t="s">
        <v>6</v>
      </c>
      <c r="E3" s="23" t="s">
        <v>71</v>
      </c>
      <c r="F3" s="20"/>
    </row>
    <row r="4" spans="1:6">
      <c r="A4" s="24" t="s">
        <v>72</v>
      </c>
      <c r="B4" s="286" t="s">
        <v>73</v>
      </c>
      <c r="C4" s="286" t="s">
        <v>74</v>
      </c>
      <c r="D4" s="290" t="s">
        <v>75</v>
      </c>
      <c r="E4" s="290" t="s">
        <v>76</v>
      </c>
      <c r="F4" s="20"/>
    </row>
    <row r="5" spans="1:6" ht="13.5" thickBot="1">
      <c r="A5" s="24" t="s">
        <v>77</v>
      </c>
      <c r="B5" s="287"/>
      <c r="C5" s="289"/>
      <c r="D5" s="291"/>
      <c r="E5" s="291"/>
      <c r="F5" s="20"/>
    </row>
    <row r="6" spans="1:6" ht="13.5" thickBot="1">
      <c r="A6" s="25" t="s">
        <v>78</v>
      </c>
      <c r="B6" s="287"/>
      <c r="C6" s="26" t="s">
        <v>79</v>
      </c>
      <c r="D6" s="27" t="s">
        <v>80</v>
      </c>
      <c r="E6" s="27" t="s">
        <v>81</v>
      </c>
      <c r="F6" s="20"/>
    </row>
    <row r="7" spans="1:6" ht="13.5" thickBot="1">
      <c r="A7" s="24" t="s">
        <v>8</v>
      </c>
      <c r="B7" s="288"/>
      <c r="C7" s="28" t="s">
        <v>82</v>
      </c>
      <c r="D7" s="29" t="s">
        <v>83</v>
      </c>
      <c r="E7" s="30" t="s">
        <v>81</v>
      </c>
      <c r="F7" s="20"/>
    </row>
    <row r="8" spans="1:6" ht="13.5" thickBot="1">
      <c r="A8" s="25" t="s">
        <v>84</v>
      </c>
      <c r="B8" s="286" t="s">
        <v>85</v>
      </c>
      <c r="C8" s="26" t="s">
        <v>74</v>
      </c>
      <c r="D8" s="27" t="s">
        <v>86</v>
      </c>
      <c r="E8" s="27" t="s">
        <v>87</v>
      </c>
      <c r="F8" s="20"/>
    </row>
    <row r="9" spans="1:6" ht="13.5" thickBot="1">
      <c r="A9" s="24" t="s">
        <v>88</v>
      </c>
      <c r="B9" s="287"/>
      <c r="C9" s="26" t="s">
        <v>79</v>
      </c>
      <c r="D9" s="27" t="s">
        <v>80</v>
      </c>
      <c r="E9" s="27" t="s">
        <v>81</v>
      </c>
      <c r="F9" s="20"/>
    </row>
    <row r="10" spans="1:6" ht="13.5" thickBot="1">
      <c r="A10" s="31" t="s">
        <v>84</v>
      </c>
      <c r="B10" s="288"/>
      <c r="C10" s="28" t="s">
        <v>82</v>
      </c>
      <c r="D10" s="29" t="s">
        <v>83</v>
      </c>
      <c r="E10" s="30" t="s">
        <v>81</v>
      </c>
      <c r="F10" s="20"/>
    </row>
    <row r="11" spans="1:6">
      <c r="A11" s="20"/>
      <c r="B11" s="20"/>
      <c r="C11" s="20"/>
      <c r="D11" s="20"/>
      <c r="E11" s="20"/>
      <c r="F11" s="20"/>
    </row>
    <row r="12" spans="1:6" ht="13.5" thickBot="1">
      <c r="A12" s="20" t="s">
        <v>89</v>
      </c>
      <c r="B12" s="20"/>
      <c r="C12" s="20"/>
      <c r="D12" s="20"/>
      <c r="E12" s="20"/>
      <c r="F12" s="20"/>
    </row>
    <row r="13" spans="1:6" ht="14.5" thickBot="1">
      <c r="A13" s="32" t="s">
        <v>70</v>
      </c>
      <c r="B13" s="33"/>
      <c r="C13" s="33"/>
      <c r="D13" s="33" t="s">
        <v>6</v>
      </c>
      <c r="E13" s="33" t="s">
        <v>71</v>
      </c>
      <c r="F13" s="20"/>
    </row>
    <row r="14" spans="1:6" ht="14">
      <c r="A14" s="34" t="s">
        <v>90</v>
      </c>
      <c r="B14" s="280" t="s">
        <v>73</v>
      </c>
      <c r="C14" s="280" t="s">
        <v>74</v>
      </c>
      <c r="D14" s="284" t="s">
        <v>91</v>
      </c>
      <c r="E14" s="284" t="s">
        <v>92</v>
      </c>
      <c r="F14" s="20"/>
    </row>
    <row r="15" spans="1:6" ht="14.5" thickBot="1">
      <c r="A15" s="34" t="s">
        <v>77</v>
      </c>
      <c r="B15" s="281"/>
      <c r="C15" s="283"/>
      <c r="D15" s="285"/>
      <c r="E15" s="285"/>
      <c r="F15" s="20"/>
    </row>
    <row r="16" spans="1:6" ht="14.5" thickBot="1">
      <c r="A16" s="35" t="s">
        <v>93</v>
      </c>
      <c r="B16" s="281"/>
      <c r="C16" s="36" t="s">
        <v>94</v>
      </c>
      <c r="D16" s="37" t="s">
        <v>80</v>
      </c>
      <c r="E16" s="37" t="s">
        <v>86</v>
      </c>
      <c r="F16" s="20"/>
    </row>
    <row r="17" spans="1:6" ht="14.5" thickBot="1">
      <c r="A17" s="34" t="s">
        <v>8</v>
      </c>
      <c r="B17" s="282"/>
      <c r="C17" s="38" t="s">
        <v>95</v>
      </c>
      <c r="D17" s="29" t="s">
        <v>83</v>
      </c>
      <c r="E17" s="39" t="s">
        <v>96</v>
      </c>
      <c r="F17" s="20"/>
    </row>
    <row r="18" spans="1:6" ht="14.5" thickBot="1">
      <c r="A18" s="35" t="s">
        <v>97</v>
      </c>
      <c r="B18" s="280" t="s">
        <v>85</v>
      </c>
      <c r="C18" s="36" t="s">
        <v>74</v>
      </c>
      <c r="D18" s="43" t="s">
        <v>98</v>
      </c>
      <c r="E18" s="37" t="s">
        <v>99</v>
      </c>
      <c r="F18" s="20"/>
    </row>
    <row r="19" spans="1:6" ht="14.5" thickBot="1">
      <c r="A19" s="34" t="s">
        <v>88</v>
      </c>
      <c r="B19" s="281"/>
      <c r="C19" s="36" t="s">
        <v>94</v>
      </c>
      <c r="D19" s="43" t="s">
        <v>80</v>
      </c>
      <c r="E19" s="37" t="s">
        <v>86</v>
      </c>
      <c r="F19" s="20"/>
    </row>
    <row r="20" spans="1:6" ht="14.5" thickBot="1">
      <c r="A20" s="40" t="s">
        <v>100</v>
      </c>
      <c r="B20" s="282"/>
      <c r="C20" s="38" t="s">
        <v>95</v>
      </c>
      <c r="D20" s="29" t="s">
        <v>83</v>
      </c>
      <c r="E20" s="39" t="s">
        <v>96</v>
      </c>
      <c r="F20" s="20"/>
    </row>
    <row r="21" spans="1:6">
      <c r="A21" s="20"/>
      <c r="B21" s="20"/>
      <c r="C21" s="20"/>
      <c r="D21" s="20"/>
      <c r="E21" s="20"/>
      <c r="F21" s="20"/>
    </row>
    <row r="22" spans="1:6" ht="13.5" thickBot="1">
      <c r="A22" s="20" t="s">
        <v>101</v>
      </c>
      <c r="B22" s="20"/>
      <c r="C22" s="20"/>
      <c r="D22" s="20"/>
      <c r="E22" s="20"/>
      <c r="F22" s="20"/>
    </row>
    <row r="23" spans="1:6" ht="14.5" thickBot="1">
      <c r="A23" s="32" t="s">
        <v>70</v>
      </c>
      <c r="B23" s="33"/>
      <c r="C23" s="33"/>
      <c r="D23" s="33" t="s">
        <v>6</v>
      </c>
      <c r="E23" s="33" t="s">
        <v>71</v>
      </c>
      <c r="F23" s="20"/>
    </row>
    <row r="24" spans="1:6" ht="14">
      <c r="A24" s="34" t="s">
        <v>90</v>
      </c>
      <c r="B24" s="280" t="s">
        <v>73</v>
      </c>
      <c r="C24" s="280" t="s">
        <v>74</v>
      </c>
      <c r="D24" s="284" t="s">
        <v>86</v>
      </c>
      <c r="E24" s="284" t="s">
        <v>102</v>
      </c>
      <c r="F24" s="20"/>
    </row>
    <row r="25" spans="1:6" ht="14.5" thickBot="1">
      <c r="A25" s="34" t="s">
        <v>77</v>
      </c>
      <c r="B25" s="281"/>
      <c r="C25" s="283"/>
      <c r="D25" s="285"/>
      <c r="E25" s="285"/>
      <c r="F25" s="20"/>
    </row>
    <row r="26" spans="1:6" ht="14.5" thickBot="1">
      <c r="A26" s="35" t="s">
        <v>103</v>
      </c>
      <c r="B26" s="281"/>
      <c r="C26" s="36" t="s">
        <v>94</v>
      </c>
      <c r="D26" s="37" t="s">
        <v>80</v>
      </c>
      <c r="E26" s="37" t="s">
        <v>86</v>
      </c>
      <c r="F26" s="20"/>
    </row>
    <row r="27" spans="1:6" ht="14.5" thickBot="1">
      <c r="A27" s="34" t="s">
        <v>8</v>
      </c>
      <c r="B27" s="282"/>
      <c r="C27" s="38" t="s">
        <v>95</v>
      </c>
      <c r="D27" s="29" t="s">
        <v>83</v>
      </c>
      <c r="E27" s="39" t="s">
        <v>86</v>
      </c>
      <c r="F27" s="20"/>
    </row>
    <row r="28" spans="1:6" ht="14.5" thickBot="1">
      <c r="A28" s="35" t="s">
        <v>97</v>
      </c>
      <c r="B28" s="280" t="s">
        <v>85</v>
      </c>
      <c r="C28" s="36" t="s">
        <v>74</v>
      </c>
      <c r="D28" s="37" t="s">
        <v>80</v>
      </c>
      <c r="E28" s="37" t="s">
        <v>104</v>
      </c>
      <c r="F28" s="20"/>
    </row>
    <row r="29" spans="1:6" ht="14.5" thickBot="1">
      <c r="A29" s="34" t="s">
        <v>88</v>
      </c>
      <c r="B29" s="281"/>
      <c r="C29" s="36" t="s">
        <v>94</v>
      </c>
      <c r="D29" s="37" t="s">
        <v>80</v>
      </c>
      <c r="E29" s="37" t="s">
        <v>86</v>
      </c>
      <c r="F29" s="20"/>
    </row>
    <row r="30" spans="1:6" ht="14.5" thickBot="1">
      <c r="A30" s="40" t="s">
        <v>97</v>
      </c>
      <c r="B30" s="282"/>
      <c r="C30" s="38" t="s">
        <v>95</v>
      </c>
      <c r="D30" s="29" t="s">
        <v>83</v>
      </c>
      <c r="E30" s="39" t="s">
        <v>86</v>
      </c>
      <c r="F30" s="20"/>
    </row>
    <row r="31" spans="1:6">
      <c r="A31" s="20"/>
      <c r="B31" s="20"/>
      <c r="C31" s="20"/>
      <c r="D31" s="20"/>
      <c r="E31" s="20"/>
      <c r="F31" s="20"/>
    </row>
    <row r="32" spans="1:6" s="42" customFormat="1" ht="18.649999999999999" customHeight="1">
      <c r="A32" s="292" t="s">
        <v>105</v>
      </c>
      <c r="B32" s="292"/>
      <c r="C32" s="292"/>
      <c r="D32" s="292"/>
      <c r="E32" s="292"/>
      <c r="F32" s="41"/>
    </row>
    <row r="33" spans="1:6" s="42" customFormat="1" ht="18.649999999999999" customHeight="1">
      <c r="A33" s="292"/>
      <c r="B33" s="292"/>
      <c r="C33" s="292"/>
      <c r="D33" s="292"/>
      <c r="E33" s="292"/>
      <c r="F33" s="41"/>
    </row>
    <row r="34" spans="1:6" s="42" customFormat="1" ht="18.649999999999999" customHeight="1">
      <c r="A34" s="292"/>
      <c r="B34" s="292"/>
      <c r="C34" s="292"/>
      <c r="D34" s="292"/>
      <c r="E34" s="292"/>
      <c r="F34" s="41"/>
    </row>
    <row r="35" spans="1:6" s="42" customFormat="1" ht="18.649999999999999" customHeight="1">
      <c r="A35" s="292"/>
      <c r="B35" s="292"/>
      <c r="C35" s="292"/>
      <c r="D35" s="292"/>
      <c r="E35" s="292"/>
      <c r="F35" s="41"/>
    </row>
    <row r="36" spans="1:6" s="42" customFormat="1" ht="18.649999999999999" customHeight="1">
      <c r="A36" s="292"/>
      <c r="B36" s="292"/>
      <c r="C36" s="292"/>
      <c r="D36" s="292"/>
      <c r="E36" s="292"/>
      <c r="F36" s="41"/>
    </row>
  </sheetData>
  <mergeCells count="16">
    <mergeCell ref="A32:E36"/>
    <mergeCell ref="B18:B20"/>
    <mergeCell ref="B24:B27"/>
    <mergeCell ref="C24:C25"/>
    <mergeCell ref="D24:D25"/>
    <mergeCell ref="E24:E25"/>
    <mergeCell ref="B28:B30"/>
    <mergeCell ref="B14:B17"/>
    <mergeCell ref="C14:C15"/>
    <mergeCell ref="D14:D15"/>
    <mergeCell ref="E14:E15"/>
    <mergeCell ref="B4:B7"/>
    <mergeCell ref="C4:C5"/>
    <mergeCell ref="D4:D5"/>
    <mergeCell ref="E4:E5"/>
    <mergeCell ref="B8:B10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(自動計算Ver.)請求書(7)</vt:lpstr>
      <vt:lpstr>請求書(7)</vt:lpstr>
      <vt:lpstr>(参考)委託料</vt:lpstr>
      <vt:lpstr>'(参考)委託料'!_Hlk180400374</vt:lpstr>
      <vt:lpstr>'(自動計算Ver.)請求書(7)'!Print_Area</vt:lpstr>
      <vt:lpstr>'請求書(7)'!Print_Area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Amagasaki</cp:lastModifiedBy>
  <cp:lastPrinted>2025-03-15T08:21:41Z</cp:lastPrinted>
  <dcterms:created xsi:type="dcterms:W3CDTF">2017-10-05T02:02:00Z</dcterms:created>
  <dcterms:modified xsi:type="dcterms:W3CDTF">2025-07-21T08:50:17Z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