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8" activeTab="12"/>
  </bookViews>
  <sheets>
    <sheet name="102ページ" sheetId="2" r:id="rId1"/>
    <sheet name="103ページ" sheetId="3" r:id="rId2"/>
    <sheet name="104ページ" sheetId="4" r:id="rId3"/>
    <sheet name="105ページ" sheetId="5" r:id="rId4"/>
    <sheet name="106ページ " sheetId="6" r:id="rId5"/>
    <sheet name="107ページ" sheetId="7" r:id="rId6"/>
    <sheet name="108ページ" sheetId="8" r:id="rId7"/>
    <sheet name="109ページ" sheetId="9" r:id="rId8"/>
    <sheet name="110ページ" sheetId="10" r:id="rId9"/>
    <sheet name="111ページ" sheetId="11" r:id="rId10"/>
    <sheet name="112ページ" sheetId="12" r:id="rId11"/>
    <sheet name="113ページ" sheetId="13" r:id="rId12"/>
    <sheet name="114ページ" sheetId="14" r:id="rId13"/>
  </sheet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0">'102ページ'!$A$1:$O$67</definedName>
    <definedName name="_xlnm.Print_Area" localSheetId="1">'103ページ'!$A$1:$M$54</definedName>
    <definedName name="_xlnm.Print_Area" localSheetId="2">'104ページ'!$A$1:$N$68</definedName>
    <definedName name="_xlnm.Print_Area" localSheetId="3">'105ページ'!$A$1:$L$64</definedName>
    <definedName name="_xlnm.Print_Area" localSheetId="4">'106ページ '!$A$1:$L$60</definedName>
    <definedName name="_xlnm.Print_Area" localSheetId="5">'107ページ'!$A$1:$K$41</definedName>
    <definedName name="_xlnm.Print_Area" localSheetId="6">'108ページ'!$A$1:$I$39</definedName>
    <definedName name="_xlnm.Print_Area" localSheetId="8">'110ページ'!$A$1:$O$68</definedName>
    <definedName name="_xlnm.Print_Area" localSheetId="12">'114ページ'!$A$1:$L$49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3" l="1"/>
  <c r="H8" i="13"/>
  <c r="I8" i="13"/>
  <c r="J8" i="13"/>
  <c r="K8" i="13"/>
  <c r="L8" i="13"/>
  <c r="F9" i="13"/>
  <c r="F8" i="13" s="1"/>
  <c r="F10" i="13"/>
  <c r="H19" i="13"/>
  <c r="F19" i="13" s="1"/>
  <c r="I19" i="13"/>
  <c r="J19" i="13"/>
  <c r="K19" i="13"/>
  <c r="L19" i="13"/>
  <c r="M19" i="13"/>
  <c r="F20" i="13"/>
  <c r="F21" i="13"/>
  <c r="H43" i="13"/>
  <c r="I43" i="13"/>
  <c r="J43" i="13"/>
  <c r="K43" i="13"/>
  <c r="G44" i="13"/>
  <c r="G43" i="13" s="1"/>
  <c r="G45" i="13"/>
  <c r="G8" i="12"/>
  <c r="G9" i="12"/>
  <c r="G10" i="12"/>
  <c r="H11" i="12"/>
  <c r="I11" i="12"/>
  <c r="J11" i="12"/>
  <c r="K11" i="12"/>
  <c r="L11" i="12"/>
  <c r="M11" i="12"/>
  <c r="G12" i="12"/>
  <c r="G11" i="12" s="1"/>
  <c r="G13" i="12"/>
  <c r="H14" i="12"/>
  <c r="G14" i="12" s="1"/>
  <c r="I14" i="12"/>
  <c r="J14" i="12"/>
  <c r="K14" i="12"/>
  <c r="L14" i="12"/>
  <c r="M14" i="12"/>
  <c r="G15" i="12"/>
  <c r="G16" i="12"/>
  <c r="G27" i="12"/>
  <c r="G29" i="12"/>
  <c r="G31" i="12"/>
  <c r="G44" i="12"/>
  <c r="G46" i="12"/>
  <c r="G48" i="12"/>
  <c r="B48" i="11"/>
  <c r="E48" i="11"/>
  <c r="H48" i="11"/>
  <c r="K48" i="11"/>
  <c r="N48" i="11"/>
  <c r="E62" i="11"/>
  <c r="H62" i="11"/>
  <c r="K62" i="11"/>
  <c r="H8" i="10"/>
  <c r="J8" i="10"/>
  <c r="H44" i="9"/>
  <c r="J44" i="9"/>
  <c r="D15" i="8"/>
  <c r="C29" i="8"/>
  <c r="H29" i="8"/>
  <c r="C30" i="8"/>
  <c r="B30" i="8" s="1"/>
  <c r="H30" i="8"/>
  <c r="C35" i="8"/>
  <c r="H35" i="8"/>
  <c r="C36" i="8"/>
  <c r="B30" i="7"/>
  <c r="C30" i="7"/>
  <c r="I30" i="7"/>
  <c r="B37" i="7"/>
  <c r="I37" i="7"/>
  <c r="F30" i="6"/>
  <c r="F31" i="6"/>
  <c r="D32" i="6"/>
  <c r="G32" i="6"/>
  <c r="F36" i="6"/>
  <c r="D38" i="6"/>
  <c r="F38" i="6"/>
  <c r="H48" i="6"/>
  <c r="H49" i="6"/>
  <c r="H50" i="6"/>
  <c r="H54" i="6"/>
  <c r="H55" i="6"/>
  <c r="H56" i="6"/>
  <c r="F58" i="10"/>
  <c r="F51" i="10"/>
</calcChain>
</file>

<file path=xl/sharedStrings.xml><?xml version="1.0" encoding="utf-8"?>
<sst xmlns="http://schemas.openxmlformats.org/spreadsheetml/2006/main" count="1155" uniqueCount="710">
  <si>
    <t>　</t>
    <phoneticPr fontId="3"/>
  </si>
  <si>
    <t>資料　  福祉局南部保健福祉センター保健福祉管理課</t>
    <rPh sb="0" eb="2">
      <t>シリョウ</t>
    </rPh>
    <rPh sb="5" eb="8">
      <t>フクシキョク</t>
    </rPh>
    <rPh sb="8" eb="10">
      <t>ナンブ</t>
    </rPh>
    <phoneticPr fontId="2"/>
  </si>
  <si>
    <t>４</t>
  </si>
  <si>
    <t>３</t>
    <phoneticPr fontId="3"/>
  </si>
  <si>
    <t>２</t>
    <phoneticPr fontId="3"/>
  </si>
  <si>
    <t xml:space="preserve">  令 和 元</t>
    <rPh sb="2" eb="3">
      <t>レイ</t>
    </rPh>
    <rPh sb="4" eb="5">
      <t>ワ</t>
    </rPh>
    <rPh sb="6" eb="7">
      <t>ガン</t>
    </rPh>
    <phoneticPr fontId="3"/>
  </si>
  <si>
    <t xml:space="preserve"> 平 成 ３０ 年度</t>
    <rPh sb="8" eb="10">
      <t>ネンド</t>
    </rPh>
    <phoneticPr fontId="3"/>
  </si>
  <si>
    <t>進学準備給付金</t>
    <rPh sb="0" eb="2">
      <t>シンガク</t>
    </rPh>
    <rPh sb="2" eb="4">
      <t>ジュンビ</t>
    </rPh>
    <rPh sb="4" eb="6">
      <t>キュウフ</t>
    </rPh>
    <rPh sb="6" eb="7">
      <t>キン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</si>
  <si>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</si>
  <si>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葬   祭
扶助費</t>
    <rPh sb="0" eb="5">
      <t>ソウサイ</t>
    </rPh>
    <rPh sb="6" eb="8">
      <t>フジョ</t>
    </rPh>
    <rPh sb="8" eb="9">
      <t>ヒ</t>
    </rPh>
    <phoneticPr fontId="2"/>
  </si>
  <si>
    <t>生   業
扶助費</t>
    <rPh sb="0" eb="1">
      <t>ショウ</t>
    </rPh>
    <rPh sb="4" eb="5">
      <t>ギョウ</t>
    </rPh>
    <rPh sb="6" eb="8">
      <t>フジョ</t>
    </rPh>
    <rPh sb="8" eb="9">
      <t>ヒ</t>
    </rPh>
    <phoneticPr fontId="2"/>
  </si>
  <si>
    <t>出   産
扶助費</t>
    <rPh sb="0" eb="5">
      <t>シュッサン</t>
    </rPh>
    <rPh sb="6" eb="8">
      <t>フジョ</t>
    </rPh>
    <rPh sb="8" eb="9">
      <t>ヒ</t>
    </rPh>
    <phoneticPr fontId="2"/>
  </si>
  <si>
    <t>介　 護
扶助費</t>
    <rPh sb="0" eb="1">
      <t>スケ</t>
    </rPh>
    <rPh sb="3" eb="4">
      <t>マモル</t>
    </rPh>
    <rPh sb="5" eb="7">
      <t>フジョ</t>
    </rPh>
    <rPh sb="7" eb="8">
      <t>ヒ</t>
    </rPh>
    <phoneticPr fontId="2"/>
  </si>
  <si>
    <t>医   療
扶助費</t>
    <rPh sb="0" eb="5">
      <t>イリョウ</t>
    </rPh>
    <rPh sb="6" eb="8">
      <t>フジョ</t>
    </rPh>
    <rPh sb="8" eb="9">
      <t>ヒ</t>
    </rPh>
    <phoneticPr fontId="2"/>
  </si>
  <si>
    <t>教   育
扶助費</t>
    <rPh sb="0" eb="5">
      <t>キョウイク</t>
    </rPh>
    <rPh sb="6" eb="8">
      <t>フジョ</t>
    </rPh>
    <rPh sb="8" eb="9">
      <t>ヒ</t>
    </rPh>
    <phoneticPr fontId="2"/>
  </si>
  <si>
    <t>住   宅
扶助費</t>
    <rPh sb="0" eb="5">
      <t>ジュウタク</t>
    </rPh>
    <rPh sb="6" eb="8">
      <t>フジョ</t>
    </rPh>
    <rPh sb="8" eb="9">
      <t>ヒ</t>
    </rPh>
    <phoneticPr fontId="2"/>
  </si>
  <si>
    <t>生　 活
扶助費</t>
    <rPh sb="0" eb="4">
      <t>セイカツ</t>
    </rPh>
    <rPh sb="5" eb="7">
      <t>フジョ</t>
    </rPh>
    <rPh sb="7" eb="8">
      <t>ヒ</t>
    </rPh>
    <phoneticPr fontId="2"/>
  </si>
  <si>
    <t>施設
事務費</t>
    <rPh sb="0" eb="2">
      <t>シセツ</t>
    </rPh>
    <rPh sb="3" eb="5">
      <t>ジム</t>
    </rPh>
    <rPh sb="5" eb="6">
      <t>ヒ</t>
    </rPh>
    <phoneticPr fontId="3"/>
  </si>
  <si>
    <t>生          活          保          護          費</t>
    <rPh sb="0" eb="12">
      <t>セイカツ</t>
    </rPh>
    <rPh sb="22" eb="45">
      <t>ホゴヒ</t>
    </rPh>
    <phoneticPr fontId="2"/>
  </si>
  <si>
    <t>総          数</t>
    <rPh sb="0" eb="12">
      <t>ソウスウ</t>
    </rPh>
    <phoneticPr fontId="2"/>
  </si>
  <si>
    <t>年       度</t>
    <rPh sb="0" eb="9">
      <t>ネンド</t>
    </rPh>
    <phoneticPr fontId="2"/>
  </si>
  <si>
    <t>（単位：千円）</t>
    <phoneticPr fontId="3"/>
  </si>
  <si>
    <t>　　</t>
    <phoneticPr fontId="2"/>
  </si>
  <si>
    <t>（３）　  扶　助　別　保　護　費　支　出　状　況</t>
    <rPh sb="6" eb="9">
      <t>フジョ</t>
    </rPh>
    <rPh sb="10" eb="11">
      <t>ベツ</t>
    </rPh>
    <rPh sb="12" eb="17">
      <t>ホゴヒ</t>
    </rPh>
    <rPh sb="18" eb="21">
      <t>シシュツ</t>
    </rPh>
    <rPh sb="22" eb="25">
      <t>ジョウキョウ</t>
    </rPh>
    <phoneticPr fontId="2"/>
  </si>
  <si>
    <t>※　生活保護停止中の世帯は含まない。</t>
    <rPh sb="2" eb="4">
      <t>セイカツ</t>
    </rPh>
    <rPh sb="4" eb="6">
      <t>ホゴ</t>
    </rPh>
    <rPh sb="6" eb="8">
      <t>テイシ</t>
    </rPh>
    <rPh sb="8" eb="9">
      <t>チュウ</t>
    </rPh>
    <rPh sb="10" eb="12">
      <t>セタイ</t>
    </rPh>
    <rPh sb="13" eb="14">
      <t>フク</t>
    </rPh>
    <phoneticPr fontId="2"/>
  </si>
  <si>
    <t>その他の
就 業 者</t>
    <rPh sb="0" eb="3">
      <t>ソノタ</t>
    </rPh>
    <rPh sb="5" eb="10">
      <t>シュウギョウシャ</t>
    </rPh>
    <phoneticPr fontId="2"/>
  </si>
  <si>
    <t>内職者</t>
    <rPh sb="0" eb="2">
      <t>ナイショク</t>
    </rPh>
    <rPh sb="2" eb="3">
      <t>シャ</t>
    </rPh>
    <phoneticPr fontId="2"/>
  </si>
  <si>
    <t>日　 雇
労働者</t>
    <rPh sb="0" eb="4">
      <t>ヒヤト</t>
    </rPh>
    <rPh sb="5" eb="8">
      <t>ロウドウシャ</t>
    </rPh>
    <phoneticPr fontId="2"/>
  </si>
  <si>
    <t>常　 用
労働者</t>
    <rPh sb="0" eb="4">
      <t>ジョウヨウ</t>
    </rPh>
    <rPh sb="5" eb="8">
      <t>ロウドウシャ</t>
    </rPh>
    <phoneticPr fontId="2"/>
  </si>
  <si>
    <t>世　帯　員　が
働　い　て　い
る　　世　　帯</t>
    <rPh sb="0" eb="5">
      <t>セタイイン</t>
    </rPh>
    <rPh sb="8" eb="9">
      <t>ハタラ</t>
    </rPh>
    <rPh sb="19" eb="23">
      <t>セタイ</t>
    </rPh>
    <phoneticPr fontId="2"/>
  </si>
  <si>
    <t>世 帯 主 が 働 い て い る 世 帯</t>
    <rPh sb="0" eb="5">
      <t>セタイヌシ</t>
    </rPh>
    <rPh sb="8" eb="9">
      <t>ハタラ</t>
    </rPh>
    <rPh sb="18" eb="21">
      <t>セタイ</t>
    </rPh>
    <phoneticPr fontId="2"/>
  </si>
  <si>
    <t>働 い て い る 者
の い な い 世 帯</t>
    <rPh sb="0" eb="1">
      <t>ハタラ</t>
    </rPh>
    <rPh sb="10" eb="11">
      <t>モノ</t>
    </rPh>
    <rPh sb="20" eb="23">
      <t>セタイ</t>
    </rPh>
    <phoneticPr fontId="2"/>
  </si>
  <si>
    <t xml:space="preserve">働  い  て  い  る  者  の  い  る  世  帯 </t>
    <rPh sb="0" eb="1">
      <t>ハタラ</t>
    </rPh>
    <rPh sb="15" eb="16">
      <t>モノ</t>
    </rPh>
    <rPh sb="27" eb="31">
      <t>セタイ</t>
    </rPh>
    <phoneticPr fontId="2"/>
  </si>
  <si>
    <t>年        度</t>
    <rPh sb="0" eb="10">
      <t>ネンド</t>
    </rPh>
    <phoneticPr fontId="2"/>
  </si>
  <si>
    <t>（各年度末）（単位：世帯）</t>
    <rPh sb="1" eb="2">
      <t>カク</t>
    </rPh>
    <rPh sb="2" eb="5">
      <t>ネンドマツ</t>
    </rPh>
    <rPh sb="7" eb="9">
      <t>タンイ</t>
    </rPh>
    <rPh sb="10" eb="12">
      <t>セタイ</t>
    </rPh>
    <phoneticPr fontId="2"/>
  </si>
  <si>
    <t>（２）　  労　働　力　類　型　別　保　護　世　帯　数</t>
    <rPh sb="6" eb="11">
      <t>ロウドウリョク</t>
    </rPh>
    <rPh sb="12" eb="17">
      <t>ルイケイベツ</t>
    </rPh>
    <rPh sb="18" eb="21">
      <t>ホゴ</t>
    </rPh>
    <rPh sb="22" eb="27">
      <t>セタイスウ</t>
    </rPh>
    <phoneticPr fontId="2"/>
  </si>
  <si>
    <t>※　年度平均は、４～３月の単純平均である。</t>
    <phoneticPr fontId="3"/>
  </si>
  <si>
    <t>※　生活保護停止中の世帯は含まない。</t>
    <phoneticPr fontId="3"/>
  </si>
  <si>
    <t xml:space="preserve">
</t>
    <phoneticPr fontId="2"/>
  </si>
  <si>
    <t>３</t>
  </si>
  <si>
    <t>２</t>
  </si>
  <si>
    <t>１</t>
    <phoneticPr fontId="3"/>
  </si>
  <si>
    <t>１</t>
  </si>
  <si>
    <t>０</t>
    <phoneticPr fontId="3"/>
  </si>
  <si>
    <t>９</t>
  </si>
  <si>
    <t>８</t>
  </si>
  <si>
    <t>７</t>
  </si>
  <si>
    <t>６</t>
  </si>
  <si>
    <t>５</t>
    <phoneticPr fontId="3"/>
  </si>
  <si>
    <t xml:space="preserve">４月  </t>
    <rPh sb="1" eb="2">
      <t>ツキ</t>
    </rPh>
    <phoneticPr fontId="2"/>
  </si>
  <si>
    <t xml:space="preserve"> 令 和  元</t>
    <rPh sb="1" eb="2">
      <t>レイ</t>
    </rPh>
    <rPh sb="3" eb="4">
      <t>ワ</t>
    </rPh>
    <rPh sb="6" eb="7">
      <t>ガン</t>
    </rPh>
    <phoneticPr fontId="3"/>
  </si>
  <si>
    <t>外　来</t>
    <rPh sb="0" eb="3">
      <t>ガイライ</t>
    </rPh>
    <phoneticPr fontId="2"/>
  </si>
  <si>
    <t>入　院</t>
    <rPh sb="0" eb="3">
      <t>ニュウイン</t>
    </rPh>
    <phoneticPr fontId="2"/>
  </si>
  <si>
    <t>総　数</t>
    <rPh sb="0" eb="3">
      <t>ソウスウ</t>
    </rPh>
    <phoneticPr fontId="2"/>
  </si>
  <si>
    <t>人　員</t>
    <rPh sb="0" eb="3">
      <t>ジンイン</t>
    </rPh>
    <phoneticPr fontId="2"/>
  </si>
  <si>
    <t>世　帯</t>
    <rPh sb="0" eb="3">
      <t>セタイ</t>
    </rPh>
    <phoneticPr fontId="2"/>
  </si>
  <si>
    <t>葬  祭
扶  助</t>
    <rPh sb="0" eb="4">
      <t>ソウサイ</t>
    </rPh>
    <rPh sb="5" eb="9">
      <t>フジョ</t>
    </rPh>
    <phoneticPr fontId="2"/>
  </si>
  <si>
    <t>生  業
扶  助</t>
    <rPh sb="0" eb="4">
      <t>セイギョウ</t>
    </rPh>
    <rPh sb="5" eb="9">
      <t>フジョ</t>
    </rPh>
    <phoneticPr fontId="2"/>
  </si>
  <si>
    <t>出  産
扶  助</t>
    <rPh sb="0" eb="4">
      <t>シュッサン</t>
    </rPh>
    <rPh sb="5" eb="9">
      <t>フジョ</t>
    </rPh>
    <phoneticPr fontId="2"/>
  </si>
  <si>
    <t>介　護
扶  助</t>
    <rPh sb="0" eb="1">
      <t>スケ</t>
    </rPh>
    <rPh sb="2" eb="3">
      <t>マモル</t>
    </rPh>
    <rPh sb="4" eb="8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</si>
  <si>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</si>
  <si>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住  宅
扶  助</t>
    <rPh sb="0" eb="4">
      <t>ジュウタク</t>
    </rPh>
    <rPh sb="5" eb="9">
      <t>フジョ</t>
    </rPh>
    <phoneticPr fontId="2"/>
  </si>
  <si>
    <t>教  育
扶  助</t>
    <rPh sb="0" eb="4">
      <t>キョウイク</t>
    </rPh>
    <rPh sb="5" eb="9">
      <t>フジョ</t>
    </rPh>
    <phoneticPr fontId="2"/>
  </si>
  <si>
    <t>生  活
扶  助</t>
    <rPh sb="0" eb="4">
      <t>セイカツ</t>
    </rPh>
    <rPh sb="5" eb="9">
      <t>フジョ</t>
    </rPh>
    <phoneticPr fontId="2"/>
  </si>
  <si>
    <t>保　護　実　数</t>
    <rPh sb="0" eb="3">
      <t>ホゴ</t>
    </rPh>
    <rPh sb="4" eb="7">
      <t>ジッスウ</t>
    </rPh>
    <phoneticPr fontId="2"/>
  </si>
  <si>
    <t>年　度　・　月</t>
    <rPh sb="0" eb="3">
      <t>ネンド</t>
    </rPh>
    <rPh sb="6" eb="7">
      <t>ツキ</t>
    </rPh>
    <phoneticPr fontId="2"/>
  </si>
  <si>
    <t>（年度平均、月末）（単位：世帯、人）</t>
    <rPh sb="1" eb="3">
      <t>ネンド</t>
    </rPh>
    <rPh sb="3" eb="5">
      <t>ヘイキン</t>
    </rPh>
    <rPh sb="6" eb="8">
      <t>ゲツマツ</t>
    </rPh>
    <rPh sb="13" eb="15">
      <t>セタイ</t>
    </rPh>
    <phoneticPr fontId="2"/>
  </si>
  <si>
    <t>　</t>
    <phoneticPr fontId="2"/>
  </si>
  <si>
    <t>（１）　  保　護　世　帯　及　び　人　員</t>
    <rPh sb="6" eb="9">
      <t>ホゴ</t>
    </rPh>
    <rPh sb="10" eb="13">
      <t>セタイ</t>
    </rPh>
    <rPh sb="14" eb="15">
      <t>オヨ</t>
    </rPh>
    <rPh sb="18" eb="21">
      <t>ジンイン</t>
    </rPh>
    <phoneticPr fontId="2"/>
  </si>
  <si>
    <t>１３ － １．　  生　　　　　活　　　　　保　　　　　護</t>
    <rPh sb="10" eb="17">
      <t>セイカツ</t>
    </rPh>
    <rPh sb="22" eb="29">
      <t>ホゴ</t>
    </rPh>
    <phoneticPr fontId="2"/>
  </si>
  <si>
    <t>社　　　　会　　　　保　　　　障</t>
    <rPh sb="0" eb="1">
      <t>シャ</t>
    </rPh>
    <rPh sb="5" eb="6">
      <t>カイ</t>
    </rPh>
    <rPh sb="10" eb="11">
      <t>ホ</t>
    </rPh>
    <rPh sb="15" eb="16">
      <t>サワ</t>
    </rPh>
    <phoneticPr fontId="2"/>
  </si>
  <si>
    <t>13　社会保障</t>
    <rPh sb="3" eb="5">
      <t>シャカイ</t>
    </rPh>
    <rPh sb="5" eb="7">
      <t>ホショウ</t>
    </rPh>
    <phoneticPr fontId="2"/>
  </si>
  <si>
    <t>資料　  福祉局南部保健福祉センター福祉相談支援課</t>
    <rPh sb="0" eb="2">
      <t>シリョウ</t>
    </rPh>
    <rPh sb="5" eb="8">
      <t>フクシキョク</t>
    </rPh>
    <rPh sb="8" eb="10">
      <t>ナンブ</t>
    </rPh>
    <phoneticPr fontId="2"/>
  </si>
  <si>
    <t>(4)　就労者数の内数ではなく、転職やダブルワーク等により増収したもの</t>
    <rPh sb="4" eb="6">
      <t>シュウロウ</t>
    </rPh>
    <rPh sb="6" eb="7">
      <t>シャ</t>
    </rPh>
    <rPh sb="7" eb="8">
      <t>スウ</t>
    </rPh>
    <rPh sb="9" eb="10">
      <t>ウチ</t>
    </rPh>
    <rPh sb="10" eb="11">
      <t>スウ</t>
    </rPh>
    <rPh sb="16" eb="18">
      <t>テンショク</t>
    </rPh>
    <rPh sb="25" eb="26">
      <t>トウ</t>
    </rPh>
    <rPh sb="29" eb="31">
      <t>ゾウシュウ</t>
    </rPh>
    <phoneticPr fontId="3"/>
  </si>
  <si>
    <t>(3)　生活保護受給者等就労自立促進事業</t>
    <phoneticPr fontId="3"/>
  </si>
  <si>
    <t>(2)　自立相談支援事業によるもの　</t>
    <phoneticPr fontId="3"/>
  </si>
  <si>
    <t>(1)　プラン期間中の一般就労を目標にしている者のみ</t>
    <rPh sb="7" eb="10">
      <t>キカンチュウ</t>
    </rPh>
    <rPh sb="11" eb="13">
      <t>イッパン</t>
    </rPh>
    <rPh sb="13" eb="15">
      <t>シュウロウ</t>
    </rPh>
    <rPh sb="16" eb="18">
      <t>モクヒョウ</t>
    </rPh>
    <rPh sb="23" eb="24">
      <t>モノ</t>
    </rPh>
    <phoneticPr fontId="3"/>
  </si>
  <si>
    <t>４</t>
    <phoneticPr fontId="3"/>
  </si>
  <si>
    <t>令和 ２ 年度</t>
    <rPh sb="0" eb="2">
      <t>レイワ</t>
    </rPh>
    <rPh sb="5" eb="7">
      <t>ネンド</t>
    </rPh>
    <phoneticPr fontId="3"/>
  </si>
  <si>
    <t>増収者数
(4)</t>
    <rPh sb="0" eb="2">
      <t>ゾウシュウ</t>
    </rPh>
    <rPh sb="2" eb="3">
      <t>シャ</t>
    </rPh>
    <rPh sb="3" eb="4">
      <t>スウ</t>
    </rPh>
    <phoneticPr fontId="3"/>
  </si>
  <si>
    <t>就労者数</t>
    <rPh sb="0" eb="2">
      <t>シュウロウ</t>
    </rPh>
    <rPh sb="2" eb="3">
      <t>シャ</t>
    </rPh>
    <rPh sb="3" eb="4">
      <t>スウ</t>
    </rPh>
    <phoneticPr fontId="3"/>
  </si>
  <si>
    <t>年度</t>
    <rPh sb="0" eb="2">
      <t>ネンド</t>
    </rPh>
    <phoneticPr fontId="3"/>
  </si>
  <si>
    <t>（年度末）（単位：人）</t>
    <rPh sb="1" eb="4">
      <t>ネンドマツ</t>
    </rPh>
    <phoneticPr fontId="3"/>
  </si>
  <si>
    <t>（２）　　就　労　支　援　状　況</t>
    <rPh sb="5" eb="6">
      <t>ジュ</t>
    </rPh>
    <rPh sb="7" eb="8">
      <t>ロウ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</si>
  <si>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-</t>
    <phoneticPr fontId="3"/>
  </si>
  <si>
    <t>就労自立
促進事業(3)</t>
    <rPh sb="0" eb="2">
      <t>シュウロウ</t>
    </rPh>
    <rPh sb="2" eb="4">
      <t>ジリツ</t>
    </rPh>
    <rPh sb="5" eb="7">
      <t>ソクシン</t>
    </rPh>
    <rPh sb="7" eb="9">
      <t>ジギョウ</t>
    </rPh>
    <phoneticPr fontId="3"/>
  </si>
  <si>
    <t>生活福祉資金
等による貸付</t>
    <rPh sb="0" eb="2">
      <t>セイカツ</t>
    </rPh>
    <rPh sb="2" eb="4">
      <t>フクシ</t>
    </rPh>
    <rPh sb="4" eb="6">
      <t>シキン</t>
    </rPh>
    <rPh sb="7" eb="8">
      <t>トウ</t>
    </rPh>
    <rPh sb="11" eb="13">
      <t>カシツケ</t>
    </rPh>
    <phoneticPr fontId="3"/>
  </si>
  <si>
    <t>就労支援
(2)</t>
    <rPh sb="0" eb="2">
      <t>シュウロウ</t>
    </rPh>
    <rPh sb="2" eb="4">
      <t>シエン</t>
    </rPh>
    <phoneticPr fontId="3"/>
  </si>
  <si>
    <t>就労訓練</t>
    <rPh sb="0" eb="2">
      <t>シュウロウ</t>
    </rPh>
    <rPh sb="2" eb="4">
      <t>クンレン</t>
    </rPh>
    <phoneticPr fontId="3"/>
  </si>
  <si>
    <t>就労準備
支援</t>
    <rPh sb="0" eb="2">
      <t>シュウロウ</t>
    </rPh>
    <rPh sb="2" eb="4">
      <t>ジュンビ</t>
    </rPh>
    <rPh sb="5" eb="6">
      <t>シ</t>
    </rPh>
    <rPh sb="6" eb="7">
      <t>エン</t>
    </rPh>
    <phoneticPr fontId="3"/>
  </si>
  <si>
    <t>家計相談
支援</t>
    <rPh sb="0" eb="2">
      <t>カケイ</t>
    </rPh>
    <rPh sb="2" eb="4">
      <t>ソウダン</t>
    </rPh>
    <rPh sb="5" eb="6">
      <t>シ</t>
    </rPh>
    <rPh sb="6" eb="7">
      <t>エン</t>
    </rPh>
    <phoneticPr fontId="3"/>
  </si>
  <si>
    <t>一時生活
支援</t>
    <rPh sb="0" eb="2">
      <t>イチジ</t>
    </rPh>
    <rPh sb="2" eb="4">
      <t>セイカツ</t>
    </rPh>
    <rPh sb="5" eb="6">
      <t>シ</t>
    </rPh>
    <rPh sb="6" eb="7">
      <t>エン</t>
    </rPh>
    <phoneticPr fontId="3"/>
  </si>
  <si>
    <t>住居確保
給付金</t>
    <rPh sb="0" eb="2">
      <t>ジュウキョ</t>
    </rPh>
    <rPh sb="2" eb="4">
      <t>カクホ</t>
    </rPh>
    <rPh sb="5" eb="6">
      <t>キュウ</t>
    </rPh>
    <rPh sb="6" eb="7">
      <t>ヅケ</t>
    </rPh>
    <rPh sb="7" eb="8">
      <t>キン</t>
    </rPh>
    <phoneticPr fontId="3"/>
  </si>
  <si>
    <t>その他</t>
    <rPh sb="2" eb="3">
      <t>タ</t>
    </rPh>
    <phoneticPr fontId="3"/>
  </si>
  <si>
    <t>法に基づく事業等利用件数</t>
    <rPh sb="0" eb="1">
      <t>ホウ</t>
    </rPh>
    <rPh sb="2" eb="3">
      <t>モト</t>
    </rPh>
    <rPh sb="5" eb="8">
      <t>ジギョウトウ</t>
    </rPh>
    <rPh sb="8" eb="10">
      <t>リヨウ</t>
    </rPh>
    <rPh sb="10" eb="12">
      <t>ケンスウ</t>
    </rPh>
    <phoneticPr fontId="3"/>
  </si>
  <si>
    <t>就労支援
対象者数
(1)</t>
    <rPh sb="0" eb="2">
      <t>シュウロウ</t>
    </rPh>
    <rPh sb="2" eb="4">
      <t>シエン</t>
    </rPh>
    <rPh sb="5" eb="8">
      <t>タイショウシャ</t>
    </rPh>
    <rPh sb="8" eb="9">
      <t>スウ</t>
    </rPh>
    <phoneticPr fontId="3"/>
  </si>
  <si>
    <t>プラン
作成件数</t>
    <rPh sb="4" eb="6">
      <t>サクセイ</t>
    </rPh>
    <rPh sb="6" eb="8">
      <t>ケンスウ</t>
    </rPh>
    <phoneticPr fontId="3"/>
  </si>
  <si>
    <t>新規相談
受付件数</t>
    <rPh sb="0" eb="2">
      <t>シンキ</t>
    </rPh>
    <rPh sb="2" eb="4">
      <t>ソウダン</t>
    </rPh>
    <rPh sb="5" eb="7">
      <t>ウケツケ</t>
    </rPh>
    <rPh sb="7" eb="9">
      <t>ケンスウ</t>
    </rPh>
    <phoneticPr fontId="3"/>
  </si>
  <si>
    <t>（年度末）（単位：件）</t>
    <rPh sb="1" eb="4">
      <t>ネンドマツ</t>
    </rPh>
    <phoneticPr fontId="3"/>
  </si>
  <si>
    <t>（１）　　相　談　支　援　状　況</t>
    <rPh sb="5" eb="6">
      <t>ソウ</t>
    </rPh>
    <rPh sb="7" eb="8">
      <t>ダン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</si>
  <si>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１３ － ２．　　生　活　困　窮　者　自　立　支　援　制　度</t>
    <rPh sb="9" eb="10">
      <t>セイ</t>
    </rPh>
    <rPh sb="11" eb="12">
      <t>カツ</t>
    </rPh>
    <rPh sb="13" eb="14">
      <t>コマ</t>
    </rPh>
    <rPh sb="15" eb="16">
      <t>キュウ</t>
    </rPh>
    <rPh sb="17" eb="18">
      <t>モノ</t>
    </rPh>
    <rPh sb="19" eb="20">
      <t>ジ</t>
    </rPh>
    <rPh sb="21" eb="22">
      <t>リツ</t>
    </rPh>
    <rPh sb="23" eb="24">
      <t>シ</t>
    </rPh>
    <rPh sb="25" eb="26">
      <t>エン</t>
    </rPh>
    <rPh sb="27" eb="28">
      <t>セイ</t>
    </rPh>
    <rPh sb="29" eb="30">
      <t>ド</t>
    </rPh>
    <phoneticPr fontId="3"/>
  </si>
  <si>
    <t>　女</t>
    <rPh sb="1" eb="2">
      <t>オンナ</t>
    </rPh>
    <phoneticPr fontId="2"/>
  </si>
  <si>
    <t>　男</t>
    <rPh sb="1" eb="2">
      <t>オトコ</t>
    </rPh>
    <phoneticPr fontId="2"/>
  </si>
  <si>
    <t>　令 和 ４ 年 度</t>
    <rPh sb="1" eb="2">
      <t>レイ</t>
    </rPh>
    <rPh sb="3" eb="4">
      <t>ワ</t>
    </rPh>
    <rPh sb="7" eb="8">
      <t>トシ</t>
    </rPh>
    <rPh sb="9" eb="10">
      <t>ド</t>
    </rPh>
    <phoneticPr fontId="2"/>
  </si>
  <si>
    <t>　令 和 ３ 年 度</t>
    <rPh sb="1" eb="2">
      <t>レイ</t>
    </rPh>
    <rPh sb="3" eb="4">
      <t>ワ</t>
    </rPh>
    <rPh sb="7" eb="8">
      <t>トシ</t>
    </rPh>
    <rPh sb="9" eb="10">
      <t>ド</t>
    </rPh>
    <phoneticPr fontId="2"/>
  </si>
  <si>
    <t>　令 和 ２ 年 度</t>
    <rPh sb="1" eb="2">
      <t>レイ</t>
    </rPh>
    <rPh sb="3" eb="4">
      <t>ワ</t>
    </rPh>
    <rPh sb="7" eb="8">
      <t>トシ</t>
    </rPh>
    <rPh sb="9" eb="10">
      <t>ド</t>
    </rPh>
    <phoneticPr fontId="2"/>
  </si>
  <si>
    <t>　令 和 元 年 度</t>
    <rPh sb="1" eb="2">
      <t>レイ</t>
    </rPh>
    <rPh sb="3" eb="4">
      <t>ワ</t>
    </rPh>
    <rPh sb="5" eb="6">
      <t>モト</t>
    </rPh>
    <rPh sb="7" eb="8">
      <t>トシ</t>
    </rPh>
    <rPh sb="9" eb="10">
      <t>ド</t>
    </rPh>
    <phoneticPr fontId="2"/>
  </si>
  <si>
    <t>　平 成 ３０ 年 度</t>
    <rPh sb="1" eb="2">
      <t>タイラ</t>
    </rPh>
    <rPh sb="3" eb="4">
      <t>シゲル</t>
    </rPh>
    <rPh sb="8" eb="9">
      <t>トシ</t>
    </rPh>
    <rPh sb="10" eb="11">
      <t>ド</t>
    </rPh>
    <phoneticPr fontId="2"/>
  </si>
  <si>
    <t>７０歳以上</t>
    <rPh sb="2" eb="3">
      <t>サイ</t>
    </rPh>
    <rPh sb="3" eb="5">
      <t>イジョウ</t>
    </rPh>
    <phoneticPr fontId="2"/>
  </si>
  <si>
    <t>６０～６９</t>
  </si>
  <si>
    <t>４０～５９</t>
  </si>
  <si>
    <t>２０～３９</t>
  </si>
  <si>
    <t>１５～１９</t>
  </si>
  <si>
    <t>６～１４</t>
  </si>
  <si>
    <t>０～５ 歳</t>
    <rPh sb="4" eb="5">
      <t>サイ</t>
    </rPh>
    <phoneticPr fontId="2"/>
  </si>
  <si>
    <t>総   数</t>
    <rPh sb="0" eb="5">
      <t>ソウスウ</t>
    </rPh>
    <phoneticPr fontId="2"/>
  </si>
  <si>
    <t>年度 ・男女　別</t>
    <rPh sb="0" eb="2">
      <t>ネンド</t>
    </rPh>
    <rPh sb="4" eb="6">
      <t>ダンジョ</t>
    </rPh>
    <rPh sb="7" eb="8">
      <t>ベツ</t>
    </rPh>
    <phoneticPr fontId="2"/>
  </si>
  <si>
    <t>(各７月末時点）（単位：人）</t>
    <rPh sb="1" eb="2">
      <t>カク</t>
    </rPh>
    <rPh sb="3" eb="4">
      <t>ガツ</t>
    </rPh>
    <rPh sb="4" eb="5">
      <t>マツ</t>
    </rPh>
    <rPh sb="5" eb="7">
      <t>ジテン</t>
    </rPh>
    <phoneticPr fontId="3"/>
  </si>
  <si>
    <t>（４）　　男　女　、　年　齢　別　保　護　人　員</t>
    <rPh sb="5" eb="8">
      <t>ダンジョ</t>
    </rPh>
    <rPh sb="11" eb="16">
      <t>ネンレイベツ</t>
    </rPh>
    <rPh sb="17" eb="20">
      <t>ホゴ</t>
    </rPh>
    <rPh sb="21" eb="24">
      <t>ジンイン</t>
    </rPh>
    <phoneticPr fontId="2"/>
  </si>
  <si>
    <t>資料　  福祉局法人指導・障害福祉担当部障害福祉課</t>
    <rPh sb="0" eb="2">
      <t>シリョウ</t>
    </rPh>
    <rPh sb="5" eb="7">
      <t>フクシ</t>
    </rPh>
    <rPh sb="7" eb="8">
      <t>キョク</t>
    </rPh>
    <rPh sb="8" eb="10">
      <t>ホウジン</t>
    </rPh>
    <rPh sb="10" eb="12">
      <t>シドウ</t>
    </rPh>
    <rPh sb="13" eb="15">
      <t>ショウガイ</t>
    </rPh>
    <rPh sb="15" eb="17">
      <t>フクシ</t>
    </rPh>
    <rPh sb="17" eb="19">
      <t>タントウ</t>
    </rPh>
    <rPh sb="19" eb="20">
      <t>ブ</t>
    </rPh>
    <rPh sb="20" eb="22">
      <t>ショウガイ</t>
    </rPh>
    <rPh sb="22" eb="24">
      <t>フクシ</t>
    </rPh>
    <rPh sb="24" eb="25">
      <t>カ</t>
    </rPh>
    <phoneticPr fontId="2"/>
  </si>
  <si>
    <t xml:space="preserve">               ４</t>
  </si>
  <si>
    <t xml:space="preserve">               ３</t>
  </si>
  <si>
    <t xml:space="preserve">               ２</t>
    <phoneticPr fontId="3"/>
  </si>
  <si>
    <t xml:space="preserve"> 　　令 和  元</t>
    <rPh sb="3" eb="4">
      <t>レイ</t>
    </rPh>
    <rPh sb="5" eb="6">
      <t>ワ</t>
    </rPh>
    <rPh sb="8" eb="9">
      <t>ガン</t>
    </rPh>
    <phoneticPr fontId="3"/>
  </si>
  <si>
    <t>　　 平 成 ３０ 年度</t>
    <rPh sb="10" eb="12">
      <t>ネンド</t>
    </rPh>
    <phoneticPr fontId="3"/>
  </si>
  <si>
    <t>月平均人数</t>
    <rPh sb="0" eb="1">
      <t>ツキ</t>
    </rPh>
    <rPh sb="1" eb="3">
      <t>ヘイキン</t>
    </rPh>
    <rPh sb="3" eb="4">
      <t>ジンイン</t>
    </rPh>
    <rPh sb="4" eb="5">
      <t>スウ</t>
    </rPh>
    <phoneticPr fontId="2"/>
  </si>
  <si>
    <t>延　べ　人　数</t>
    <rPh sb="0" eb="1">
      <t>ノ</t>
    </rPh>
    <rPh sb="4" eb="7">
      <t>ニンズウ</t>
    </rPh>
    <phoneticPr fontId="2"/>
  </si>
  <si>
    <t>経　過　的　福　祉　手　当</t>
    <rPh sb="0" eb="5">
      <t>ケイカテキ</t>
    </rPh>
    <rPh sb="6" eb="9">
      <t>フクシ</t>
    </rPh>
    <rPh sb="10" eb="13">
      <t>テアテ</t>
    </rPh>
    <phoneticPr fontId="2"/>
  </si>
  <si>
    <t>障　害　児　福　祉　手　当</t>
    <rPh sb="0" eb="5">
      <t>ショウガイジ</t>
    </rPh>
    <rPh sb="6" eb="9">
      <t>フクシ</t>
    </rPh>
    <rPh sb="10" eb="13">
      <t>テアテ</t>
    </rPh>
    <phoneticPr fontId="2"/>
  </si>
  <si>
    <t>特　別　障　害　者　手　当</t>
    <rPh sb="0" eb="3">
      <t>トクベツ</t>
    </rPh>
    <rPh sb="4" eb="9">
      <t>ショウガイシャ</t>
    </rPh>
    <rPh sb="10" eb="13">
      <t>テアテ</t>
    </rPh>
    <phoneticPr fontId="2"/>
  </si>
  <si>
    <t>年　　　　　度</t>
    <rPh sb="0" eb="1">
      <t>トシ</t>
    </rPh>
    <rPh sb="6" eb="7">
      <t>タビ</t>
    </rPh>
    <phoneticPr fontId="2"/>
  </si>
  <si>
    <t>（単位：人）</t>
    <phoneticPr fontId="3"/>
  </si>
  <si>
    <t>１３ － ５．　  特　別　障　害　者　手　当　等　支　給　件　数</t>
    <rPh sb="10" eb="13">
      <t>トクベツ</t>
    </rPh>
    <rPh sb="14" eb="19">
      <t>ショウガイシャ</t>
    </rPh>
    <rPh sb="20" eb="23">
      <t>テアテ</t>
    </rPh>
    <rPh sb="24" eb="25">
      <t>トウ</t>
    </rPh>
    <rPh sb="26" eb="29">
      <t>シキュウ</t>
    </rPh>
    <rPh sb="30" eb="31">
      <t>ケン</t>
    </rPh>
    <rPh sb="32" eb="33">
      <t>スウ</t>
    </rPh>
    <phoneticPr fontId="2"/>
  </si>
  <si>
    <t>資料　  こども青少年局こども福祉課</t>
    <rPh sb="0" eb="2">
      <t>シリョウ</t>
    </rPh>
    <rPh sb="8" eb="11">
      <t>セイショウネン</t>
    </rPh>
    <rPh sb="11" eb="12">
      <t>キョク</t>
    </rPh>
    <rPh sb="15" eb="18">
      <t>フクシカ</t>
    </rPh>
    <rPh sb="17" eb="18">
      <t>カ</t>
    </rPh>
    <phoneticPr fontId="2"/>
  </si>
  <si>
    <t>※名称を母子父子寡婦福祉資金に変更、それに伴い父子貸付分を加算。　※貸付種別項目を変更、それに伴い該当貸付人数・金額を加算。</t>
    <rPh sb="1" eb="3">
      <t>メイショウ</t>
    </rPh>
    <rPh sb="4" eb="6">
      <t>ボシ</t>
    </rPh>
    <rPh sb="6" eb="8">
      <t>フシ</t>
    </rPh>
    <rPh sb="8" eb="10">
      <t>カフ</t>
    </rPh>
    <rPh sb="10" eb="12">
      <t>フクシ</t>
    </rPh>
    <rPh sb="12" eb="14">
      <t>シキン</t>
    </rPh>
    <rPh sb="15" eb="17">
      <t>ヘンコウ</t>
    </rPh>
    <rPh sb="21" eb="22">
      <t>トモナ</t>
    </rPh>
    <rPh sb="23" eb="25">
      <t>フシ</t>
    </rPh>
    <rPh sb="25" eb="27">
      <t>カシツケ</t>
    </rPh>
    <rPh sb="27" eb="28">
      <t>ブン</t>
    </rPh>
    <rPh sb="29" eb="31">
      <t>カサン</t>
    </rPh>
    <rPh sb="34" eb="36">
      <t>カシツケ</t>
    </rPh>
    <rPh sb="36" eb="38">
      <t>シュベツ</t>
    </rPh>
    <rPh sb="38" eb="40">
      <t>コウモク</t>
    </rPh>
    <rPh sb="41" eb="43">
      <t>ヘンコウ</t>
    </rPh>
    <rPh sb="47" eb="48">
      <t>トモナ</t>
    </rPh>
    <rPh sb="49" eb="51">
      <t>ガイトウ</t>
    </rPh>
    <rPh sb="51" eb="53">
      <t>カシツケ</t>
    </rPh>
    <rPh sb="53" eb="55">
      <t>ニンズウ</t>
    </rPh>
    <rPh sb="56" eb="58">
      <t>キンガク</t>
    </rPh>
    <rPh sb="59" eb="61">
      <t>カサン</t>
    </rPh>
    <phoneticPr fontId="3"/>
  </si>
  <si>
    <t>貸　　　　　付　　　　　金　　　　　額</t>
    <rPh sb="0" eb="7">
      <t>カシツケ</t>
    </rPh>
    <rPh sb="12" eb="19">
      <t>キンガク</t>
    </rPh>
    <phoneticPr fontId="2"/>
  </si>
  <si>
    <t>貸　　　　　付　　　　　決　　　　　定　　　　　件　　　　　数</t>
    <rPh sb="0" eb="7">
      <t>カシツケ</t>
    </rPh>
    <rPh sb="12" eb="19">
      <t>ケッテイ</t>
    </rPh>
    <rPh sb="24" eb="31">
      <t>ケンスウ</t>
    </rPh>
    <phoneticPr fontId="2"/>
  </si>
  <si>
    <t>大　学</t>
    <rPh sb="0" eb="3">
      <t>ダイガク</t>
    </rPh>
    <phoneticPr fontId="2"/>
  </si>
  <si>
    <t>高　校</t>
    <rPh sb="0" eb="3">
      <t>コウコウ</t>
    </rPh>
    <phoneticPr fontId="2"/>
  </si>
  <si>
    <t>継　続</t>
    <rPh sb="0" eb="3">
      <t>ケイゾク</t>
    </rPh>
    <phoneticPr fontId="2"/>
  </si>
  <si>
    <t>新　規</t>
    <rPh sb="0" eb="3">
      <t>シンキ</t>
    </rPh>
    <phoneticPr fontId="2"/>
  </si>
  <si>
    <t>継続</t>
    <rPh sb="0" eb="2">
      <t>ケイゾク</t>
    </rPh>
    <phoneticPr fontId="3"/>
  </si>
  <si>
    <t>新規</t>
    <rPh sb="0" eb="2">
      <t>シンキ</t>
    </rPh>
    <phoneticPr fontId="3"/>
  </si>
  <si>
    <t>大学</t>
    <rPh sb="0" eb="2">
      <t>ダイガク</t>
    </rPh>
    <phoneticPr fontId="3"/>
  </si>
  <si>
    <t>高校</t>
    <rPh sb="0" eb="2">
      <t>コウコウ</t>
    </rPh>
    <phoneticPr fontId="3"/>
  </si>
  <si>
    <t>継　　　　続</t>
    <rPh sb="0" eb="6">
      <t>ケイゾク</t>
    </rPh>
    <phoneticPr fontId="2"/>
  </si>
  <si>
    <t>新　　　　規</t>
    <rPh sb="0" eb="6">
      <t>シンキ</t>
    </rPh>
    <phoneticPr fontId="2"/>
  </si>
  <si>
    <t>転宅資金</t>
    <rPh sb="0" eb="2">
      <t>テンタク</t>
    </rPh>
    <rPh sb="2" eb="4">
      <t>シキン</t>
    </rPh>
    <phoneticPr fontId="3"/>
  </si>
  <si>
    <t>修　業　資　金</t>
    <rPh sb="0" eb="3">
      <t>シュウギョウ</t>
    </rPh>
    <rPh sb="4" eb="7">
      <t>シキン</t>
    </rPh>
    <phoneticPr fontId="2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</si>
  <si>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</si>
  <si>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就学支度資金</t>
    <rPh sb="0" eb="2">
      <t>シュウガク</t>
    </rPh>
    <rPh sb="2" eb="4">
      <t>シタク</t>
    </rPh>
    <rPh sb="4" eb="6">
      <t>シキン</t>
    </rPh>
    <phoneticPr fontId="3"/>
  </si>
  <si>
    <t>修　　　学　　　資　　　金</t>
    <rPh sb="0" eb="5">
      <t>シュウガク</t>
    </rPh>
    <rPh sb="8" eb="13">
      <t>シキン</t>
    </rPh>
    <phoneticPr fontId="2"/>
  </si>
  <si>
    <t>年　　　　　度</t>
    <rPh sb="0" eb="1">
      <t>トシ</t>
    </rPh>
    <rPh sb="6" eb="7">
      <t>ド</t>
    </rPh>
    <phoneticPr fontId="2"/>
  </si>
  <si>
    <t>（単位：件、千円）</t>
    <rPh sb="1" eb="3">
      <t>タンイ</t>
    </rPh>
    <rPh sb="4" eb="5">
      <t>ケン</t>
    </rPh>
    <rPh sb="6" eb="7">
      <t>セン</t>
    </rPh>
    <rPh sb="7" eb="8">
      <t>エン</t>
    </rPh>
    <phoneticPr fontId="3"/>
  </si>
  <si>
    <t>１３ － ４．　　母　子　父　子　寡　婦　福　祉　金　貸　付　状　況　</t>
    <rPh sb="9" eb="12">
      <t>ボシ</t>
    </rPh>
    <rPh sb="13" eb="14">
      <t>チチ</t>
    </rPh>
    <rPh sb="15" eb="16">
      <t>コ</t>
    </rPh>
    <rPh sb="17" eb="18">
      <t>ヤモメ</t>
    </rPh>
    <rPh sb="19" eb="20">
      <t>フ</t>
    </rPh>
    <rPh sb="21" eb="24">
      <t>フクシ</t>
    </rPh>
    <rPh sb="25" eb="26">
      <t>キン</t>
    </rPh>
    <rPh sb="27" eb="30">
      <t>カシツケ</t>
    </rPh>
    <rPh sb="31" eb="34">
      <t>ジョウキョウ</t>
    </rPh>
    <phoneticPr fontId="2"/>
  </si>
  <si>
    <t>資料　  福祉局北部保健福祉センター福祉相談支援課</t>
    <rPh sb="0" eb="2">
      <t>シリョウ</t>
    </rPh>
    <rPh sb="5" eb="8">
      <t>フクシキョク</t>
    </rPh>
    <rPh sb="8" eb="10">
      <t>ホクブ</t>
    </rPh>
    <rPh sb="10" eb="12">
      <t>ホケン</t>
    </rPh>
    <rPh sb="12" eb="14">
      <t>フクシ</t>
    </rPh>
    <rPh sb="18" eb="20">
      <t>フクシ</t>
    </rPh>
    <rPh sb="20" eb="22">
      <t>ソウダン</t>
    </rPh>
    <rPh sb="22" eb="24">
      <t>シエン</t>
    </rPh>
    <rPh sb="24" eb="25">
      <t>カ</t>
    </rPh>
    <phoneticPr fontId="2"/>
  </si>
  <si>
    <t>その他</t>
    <rPh sb="0" eb="3">
      <t>ソノタ</t>
    </rPh>
    <phoneticPr fontId="2"/>
  </si>
  <si>
    <t>助言・指導
の　　 　み　　　　　</t>
    <phoneticPr fontId="3"/>
  </si>
  <si>
    <t>その他関係
機関へ移送</t>
    <phoneticPr fontId="3"/>
  </si>
  <si>
    <t>福祉事務所
へ   移   送</t>
    <phoneticPr fontId="3"/>
  </si>
  <si>
    <t>就職・自営</t>
    <rPh sb="0" eb="2">
      <t>シュウショク</t>
    </rPh>
    <rPh sb="3" eb="5">
      <t>ジエイ</t>
    </rPh>
    <phoneticPr fontId="2"/>
  </si>
  <si>
    <t>婦 人 保 護
施設に入所</t>
    <phoneticPr fontId="3"/>
  </si>
  <si>
    <t>総　　数</t>
    <rPh sb="0" eb="4">
      <t>ソウスウ</t>
    </rPh>
    <phoneticPr fontId="2"/>
  </si>
  <si>
    <t>年　　　　　次</t>
    <rPh sb="0" eb="1">
      <t>トシ</t>
    </rPh>
    <rPh sb="6" eb="7">
      <t>ツギ</t>
    </rPh>
    <phoneticPr fontId="2"/>
  </si>
  <si>
    <t>（単位：件）</t>
    <rPh sb="4" eb="5">
      <t>ケン</t>
    </rPh>
    <phoneticPr fontId="3"/>
  </si>
  <si>
    <t>（２）　　婦　人　更　生　相　談　処　理</t>
    <rPh sb="5" eb="8">
      <t>フジン</t>
    </rPh>
    <rPh sb="9" eb="12">
      <t>コウセイ</t>
    </rPh>
    <rPh sb="13" eb="16">
      <t>ソウダン</t>
    </rPh>
    <rPh sb="17" eb="20">
      <t>ショリ</t>
    </rPh>
    <phoneticPr fontId="2"/>
  </si>
  <si>
    <t>再  来</t>
    <rPh sb="0" eb="4">
      <t>サイライ</t>
    </rPh>
    <phoneticPr fontId="2"/>
  </si>
  <si>
    <t>新  規</t>
    <rPh sb="0" eb="4">
      <t>シンキ</t>
    </rPh>
    <phoneticPr fontId="2"/>
  </si>
  <si>
    <t>令 和  ４ 年</t>
    <rPh sb="0" eb="1">
      <t>レイ</t>
    </rPh>
    <rPh sb="2" eb="3">
      <t>ワ</t>
    </rPh>
    <rPh sb="7" eb="8">
      <t>ネン</t>
    </rPh>
    <phoneticPr fontId="2"/>
  </si>
  <si>
    <t>令 和  ３ 年</t>
    <rPh sb="0" eb="1">
      <t>レイ</t>
    </rPh>
    <rPh sb="2" eb="3">
      <t>ワ</t>
    </rPh>
    <rPh sb="7" eb="8">
      <t>ネン</t>
    </rPh>
    <phoneticPr fontId="2"/>
  </si>
  <si>
    <t>令 和  ２ 年</t>
    <rPh sb="0" eb="1">
      <t>レイ</t>
    </rPh>
    <rPh sb="2" eb="3">
      <t>ワ</t>
    </rPh>
    <rPh sb="7" eb="8">
      <t>ネン</t>
    </rPh>
    <phoneticPr fontId="2"/>
  </si>
  <si>
    <t>令 和  元 年</t>
    <rPh sb="0" eb="1">
      <t>レイ</t>
    </rPh>
    <rPh sb="2" eb="3">
      <t>ワ</t>
    </rPh>
    <rPh sb="5" eb="6">
      <t>モト</t>
    </rPh>
    <rPh sb="7" eb="8">
      <t>ネン</t>
    </rPh>
    <phoneticPr fontId="2"/>
  </si>
  <si>
    <t>平 成  ３０ 年</t>
    <rPh sb="0" eb="1">
      <t>ヒラ</t>
    </rPh>
    <rPh sb="2" eb="3">
      <t>シゲル</t>
    </rPh>
    <rPh sb="8" eb="9">
      <t>ネン</t>
    </rPh>
    <phoneticPr fontId="2"/>
  </si>
  <si>
    <t>医療機関</t>
    <rPh sb="0" eb="2">
      <t>イリョウ</t>
    </rPh>
    <rPh sb="2" eb="4">
      <t>キカン</t>
    </rPh>
    <phoneticPr fontId="2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</si>
  <si>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2"/>
  </si>
  <si>
    <t>縁故者・知人</t>
    <rPh sb="0" eb="3">
      <t>エンコシャ</t>
    </rPh>
    <rPh sb="4" eb="6">
      <t>チジン</t>
    </rPh>
    <phoneticPr fontId="2"/>
  </si>
  <si>
    <t>本人
自身</t>
    <rPh sb="0" eb="2">
      <t>ホンニン</t>
    </rPh>
    <rPh sb="3" eb="5">
      <t>ジシン</t>
    </rPh>
    <phoneticPr fontId="2"/>
  </si>
  <si>
    <t>警察・法務関係</t>
    <phoneticPr fontId="3"/>
  </si>
  <si>
    <t xml:space="preserve">福   祉
事務所 </t>
    <rPh sb="0" eb="5">
      <t>フクシ</t>
    </rPh>
    <phoneticPr fontId="2"/>
  </si>
  <si>
    <t>総    数</t>
    <rPh sb="0" eb="6">
      <t>ソウスウ</t>
    </rPh>
    <phoneticPr fontId="2"/>
  </si>
  <si>
    <t>年   次 ・ 区   分</t>
    <rPh sb="0" eb="5">
      <t>ネンジ</t>
    </rPh>
    <rPh sb="8" eb="13">
      <t>クブン</t>
    </rPh>
    <phoneticPr fontId="2"/>
  </si>
  <si>
    <t>（１）　  相談経路別婦人更生相談受付</t>
    <rPh sb="6" eb="8">
      <t>ソウダン</t>
    </rPh>
    <rPh sb="8" eb="10">
      <t>ケイロ</t>
    </rPh>
    <rPh sb="10" eb="11">
      <t>ベツ</t>
    </rPh>
    <rPh sb="11" eb="13">
      <t>フジン</t>
    </rPh>
    <rPh sb="13" eb="15">
      <t>コウセイ</t>
    </rPh>
    <rPh sb="15" eb="17">
      <t>ソウダン</t>
    </rPh>
    <rPh sb="17" eb="19">
      <t>ウケツケ</t>
    </rPh>
    <phoneticPr fontId="2"/>
  </si>
  <si>
    <t>１３ － ３．  　婦    　人    　保    　護    　事    　業</t>
    <rPh sb="10" eb="17">
      <t>フジン</t>
    </rPh>
    <rPh sb="22" eb="29">
      <t>ホゴ</t>
    </rPh>
    <rPh sb="34" eb="41">
      <t>ジギョウ</t>
    </rPh>
    <phoneticPr fontId="2"/>
  </si>
  <si>
    <t>資料　  福祉局福祉部高齢介護課</t>
    <rPh sb="0" eb="2">
      <t>シリョウ</t>
    </rPh>
    <rPh sb="5" eb="7">
      <t>フクシ</t>
    </rPh>
    <rPh sb="7" eb="8">
      <t>キョク</t>
    </rPh>
    <rPh sb="8" eb="10">
      <t>フクシ</t>
    </rPh>
    <rPh sb="10" eb="11">
      <t>ブ</t>
    </rPh>
    <rPh sb="11" eb="13">
      <t>コウレイ</t>
    </rPh>
    <rPh sb="13" eb="15">
      <t>カイゴ</t>
    </rPh>
    <rPh sb="15" eb="16">
      <t>カ</t>
    </rPh>
    <phoneticPr fontId="2"/>
  </si>
  <si>
    <t>　　　そ　 の 　他</t>
    <rPh sb="3" eb="10">
      <t>ソノタ</t>
    </rPh>
    <phoneticPr fontId="2"/>
  </si>
  <si>
    <t>　　　園　　　　田</t>
    <rPh sb="3" eb="9">
      <t>ソノダ</t>
    </rPh>
    <phoneticPr fontId="2"/>
  </si>
  <si>
    <t>　　　武　　　　庫</t>
    <rPh sb="3" eb="9">
      <t>ムコ</t>
    </rPh>
    <phoneticPr fontId="2"/>
  </si>
  <si>
    <t>　　　立　　　　花</t>
    <rPh sb="3" eb="9">
      <t>タチバナ</t>
    </rPh>
    <phoneticPr fontId="2"/>
  </si>
  <si>
    <t>　　　大　　　　庄</t>
    <rPh sb="3" eb="9">
      <t>オオショウ</t>
    </rPh>
    <phoneticPr fontId="2"/>
  </si>
  <si>
    <t>　　　小　　　　田</t>
    <rPh sb="3" eb="9">
      <t>オダ</t>
    </rPh>
    <phoneticPr fontId="2"/>
  </si>
  <si>
    <t>　　　中　　　　央</t>
    <rPh sb="3" eb="4">
      <t>ナカ</t>
    </rPh>
    <rPh sb="8" eb="9">
      <t>ヒサシ</t>
    </rPh>
    <phoneticPr fontId="2"/>
  </si>
  <si>
    <t>　全　　　　　　　市</t>
    <rPh sb="1" eb="10">
      <t>ゼンシ</t>
    </rPh>
    <phoneticPr fontId="2"/>
  </si>
  <si>
    <t>会員数</t>
    <rPh sb="0" eb="3">
      <t>カイインスウ</t>
    </rPh>
    <phoneticPr fontId="2"/>
  </si>
  <si>
    <t>クラブ数</t>
    <rPh sb="3" eb="4">
      <t>スウ</t>
    </rPh>
    <phoneticPr fontId="2"/>
  </si>
  <si>
    <t>　４　年度</t>
    <rPh sb="3" eb="5">
      <t>ネンド</t>
    </rPh>
    <phoneticPr fontId="2"/>
  </si>
  <si>
    <t>　３　年度</t>
    <rPh sb="3" eb="5">
      <t>ネンド</t>
    </rPh>
    <phoneticPr fontId="2"/>
  </si>
  <si>
    <t>　２　年度</t>
    <rPh sb="3" eb="5">
      <t>ネンド</t>
    </rPh>
    <phoneticPr fontId="2"/>
  </si>
  <si>
    <t>令和　元　年度</t>
    <rPh sb="0" eb="2">
      <t>レイワ</t>
    </rPh>
    <rPh sb="3" eb="4">
      <t>モト</t>
    </rPh>
    <rPh sb="5" eb="7">
      <t>ネンド</t>
    </rPh>
    <phoneticPr fontId="2"/>
  </si>
  <si>
    <t>平成　３０　年度</t>
    <rPh sb="0" eb="2">
      <t>ヘイセイ</t>
    </rPh>
    <phoneticPr fontId="3"/>
  </si>
  <si>
    <t>地　　　　　区</t>
    <rPh sb="0" eb="7">
      <t>チク</t>
    </rPh>
    <phoneticPr fontId="2"/>
  </si>
  <si>
    <t>（各年度末）（単位：団体、人）</t>
    <rPh sb="1" eb="2">
      <t>カク</t>
    </rPh>
    <rPh sb="2" eb="4">
      <t>ネンド</t>
    </rPh>
    <rPh sb="4" eb="5">
      <t>マツ</t>
    </rPh>
    <rPh sb="10" eb="12">
      <t>ダンタイ</t>
    </rPh>
    <phoneticPr fontId="2"/>
  </si>
  <si>
    <t>１３ － ９．  　老　人　ク　ラ　ブ　結　成　状　況</t>
    <rPh sb="10" eb="13">
      <t>ロウジン</t>
    </rPh>
    <rPh sb="20" eb="23">
      <t>ケッセイ</t>
    </rPh>
    <rPh sb="24" eb="27">
      <t>ジョウキョウ</t>
    </rPh>
    <phoneticPr fontId="2"/>
  </si>
  <si>
    <t>資料　　保健局健康増進担当国保年金課</t>
    <rPh sb="0" eb="2">
      <t>シリョウ</t>
    </rPh>
    <rPh sb="4" eb="6">
      <t>ホケン</t>
    </rPh>
    <rPh sb="6" eb="7">
      <t>キョク</t>
    </rPh>
    <rPh sb="7" eb="9">
      <t>ケンコウ</t>
    </rPh>
    <rPh sb="9" eb="11">
      <t>ゾウシン</t>
    </rPh>
    <rPh sb="11" eb="13">
      <t>タントウ</t>
    </rPh>
    <rPh sb="13" eb="18">
      <t>コクホネンキンカ</t>
    </rPh>
    <phoneticPr fontId="2"/>
  </si>
  <si>
    <t>高齢者特別給付金</t>
    <rPh sb="0" eb="3">
      <t>コウレイシャ</t>
    </rPh>
    <rPh sb="3" eb="5">
      <t>トクベツ</t>
    </rPh>
    <rPh sb="5" eb="8">
      <t>キュウフキン</t>
    </rPh>
    <phoneticPr fontId="2"/>
  </si>
  <si>
    <t>障害者特別給付金(中度)</t>
    <rPh sb="0" eb="2">
      <t>ショウガイ</t>
    </rPh>
    <rPh sb="2" eb="3">
      <t>シャ</t>
    </rPh>
    <rPh sb="3" eb="5">
      <t>トクベツ</t>
    </rPh>
    <rPh sb="5" eb="8">
      <t>キュウフキン</t>
    </rPh>
    <rPh sb="9" eb="10">
      <t>ナカ</t>
    </rPh>
    <phoneticPr fontId="2"/>
  </si>
  <si>
    <t>障害者特別給付金(重度)</t>
    <rPh sb="0" eb="2">
      <t>ショウガイ</t>
    </rPh>
    <rPh sb="2" eb="3">
      <t>シャ</t>
    </rPh>
    <rPh sb="3" eb="5">
      <t>トクベツ</t>
    </rPh>
    <rPh sb="5" eb="8">
      <t>キュウフキン</t>
    </rPh>
    <phoneticPr fontId="2"/>
  </si>
  <si>
    <t>４年度</t>
    <rPh sb="1" eb="3">
      <t>ネンド</t>
    </rPh>
    <phoneticPr fontId="3"/>
  </si>
  <si>
    <t>３年度</t>
    <rPh sb="1" eb="3">
      <t>ネンド</t>
    </rPh>
    <phoneticPr fontId="3"/>
  </si>
  <si>
    <t>２年度</t>
    <rPh sb="1" eb="3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</si>
  <si>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</si>
  <si>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平成３０年度</t>
    <rPh sb="0" eb="1">
      <t>ヘイセイ</t>
    </rPh>
    <rPh sb="4" eb="6">
      <t>ネンド</t>
    </rPh>
    <rPh sb="5" eb="6">
      <t>ド</t>
    </rPh>
    <phoneticPr fontId="3"/>
  </si>
  <si>
    <t>給付金等の種別</t>
    <rPh sb="0" eb="3">
      <t>キュウフキン</t>
    </rPh>
    <rPh sb="3" eb="4">
      <t>トウ</t>
    </rPh>
    <rPh sb="5" eb="7">
      <t>シュベツ</t>
    </rPh>
    <phoneticPr fontId="2"/>
  </si>
  <si>
    <t>１３ － ８．　  市　民　福　祉　金　・　敬　老　金　等　受　給　者　数</t>
    <phoneticPr fontId="3"/>
  </si>
  <si>
    <t>資料　　こども青少年局こども福祉課、福祉局法人指導・障害福祉担当部障害福祉課</t>
    <rPh sb="7" eb="10">
      <t>セイショウネン</t>
    </rPh>
    <rPh sb="10" eb="11">
      <t>キョク</t>
    </rPh>
    <rPh sb="14" eb="16">
      <t>フクシ</t>
    </rPh>
    <rPh sb="16" eb="17">
      <t>カ</t>
    </rPh>
    <rPh sb="18" eb="20">
      <t>フクシ</t>
    </rPh>
    <rPh sb="20" eb="21">
      <t>キョク</t>
    </rPh>
    <rPh sb="21" eb="23">
      <t>ホウジン</t>
    </rPh>
    <rPh sb="23" eb="25">
      <t>シドウ</t>
    </rPh>
    <rPh sb="26" eb="28">
      <t>ショウガイ</t>
    </rPh>
    <rPh sb="28" eb="30">
      <t>フクシ</t>
    </rPh>
    <rPh sb="30" eb="32">
      <t>タントウ</t>
    </rPh>
    <rPh sb="32" eb="33">
      <t>ブ</t>
    </rPh>
    <rPh sb="33" eb="34">
      <t>フクベ</t>
    </rPh>
    <phoneticPr fontId="2"/>
  </si>
  <si>
    <t>（１）　年度末現在である。　　　</t>
    <rPh sb="4" eb="7">
      <t>ネンマツ</t>
    </rPh>
    <rPh sb="7" eb="9">
      <t>ゲンザイ</t>
    </rPh>
    <phoneticPr fontId="2"/>
  </si>
  <si>
    <t>受給者数　（１）</t>
    <rPh sb="0" eb="3">
      <t>ジュキュウシャ</t>
    </rPh>
    <rPh sb="3" eb="4">
      <t>スウ</t>
    </rPh>
    <phoneticPr fontId="2"/>
  </si>
  <si>
    <t>申請者数</t>
    <rPh sb="0" eb="3">
      <t>シンセイシャ</t>
    </rPh>
    <rPh sb="3" eb="4">
      <t>スウ</t>
    </rPh>
    <phoneticPr fontId="2"/>
  </si>
  <si>
    <t>国の児童手当　子ども手当</t>
    <rPh sb="0" eb="1">
      <t>クニ</t>
    </rPh>
    <rPh sb="2" eb="4">
      <t>ジドウ</t>
    </rPh>
    <rPh sb="4" eb="6">
      <t>テアテ</t>
    </rPh>
    <rPh sb="7" eb="8">
      <t>コ</t>
    </rPh>
    <rPh sb="10" eb="12">
      <t>テアテ</t>
    </rPh>
    <phoneticPr fontId="2"/>
  </si>
  <si>
    <t>特　別　児　童　扶　養　手　当</t>
    <rPh sb="0" eb="3">
      <t>トクベツ</t>
    </rPh>
    <rPh sb="4" eb="7">
      <t>ジドウ</t>
    </rPh>
    <rPh sb="8" eb="11">
      <t>フヨウ</t>
    </rPh>
    <rPh sb="12" eb="15">
      <t>テアテ</t>
    </rPh>
    <phoneticPr fontId="2"/>
  </si>
  <si>
    <t>児　童　扶　養　手　当</t>
    <rPh sb="0" eb="3">
      <t>ジドウ</t>
    </rPh>
    <rPh sb="4" eb="7">
      <t>フヨウ</t>
    </rPh>
    <rPh sb="8" eb="11">
      <t>テアテ</t>
    </rPh>
    <phoneticPr fontId="2"/>
  </si>
  <si>
    <t>年　　　　　度</t>
    <rPh sb="0" eb="7">
      <t>ネンド</t>
    </rPh>
    <phoneticPr fontId="2"/>
  </si>
  <si>
    <t>（単位：人）</t>
    <rPh sb="1" eb="3">
      <t>タンイ</t>
    </rPh>
    <rPh sb="4" eb="5">
      <t>ニン</t>
    </rPh>
    <phoneticPr fontId="3"/>
  </si>
  <si>
    <t>　申請者数は、当該年度に新たに申請のあったものである。</t>
    <rPh sb="1" eb="4">
      <t>シンセイシャ</t>
    </rPh>
    <rPh sb="4" eb="5">
      <t>スウ</t>
    </rPh>
    <rPh sb="7" eb="9">
      <t>トウガイ</t>
    </rPh>
    <rPh sb="9" eb="11">
      <t>ネンド</t>
    </rPh>
    <rPh sb="12" eb="13">
      <t>アラ</t>
    </rPh>
    <rPh sb="15" eb="17">
      <t>シンセイ</t>
    </rPh>
    <phoneticPr fontId="2"/>
  </si>
  <si>
    <t>１３ － ７．　  児　童　扶　養　手　当　等　受　給　状　況</t>
    <rPh sb="10" eb="13">
      <t>ジドウ</t>
    </rPh>
    <rPh sb="14" eb="17">
      <t>フヨウ</t>
    </rPh>
    <rPh sb="18" eb="21">
      <t>テアテ</t>
    </rPh>
    <rPh sb="22" eb="23">
      <t>トウ</t>
    </rPh>
    <rPh sb="24" eb="27">
      <t>ジュキュウ</t>
    </rPh>
    <rPh sb="28" eb="31">
      <t>ジョウキョウ</t>
    </rPh>
    <phoneticPr fontId="2"/>
  </si>
  <si>
    <t>資料　　保健局健康増進担当部福祉医療課</t>
    <rPh sb="4" eb="7">
      <t>ホケンキョク</t>
    </rPh>
    <rPh sb="7" eb="9">
      <t>ケンコウ</t>
    </rPh>
    <rPh sb="9" eb="11">
      <t>ゾウシン</t>
    </rPh>
    <rPh sb="11" eb="13">
      <t>タントウ</t>
    </rPh>
    <rPh sb="13" eb="14">
      <t>フクベ</t>
    </rPh>
    <rPh sb="14" eb="16">
      <t>フクシ</t>
    </rPh>
    <phoneticPr fontId="2"/>
  </si>
  <si>
    <t>（１）　年度末現在である。　（２）令和4年7月より、所得制限を撤廃。</t>
    <rPh sb="4" eb="7">
      <t>ネンドマツ</t>
    </rPh>
    <rPh sb="7" eb="9">
      <t>ゲンザイ</t>
    </rPh>
    <rPh sb="17" eb="19">
      <t>レイワ</t>
    </rPh>
    <rPh sb="22" eb="23">
      <t>ガツ</t>
    </rPh>
    <rPh sb="26" eb="28">
      <t>ショトク</t>
    </rPh>
    <rPh sb="28" eb="30">
      <t>セイゲン</t>
    </rPh>
    <rPh sb="31" eb="33">
      <t>テッパイ</t>
    </rPh>
    <phoneticPr fontId="2"/>
  </si>
  <si>
    <t>こども医療 (2)</t>
    <rPh sb="3" eb="5">
      <t>イリョウ</t>
    </rPh>
    <phoneticPr fontId="2"/>
  </si>
  <si>
    <t>母子家庭等医療</t>
    <rPh sb="0" eb="2">
      <t>ボシ</t>
    </rPh>
    <rPh sb="2" eb="4">
      <t>カテイ</t>
    </rPh>
    <rPh sb="4" eb="5">
      <t>トウ</t>
    </rPh>
    <rPh sb="5" eb="7">
      <t>イリョウ</t>
    </rPh>
    <phoneticPr fontId="2"/>
  </si>
  <si>
    <t>高齢障害者医療</t>
    <rPh sb="0" eb="1">
      <t>コウ</t>
    </rPh>
    <rPh sb="1" eb="2">
      <t>レイ</t>
    </rPh>
    <rPh sb="2" eb="4">
      <t>ショウガイジ</t>
    </rPh>
    <rPh sb="4" eb="5">
      <t>シャ</t>
    </rPh>
    <rPh sb="5" eb="7">
      <t>イリョウ</t>
    </rPh>
    <phoneticPr fontId="2"/>
  </si>
  <si>
    <t>障害者（児）医療</t>
    <rPh sb="0" eb="2">
      <t>ショウガイジ</t>
    </rPh>
    <rPh sb="2" eb="3">
      <t>シャ</t>
    </rPh>
    <rPh sb="4" eb="5">
      <t>ジ</t>
    </rPh>
    <rPh sb="6" eb="8">
      <t>イリョウ</t>
    </rPh>
    <phoneticPr fontId="2"/>
  </si>
  <si>
    <t>乳幼児等医療 (2)</t>
    <rPh sb="0" eb="3">
      <t>ニュウヨウジ</t>
    </rPh>
    <rPh sb="3" eb="4">
      <t>トウ</t>
    </rPh>
    <rPh sb="4" eb="6">
      <t>イリョウ</t>
    </rPh>
    <phoneticPr fontId="2"/>
  </si>
  <si>
    <t>高齢期移行助成</t>
    <rPh sb="0" eb="3">
      <t>コウレイキ</t>
    </rPh>
    <rPh sb="3" eb="5">
      <t>イコウ</t>
    </rPh>
    <rPh sb="5" eb="7">
      <t>ジョセイ</t>
    </rPh>
    <phoneticPr fontId="2"/>
  </si>
  <si>
    <t>千円</t>
    <rPh sb="0" eb="1">
      <t>セン</t>
    </rPh>
    <rPh sb="1" eb="2">
      <t>エン</t>
    </rPh>
    <phoneticPr fontId="2"/>
  </si>
  <si>
    <t>　　件</t>
    <rPh sb="2" eb="3">
      <t>ケンスウ</t>
    </rPh>
    <phoneticPr fontId="2"/>
  </si>
  <si>
    <t>人</t>
    <rPh sb="0" eb="1">
      <t>ニン</t>
    </rPh>
    <phoneticPr fontId="2"/>
  </si>
  <si>
    <t>人</t>
    <rPh sb="0" eb="1">
      <t>ニン</t>
    </rPh>
    <phoneticPr fontId="3"/>
  </si>
  <si>
    <t>金　　　　　額</t>
    <rPh sb="0" eb="7">
      <t>キンガク</t>
    </rPh>
    <phoneticPr fontId="2"/>
  </si>
  <si>
    <t>件　　　　　数</t>
    <rPh sb="0" eb="7">
      <t>ケンスウ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</si>
  <si>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</si>
  <si>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</si>
  <si>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総         　数</t>
    <rPh sb="0" eb="12">
      <t>ソウスウ</t>
    </rPh>
    <phoneticPr fontId="2"/>
  </si>
  <si>
    <t>医　療　費　助　成　（支給）</t>
    <rPh sb="0" eb="5">
      <t>イリョウヒ</t>
    </rPh>
    <rPh sb="6" eb="9">
      <t>ジョセイ</t>
    </rPh>
    <rPh sb="11" eb="13">
      <t>シキュウ</t>
    </rPh>
    <phoneticPr fontId="2"/>
  </si>
  <si>
    <t>資格喪失</t>
    <rPh sb="0" eb="2">
      <t>シカク</t>
    </rPh>
    <rPh sb="2" eb="4">
      <t>ソウシツ</t>
    </rPh>
    <phoneticPr fontId="2"/>
  </si>
  <si>
    <t>資格取得</t>
    <rPh sb="0" eb="2">
      <t>シカク</t>
    </rPh>
    <rPh sb="2" eb="4">
      <t>シュトク</t>
    </rPh>
    <phoneticPr fontId="2"/>
  </si>
  <si>
    <t>負　担　別　対　象　者　数　（１）</t>
    <rPh sb="0" eb="3">
      <t>フタン</t>
    </rPh>
    <rPh sb="4" eb="5">
      <t>ベツ</t>
    </rPh>
    <rPh sb="6" eb="11">
      <t>タイショウシャ</t>
    </rPh>
    <rPh sb="12" eb="13">
      <t>スウ</t>
    </rPh>
    <phoneticPr fontId="2"/>
  </si>
  <si>
    <t>年　度  ･　事　業</t>
    <rPh sb="0" eb="1">
      <t>ネン</t>
    </rPh>
    <rPh sb="2" eb="3">
      <t>ド</t>
    </rPh>
    <rPh sb="7" eb="10">
      <t>ジギョウ</t>
    </rPh>
    <phoneticPr fontId="2"/>
  </si>
  <si>
    <t>１３ － ６．　  福　祉　医　療　費　助　成　（　支　給　）　状　況</t>
    <rPh sb="10" eb="13">
      <t>フクシ</t>
    </rPh>
    <rPh sb="14" eb="19">
      <t>イリョウヒ</t>
    </rPh>
    <rPh sb="20" eb="23">
      <t>ジョセイ</t>
    </rPh>
    <rPh sb="26" eb="29">
      <t>シキュウ</t>
    </rPh>
    <rPh sb="32" eb="35">
      <t>ジョウキョウ</t>
    </rPh>
    <phoneticPr fontId="2"/>
  </si>
  <si>
    <t>（１）　移送費を含む</t>
    <rPh sb="4" eb="6">
      <t>イソウ</t>
    </rPh>
    <rPh sb="6" eb="7">
      <t>ヒ</t>
    </rPh>
    <rPh sb="8" eb="9">
      <t>フク</t>
    </rPh>
    <phoneticPr fontId="2"/>
  </si>
  <si>
    <t>（　）内は入院、歯科給付件数の再掲である。</t>
    <rPh sb="3" eb="4">
      <t>ウチ</t>
    </rPh>
    <phoneticPr fontId="2"/>
  </si>
  <si>
    <t>・</t>
  </si>
  <si>
    <t xml:space="preserve">  令和 元</t>
    <rPh sb="1" eb="3">
      <t>レイワ</t>
    </rPh>
    <rPh sb="3" eb="4">
      <t>モト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</si>
  <si>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</si>
  <si>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給　　　　　　　　　　　付　　　　　　　　　　　額　　　　　（ 千 円 ）</t>
    <rPh sb="0" eb="25">
      <t>キュウフガク</t>
    </rPh>
    <rPh sb="32" eb="33">
      <t>セン</t>
    </rPh>
    <rPh sb="34" eb="35">
      <t>エン</t>
    </rPh>
    <phoneticPr fontId="2"/>
  </si>
  <si>
    <t>・</t>
    <phoneticPr fontId="3"/>
  </si>
  <si>
    <t>給　　　　　　　　　　　付　　　　　　　　　　　件　　　　　　　　　　　数</t>
    <rPh sb="0" eb="13">
      <t>キュウフ</t>
    </rPh>
    <rPh sb="24" eb="37">
      <t>ケンスウ</t>
    </rPh>
    <phoneticPr fontId="2"/>
  </si>
  <si>
    <t>療 養 費
（１）</t>
    <rPh sb="0" eb="3">
      <t>リョウヨウ</t>
    </rPh>
    <rPh sb="4" eb="5">
      <t>ヒ</t>
    </rPh>
    <phoneticPr fontId="2"/>
  </si>
  <si>
    <t>訪問看護</t>
    <rPh sb="0" eb="2">
      <t>ホウモン</t>
    </rPh>
    <rPh sb="2" eb="4">
      <t>カンゴ</t>
    </rPh>
    <phoneticPr fontId="2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</si>
  <si>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2"/>
  </si>
  <si>
    <t>傷病
手当金</t>
    <rPh sb="0" eb="2">
      <t>ショウビョウ</t>
    </rPh>
    <rPh sb="3" eb="5">
      <t>テアテ</t>
    </rPh>
    <rPh sb="5" eb="6">
      <t>キン</t>
    </rPh>
    <phoneticPr fontId="3"/>
  </si>
  <si>
    <t>結  核　・　精　神
医　療　
付　加　金</t>
    <rPh sb="0" eb="1">
      <t>ケツ</t>
    </rPh>
    <rPh sb="3" eb="4">
      <t>カク</t>
    </rPh>
    <rPh sb="7" eb="10">
      <t>セイシン</t>
    </rPh>
    <rPh sb="11" eb="14">
      <t>イリョウ</t>
    </rPh>
    <rPh sb="16" eb="21">
      <t>フカキン</t>
    </rPh>
    <phoneticPr fontId="2"/>
  </si>
  <si>
    <t>葬 祭 費</t>
    <rPh sb="0" eb="5">
      <t>ソウサイヒ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</si>
  <si>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</si>
  <si>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総     額</t>
    <rPh sb="0" eb="7">
      <t>ソウガク</t>
    </rPh>
    <phoneticPr fontId="2"/>
  </si>
  <si>
    <t>その他の
負 担 分</t>
    <rPh sb="2" eb="3">
      <t>タ</t>
    </rPh>
    <rPh sb="5" eb="6">
      <t>フ</t>
    </rPh>
    <rPh sb="7" eb="8">
      <t>タン</t>
    </rPh>
    <rPh sb="9" eb="10">
      <t>ブン</t>
    </rPh>
    <phoneticPr fontId="2"/>
  </si>
  <si>
    <t>被保険者
負 担 分</t>
    <rPh sb="0" eb="1">
      <t>ヒ</t>
    </rPh>
    <rPh sb="1" eb="4">
      <t>ホケンシャ</t>
    </rPh>
    <rPh sb="5" eb="6">
      <t>フ</t>
    </rPh>
    <rPh sb="7" eb="8">
      <t>タン</t>
    </rPh>
    <rPh sb="9" eb="10">
      <t>ブン</t>
    </rPh>
    <phoneticPr fontId="2"/>
  </si>
  <si>
    <t>保  険  者  負  担  分</t>
    <rPh sb="0" eb="1">
      <t>ホ</t>
    </rPh>
    <rPh sb="3" eb="4">
      <t>ケン</t>
    </rPh>
    <rPh sb="6" eb="7">
      <t>モノ</t>
    </rPh>
    <rPh sb="9" eb="10">
      <t>フ</t>
    </rPh>
    <rPh sb="12" eb="13">
      <t>タン</t>
    </rPh>
    <rPh sb="15" eb="16">
      <t>ブン</t>
    </rPh>
    <phoneticPr fontId="3"/>
  </si>
  <si>
    <t>付          加          給          付</t>
    <rPh sb="0" eb="12">
      <t>フカ</t>
    </rPh>
    <rPh sb="22" eb="34">
      <t>キュウフ</t>
    </rPh>
    <phoneticPr fontId="2"/>
  </si>
  <si>
    <t>高額療養
費（再掲）
（現物分）</t>
    <rPh sb="0" eb="2">
      <t>コウガク</t>
    </rPh>
    <rPh sb="2" eb="4">
      <t>リョウヨウ</t>
    </rPh>
    <rPh sb="5" eb="6">
      <t>ヒ</t>
    </rPh>
    <rPh sb="7" eb="9">
      <t>サイケイ</t>
    </rPh>
    <rPh sb="12" eb="14">
      <t>ゲンブツ</t>
    </rPh>
    <rPh sb="14" eb="15">
      <t>ブン</t>
    </rPh>
    <phoneticPr fontId="2"/>
  </si>
  <si>
    <t>療         養         諸         費</t>
    <rPh sb="0" eb="1">
      <t>リョウ</t>
    </rPh>
    <rPh sb="10" eb="11">
      <t>ヨウ</t>
    </rPh>
    <rPh sb="20" eb="21">
      <t>ショ</t>
    </rPh>
    <rPh sb="30" eb="31">
      <t>ヒ</t>
    </rPh>
    <phoneticPr fontId="3"/>
  </si>
  <si>
    <t>年　　　　度</t>
    <rPh sb="0" eb="6">
      <t>ネンド</t>
    </rPh>
    <phoneticPr fontId="2"/>
  </si>
  <si>
    <t>入院外</t>
    <rPh sb="0" eb="2">
      <t>ニュウイン</t>
    </rPh>
    <rPh sb="2" eb="3">
      <t>ガイ</t>
    </rPh>
    <phoneticPr fontId="2"/>
  </si>
  <si>
    <t>総　　　数</t>
    <rPh sb="0" eb="5">
      <t>ソウスウ</t>
    </rPh>
    <phoneticPr fontId="2"/>
  </si>
  <si>
    <t>薬 剤 の
支　　給</t>
    <rPh sb="0" eb="3">
      <t>ヤクザイ</t>
    </rPh>
    <rPh sb="6" eb="10">
      <t>シキュウ</t>
    </rPh>
    <phoneticPr fontId="2"/>
  </si>
  <si>
    <t>歯　　　科</t>
    <rPh sb="0" eb="5">
      <t>シカ</t>
    </rPh>
    <phoneticPr fontId="2"/>
  </si>
  <si>
    <t>一　　　般　　　診　　　療</t>
    <rPh sb="0" eb="5">
      <t>イッパン</t>
    </rPh>
    <rPh sb="8" eb="13">
      <t>シンリョウ</t>
    </rPh>
    <phoneticPr fontId="2"/>
  </si>
  <si>
    <t>保　　　　　　　　険　　　　　　　　者　　　　　　　　負　　　　　　　　担　　　　　　　　分</t>
    <rPh sb="0" eb="19">
      <t>ホケンシャ</t>
    </rPh>
    <rPh sb="27" eb="46">
      <t>フタンブン</t>
    </rPh>
    <phoneticPr fontId="2"/>
  </si>
  <si>
    <t>費　用　額</t>
    <rPh sb="0" eb="3">
      <t>ヒヨウ</t>
    </rPh>
    <rPh sb="4" eb="5">
      <t>ガク</t>
    </rPh>
    <phoneticPr fontId="2"/>
  </si>
  <si>
    <t>療　　　　　　　　　　養　　　　　　　　　　諸　　　　　　　　　　費</t>
  </si>
  <si>
    <t>（単位：件、千円）</t>
    <rPh sb="1" eb="3">
      <t>タンイ</t>
    </rPh>
    <rPh sb="4" eb="5">
      <t>ケン</t>
    </rPh>
    <rPh sb="6" eb="8">
      <t>センエン</t>
    </rPh>
    <phoneticPr fontId="3"/>
  </si>
  <si>
    <t>（２）　　保　　険　　給　　付　　状　　況</t>
    <rPh sb="5" eb="9">
      <t>ホケン</t>
    </rPh>
    <rPh sb="11" eb="15">
      <t>キュウフ</t>
    </rPh>
    <rPh sb="17" eb="21">
      <t>ジョウキョウ</t>
    </rPh>
    <phoneticPr fontId="2"/>
  </si>
  <si>
    <t>（２）　調定外過誤納金を含まない。</t>
    <rPh sb="4" eb="5">
      <t>チョウテイ</t>
    </rPh>
    <rPh sb="5" eb="6">
      <t>テイ</t>
    </rPh>
    <rPh sb="6" eb="7">
      <t>ガイ</t>
    </rPh>
    <rPh sb="7" eb="9">
      <t>カゴ</t>
    </rPh>
    <rPh sb="9" eb="11">
      <t>ノウキン</t>
    </rPh>
    <rPh sb="12" eb="13">
      <t>フク</t>
    </rPh>
    <phoneticPr fontId="2"/>
  </si>
  <si>
    <t>（１）　年度末現在である。</t>
    <rPh sb="4" eb="7">
      <t>ネンドマツ</t>
    </rPh>
    <rPh sb="7" eb="9">
      <t>ゲンザイ</t>
    </rPh>
    <phoneticPr fontId="2"/>
  </si>
  <si>
    <t>世帯数</t>
    <rPh sb="0" eb="3">
      <t>セタイスウ</t>
    </rPh>
    <phoneticPr fontId="2"/>
  </si>
  <si>
    <t>収　 入
未済額</t>
    <rPh sb="0" eb="1">
      <t>オサム</t>
    </rPh>
    <rPh sb="3" eb="4">
      <t>イ</t>
    </rPh>
    <rPh sb="5" eb="7">
      <t>ミサイ</t>
    </rPh>
    <rPh sb="7" eb="8">
      <t>ガク</t>
    </rPh>
    <phoneticPr fontId="2"/>
  </si>
  <si>
    <t>不　　納
欠損額</t>
    <rPh sb="0" eb="4">
      <t>フノウ</t>
    </rPh>
    <rPh sb="5" eb="8">
      <t>ケッソンガク</t>
    </rPh>
    <phoneticPr fontId="2"/>
  </si>
  <si>
    <t>収入済額
（２）</t>
    <rPh sb="0" eb="2">
      <t>シュウニュウ</t>
    </rPh>
    <rPh sb="2" eb="3">
      <t>ズ</t>
    </rPh>
    <rPh sb="3" eb="4">
      <t>ガク</t>
    </rPh>
    <phoneticPr fontId="2"/>
  </si>
  <si>
    <t>調　定　額</t>
    <rPh sb="0" eb="1">
      <t>チョウテイ</t>
    </rPh>
    <rPh sb="2" eb="3">
      <t>テイ</t>
    </rPh>
    <rPh sb="4" eb="5">
      <t>ガク</t>
    </rPh>
    <phoneticPr fontId="2"/>
  </si>
  <si>
    <t>資　格　喪　失</t>
    <rPh sb="0" eb="3">
      <t>シカク</t>
    </rPh>
    <rPh sb="4" eb="7">
      <t>ソウシツ</t>
    </rPh>
    <phoneticPr fontId="2"/>
  </si>
  <si>
    <t>資　格　取　得</t>
    <rPh sb="0" eb="3">
      <t>シカク</t>
    </rPh>
    <rPh sb="4" eb="7">
      <t>シュトク</t>
    </rPh>
    <phoneticPr fontId="2"/>
  </si>
  <si>
    <t>加　　入　（１）</t>
    <rPh sb="0" eb="4">
      <t>カニュウ</t>
    </rPh>
    <phoneticPr fontId="2"/>
  </si>
  <si>
    <t>保　 　　　　険　　　　　料</t>
    <rPh sb="0" eb="1">
      <t>タモツ</t>
    </rPh>
    <rPh sb="7" eb="8">
      <t>ケン</t>
    </rPh>
    <rPh sb="13" eb="14">
      <t>リョウ</t>
    </rPh>
    <phoneticPr fontId="2"/>
  </si>
  <si>
    <t>被　　保　　険　　者　　資　　格　　関　　係</t>
    <rPh sb="0" eb="1">
      <t>ヒ</t>
    </rPh>
    <rPh sb="3" eb="10">
      <t>ホケンシャ</t>
    </rPh>
    <rPh sb="12" eb="16">
      <t>シカク</t>
    </rPh>
    <rPh sb="18" eb="22">
      <t>カンケイ</t>
    </rPh>
    <phoneticPr fontId="2"/>
  </si>
  <si>
    <t>年　　度</t>
    <rPh sb="0" eb="4">
      <t>ネンド</t>
    </rPh>
    <phoneticPr fontId="2"/>
  </si>
  <si>
    <t>（単位：世帯、人、千円）</t>
    <rPh sb="1" eb="3">
      <t>タンイ</t>
    </rPh>
    <rPh sb="4" eb="6">
      <t>セタイ</t>
    </rPh>
    <rPh sb="7" eb="8">
      <t>ニン</t>
    </rPh>
    <rPh sb="9" eb="10">
      <t>セン</t>
    </rPh>
    <rPh sb="10" eb="11">
      <t>エン</t>
    </rPh>
    <phoneticPr fontId="3"/>
  </si>
  <si>
    <t>（１）　  被保険者数、資格関係及び保険料</t>
    <rPh sb="6" eb="7">
      <t>ヒ</t>
    </rPh>
    <rPh sb="7" eb="10">
      <t>ホケンシャ</t>
    </rPh>
    <rPh sb="10" eb="11">
      <t>スウ</t>
    </rPh>
    <rPh sb="12" eb="14">
      <t>シカク</t>
    </rPh>
    <rPh sb="14" eb="16">
      <t>カンケイ</t>
    </rPh>
    <rPh sb="16" eb="17">
      <t>オヨ</t>
    </rPh>
    <rPh sb="18" eb="21">
      <t>ホケンリョウ</t>
    </rPh>
    <phoneticPr fontId="2"/>
  </si>
  <si>
    <t>１３ － １０．　  国　  民  　健  　康  　保　  険</t>
    <rPh sb="11" eb="16">
      <t>コクミン</t>
    </rPh>
    <rPh sb="19" eb="24">
      <t>ケンコウ</t>
    </rPh>
    <rPh sb="27" eb="32">
      <t>ホケン</t>
    </rPh>
    <phoneticPr fontId="2"/>
  </si>
  <si>
    <t>(　 )内は障害、母子、遺児年金の再掲である。</t>
    <rPh sb="4" eb="5">
      <t>ナイ</t>
    </rPh>
    <rPh sb="6" eb="8">
      <t>ショウガイ</t>
    </rPh>
    <rPh sb="9" eb="11">
      <t>ボシ</t>
    </rPh>
    <rPh sb="12" eb="14">
      <t>イジ</t>
    </rPh>
    <rPh sb="14" eb="16">
      <t>ネンキン</t>
    </rPh>
    <rPh sb="17" eb="19">
      <t>サイケイ</t>
    </rPh>
    <phoneticPr fontId="2"/>
  </si>
  <si>
    <t>136(0)</t>
    <phoneticPr fontId="3"/>
  </si>
  <si>
    <t>1,715 （70）</t>
    <phoneticPr fontId="3"/>
  </si>
  <si>
    <t>139(0)</t>
    <phoneticPr fontId="3"/>
  </si>
  <si>
    <t>1,706  （80）</t>
    <phoneticPr fontId="3"/>
  </si>
  <si>
    <t>145(0)</t>
    <phoneticPr fontId="3"/>
  </si>
  <si>
    <t>1,697  (86)</t>
    <phoneticPr fontId="3"/>
  </si>
  <si>
    <t>153(0)</t>
    <phoneticPr fontId="3"/>
  </si>
  <si>
    <t>1,672  (94)</t>
    <phoneticPr fontId="3"/>
  </si>
  <si>
    <t>139(0)</t>
  </si>
  <si>
    <t>1,674(103)</t>
  </si>
  <si>
    <t>支　　　　　　　　給　　　　　　　　金　　　　　　　額</t>
    <rPh sb="0" eb="1">
      <t>シ</t>
    </rPh>
    <rPh sb="9" eb="10">
      <t>キュウ</t>
    </rPh>
    <rPh sb="18" eb="19">
      <t>カネ</t>
    </rPh>
    <rPh sb="26" eb="27">
      <t>ガク</t>
    </rPh>
    <phoneticPr fontId="2"/>
  </si>
  <si>
    <t>178(0)</t>
    <phoneticPr fontId="3"/>
  </si>
  <si>
    <t>2,035 (81)</t>
    <phoneticPr fontId="3"/>
  </si>
  <si>
    <t>182(0)</t>
    <phoneticPr fontId="3"/>
  </si>
  <si>
    <t>2,020  (92)</t>
    <phoneticPr fontId="3"/>
  </si>
  <si>
    <t>192(0)</t>
    <phoneticPr fontId="3"/>
  </si>
  <si>
    <t>2,004(100)</t>
    <phoneticPr fontId="3"/>
  </si>
  <si>
    <t>203(0)</t>
    <phoneticPr fontId="3"/>
  </si>
  <si>
    <t>1,975(109)</t>
    <phoneticPr fontId="3"/>
  </si>
  <si>
    <t>184(0)</t>
  </si>
  <si>
    <t>1,978(120)</t>
  </si>
  <si>
    <t>受　　　　　給　　　　　権　　　　　者　　　　　数　　（各年度末）</t>
    <rPh sb="0" eb="7">
      <t>ジュキュウ</t>
    </rPh>
    <rPh sb="12" eb="13">
      <t>ケン</t>
    </rPh>
    <rPh sb="18" eb="19">
      <t>シャ</t>
    </rPh>
    <rPh sb="24" eb="25">
      <t>スウ</t>
    </rPh>
    <phoneticPr fontId="2"/>
  </si>
  <si>
    <t>障害基礎</t>
    <rPh sb="0" eb="2">
      <t>ショウガイ</t>
    </rPh>
    <rPh sb="2" eb="4">
      <t>キソ</t>
    </rPh>
    <phoneticPr fontId="2"/>
  </si>
  <si>
    <t>老齢福祉</t>
    <rPh sb="0" eb="2">
      <t>ロウレイ</t>
    </rPh>
    <rPh sb="2" eb="4">
      <t>フクシ</t>
    </rPh>
    <phoneticPr fontId="2"/>
  </si>
  <si>
    <t>死   亡
一時金</t>
    <rPh sb="0" eb="1">
      <t>シ</t>
    </rPh>
    <rPh sb="4" eb="5">
      <t>ボウ</t>
    </rPh>
    <rPh sb="6" eb="7">
      <t>イチ</t>
    </rPh>
    <rPh sb="7" eb="8">
      <t>トキ</t>
    </rPh>
    <rPh sb="8" eb="9">
      <t>キン</t>
    </rPh>
    <phoneticPr fontId="2"/>
  </si>
  <si>
    <t>寡　婦</t>
    <rPh sb="0" eb="3">
      <t>カフ</t>
    </rPh>
    <phoneticPr fontId="2"/>
  </si>
  <si>
    <t>遺族基礎</t>
    <rPh sb="0" eb="2">
      <t>イゾク</t>
    </rPh>
    <rPh sb="2" eb="4">
      <t>キソ</t>
    </rPh>
    <phoneticPr fontId="2"/>
  </si>
  <si>
    <t>老齢基礎</t>
    <rPh sb="0" eb="2">
      <t>ロウレイ</t>
    </rPh>
    <rPh sb="2" eb="4">
      <t>キソ</t>
    </rPh>
    <phoneticPr fontId="2"/>
  </si>
  <si>
    <t>老　齢</t>
    <rPh sb="0" eb="3">
      <t>ロウレイ</t>
    </rPh>
    <phoneticPr fontId="2"/>
  </si>
  <si>
    <t>福　　祉　　年　　金</t>
    <rPh sb="0" eb="4">
      <t>フクシ</t>
    </rPh>
    <rPh sb="6" eb="10">
      <t>ネンキン</t>
    </rPh>
    <phoneticPr fontId="2"/>
  </si>
  <si>
    <t>拠　　　　出　　　　制　　　　国　　　　民　　　　年　　　　金</t>
    <rPh sb="0" eb="6">
      <t>キョシュツ</t>
    </rPh>
    <rPh sb="10" eb="11">
      <t>セイ</t>
    </rPh>
    <rPh sb="15" eb="21">
      <t>コクミン</t>
    </rPh>
    <rPh sb="25" eb="31">
      <t>ネンキン</t>
    </rPh>
    <phoneticPr fontId="2"/>
  </si>
  <si>
    <t>（単位：人、百万円）</t>
    <rPh sb="1" eb="3">
      <t>タンイ</t>
    </rPh>
    <rPh sb="4" eb="5">
      <t>ニン</t>
    </rPh>
    <rPh sb="6" eb="9">
      <t>ヒャクマンエン</t>
    </rPh>
    <phoneticPr fontId="3"/>
  </si>
  <si>
    <t>（２）　  拠出制国民年金及び福祉年金受給権者数及び支給金額</t>
    <rPh sb="6" eb="8">
      <t>キョシュツ</t>
    </rPh>
    <rPh sb="8" eb="9">
      <t>セイ</t>
    </rPh>
    <rPh sb="9" eb="11">
      <t>コクミン</t>
    </rPh>
    <rPh sb="11" eb="13">
      <t>ネンキン</t>
    </rPh>
    <rPh sb="13" eb="14">
      <t>オヨ</t>
    </rPh>
    <rPh sb="15" eb="17">
      <t>フクシ</t>
    </rPh>
    <rPh sb="17" eb="19">
      <t>ネンキン</t>
    </rPh>
    <rPh sb="19" eb="21">
      <t>ジュキュウ</t>
    </rPh>
    <rPh sb="21" eb="22">
      <t>ケン</t>
    </rPh>
    <rPh sb="22" eb="23">
      <t>シャ</t>
    </rPh>
    <rPh sb="23" eb="24">
      <t>スウ</t>
    </rPh>
    <rPh sb="24" eb="25">
      <t>オヨ</t>
    </rPh>
    <rPh sb="26" eb="28">
      <t>シキュウ</t>
    </rPh>
    <rPh sb="28" eb="30">
      <t>キンガク</t>
    </rPh>
    <phoneticPr fontId="2"/>
  </si>
  <si>
    <t>（　）内は、付加保険料被保険者の再掲である。</t>
    <rPh sb="3" eb="4">
      <t>ナイ</t>
    </rPh>
    <rPh sb="6" eb="8">
      <t>フカ</t>
    </rPh>
    <rPh sb="8" eb="11">
      <t>ホケンリョウ</t>
    </rPh>
    <rPh sb="11" eb="12">
      <t>ヒ</t>
    </rPh>
    <rPh sb="12" eb="15">
      <t>ホケンシャ</t>
    </rPh>
    <rPh sb="16" eb="18">
      <t>サイケイ</t>
    </rPh>
    <phoneticPr fontId="2"/>
  </si>
  <si>
    <t>任　意</t>
    <rPh sb="0" eb="3">
      <t>ニンイ</t>
    </rPh>
    <phoneticPr fontId="2"/>
  </si>
  <si>
    <t>強　制</t>
    <rPh sb="0" eb="3">
      <t>キョウセイ</t>
    </rPh>
    <phoneticPr fontId="2"/>
  </si>
  <si>
    <t>申請免除</t>
    <rPh sb="0" eb="2">
      <t>シンセイ</t>
    </rPh>
    <rPh sb="2" eb="4">
      <t>メンジョ</t>
    </rPh>
    <phoneticPr fontId="2"/>
  </si>
  <si>
    <t>法定免除</t>
    <rPh sb="0" eb="2">
      <t>ホウテイ</t>
    </rPh>
    <rPh sb="2" eb="4">
      <t>メンジョ</t>
    </rPh>
    <phoneticPr fontId="2"/>
  </si>
  <si>
    <t>第　３　号
被保険者</t>
    <rPh sb="0" eb="1">
      <t>ダイ</t>
    </rPh>
    <rPh sb="4" eb="5">
      <t>ゴウ</t>
    </rPh>
    <rPh sb="6" eb="10">
      <t>ヒホケンシャ</t>
    </rPh>
    <phoneticPr fontId="2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</si>
  <si>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</si>
  <si>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総           数</t>
    <rPh sb="0" eb="13">
      <t>ソウスウ</t>
    </rPh>
    <phoneticPr fontId="2"/>
  </si>
  <si>
    <t>被          保          険          者　　　　　数</t>
    <rPh sb="0" eb="1">
      <t>ヒ</t>
    </rPh>
    <rPh sb="11" eb="34">
      <t>ホケンシャ</t>
    </rPh>
    <rPh sb="39" eb="40">
      <t>スウ</t>
    </rPh>
    <phoneticPr fontId="2"/>
  </si>
  <si>
    <t>免　　除　　受　　理　　件　　数</t>
    <rPh sb="0" eb="4">
      <t>メンジョ</t>
    </rPh>
    <rPh sb="6" eb="10">
      <t>ジュリ</t>
    </rPh>
    <rPh sb="12" eb="16">
      <t>ケンスウ</t>
    </rPh>
    <phoneticPr fontId="2"/>
  </si>
  <si>
    <t>適             用             状             況</t>
    <rPh sb="0" eb="15">
      <t>テキヨウ</t>
    </rPh>
    <rPh sb="28" eb="43">
      <t>ジョウキョウ</t>
    </rPh>
    <phoneticPr fontId="2"/>
  </si>
  <si>
    <t>（各年度末）（単位：人、件）</t>
    <rPh sb="1" eb="2">
      <t>カク</t>
    </rPh>
    <rPh sb="2" eb="5">
      <t>ネンドマツ</t>
    </rPh>
    <phoneticPr fontId="2"/>
  </si>
  <si>
    <t>（１）　　拠　出　制　国　民　年　金</t>
    <rPh sb="5" eb="8">
      <t>キョシュツ</t>
    </rPh>
    <rPh sb="9" eb="10">
      <t>セイ</t>
    </rPh>
    <rPh sb="11" eb="14">
      <t>コクミン</t>
    </rPh>
    <rPh sb="15" eb="18">
      <t>ネンキン</t>
    </rPh>
    <phoneticPr fontId="2"/>
  </si>
  <si>
    <t>１３ － １１．　　国　　　　　民　　　　　年　　　　　金</t>
    <rPh sb="10" eb="17">
      <t>コクミン</t>
    </rPh>
    <rPh sb="22" eb="29">
      <t>ネンキン</t>
    </rPh>
    <phoneticPr fontId="2"/>
  </si>
  <si>
    <t>資料　　兵庫県後期高齢者医療広域連合、保健局健康増進担当後期高齢者医療制度担当</t>
    <rPh sb="0" eb="2">
      <t>シリョウ</t>
    </rPh>
    <rPh sb="4" eb="7">
      <t>ヒョウゴケン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9" eb="21">
      <t>ホケン</t>
    </rPh>
    <rPh sb="21" eb="22">
      <t>キョク</t>
    </rPh>
    <rPh sb="22" eb="24">
      <t>ケンコウ</t>
    </rPh>
    <rPh sb="24" eb="26">
      <t>ゾウシン</t>
    </rPh>
    <rPh sb="26" eb="29">
      <t>タントウブ</t>
    </rPh>
    <rPh sb="28" eb="30">
      <t>コウキ</t>
    </rPh>
    <rPh sb="30" eb="33">
      <t>コウレイシャ</t>
    </rPh>
    <rPh sb="33" eb="35">
      <t>イリョウ</t>
    </rPh>
    <rPh sb="35" eb="37">
      <t>セイド</t>
    </rPh>
    <rPh sb="37" eb="39">
      <t>タントウ</t>
    </rPh>
    <phoneticPr fontId="2"/>
  </si>
  <si>
    <t>（　）  内は入院、歯科給付件数の再掲である。</t>
    <rPh sb="5" eb="6">
      <t>ナイ</t>
    </rPh>
    <rPh sb="7" eb="9">
      <t>ニュウイン</t>
    </rPh>
    <rPh sb="10" eb="12">
      <t>シカ</t>
    </rPh>
    <rPh sb="12" eb="14">
      <t>キュウフ</t>
    </rPh>
    <rPh sb="14" eb="16">
      <t>ケンスウ</t>
    </rPh>
    <phoneticPr fontId="3"/>
  </si>
  <si>
    <t xml:space="preserve"> 令和元</t>
    <rPh sb="0" eb="1">
      <t>モト</t>
    </rPh>
    <phoneticPr fontId="2"/>
  </si>
  <si>
    <t>費　　　　　　　用　　　　　　　額　　　　　（ 千 円 ）</t>
    <rPh sb="0" eb="1">
      <t>ヒ</t>
    </rPh>
    <rPh sb="8" eb="9">
      <t>ヨウ</t>
    </rPh>
    <rPh sb="16" eb="17">
      <t>ガク</t>
    </rPh>
    <rPh sb="24" eb="25">
      <t>セン</t>
    </rPh>
    <rPh sb="26" eb="27">
      <t>エン</t>
    </rPh>
    <phoneticPr fontId="2"/>
  </si>
  <si>
    <t xml:space="preserve"> 令和 元</t>
    <rPh sb="0" eb="1">
      <t>モト</t>
    </rPh>
    <phoneticPr fontId="2"/>
  </si>
  <si>
    <t>給　　　　　　　付　　　　　　　件　　　　　　　数　</t>
    <rPh sb="0" eb="1">
      <t>キュウ</t>
    </rPh>
    <rPh sb="8" eb="9">
      <t>ヅケ</t>
    </rPh>
    <rPh sb="16" eb="17">
      <t>ケン</t>
    </rPh>
    <rPh sb="24" eb="25">
      <t>カズ</t>
    </rPh>
    <phoneticPr fontId="2"/>
  </si>
  <si>
    <t>食事療養　・
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2"/>
  </si>
  <si>
    <t>調　　　剤</t>
    <rPh sb="0" eb="1">
      <t>チョウ</t>
    </rPh>
    <rPh sb="4" eb="5">
      <t>ザイ</t>
    </rPh>
    <phoneticPr fontId="3"/>
  </si>
  <si>
    <t>医　　　　　　　　　　　　科</t>
    <rPh sb="0" eb="1">
      <t>イ</t>
    </rPh>
    <rPh sb="13" eb="14">
      <t>カ</t>
    </rPh>
    <phoneticPr fontId="2"/>
  </si>
  <si>
    <t>年　　度</t>
    <rPh sb="0" eb="1">
      <t>トシ</t>
    </rPh>
    <rPh sb="3" eb="4">
      <t>ド</t>
    </rPh>
    <phoneticPr fontId="3"/>
  </si>
  <si>
    <t>（単位：件、千円）</t>
    <rPh sb="4" eb="5">
      <t>ケン</t>
    </rPh>
    <rPh sb="6" eb="8">
      <t>センエン</t>
    </rPh>
    <phoneticPr fontId="3"/>
  </si>
  <si>
    <t>（２）　　医療給付状況</t>
    <rPh sb="5" eb="7">
      <t>イリョウ</t>
    </rPh>
    <rPh sb="7" eb="9">
      <t>キュウフ</t>
    </rPh>
    <rPh sb="9" eb="11">
      <t>ジョウキョウ</t>
    </rPh>
    <phoneticPr fontId="2"/>
  </si>
  <si>
    <t>不　 納
欠損額</t>
    <rPh sb="0" eb="1">
      <t>フ</t>
    </rPh>
    <rPh sb="3" eb="4">
      <t>オサム</t>
    </rPh>
    <rPh sb="5" eb="8">
      <t>ケッソンガク</t>
    </rPh>
    <phoneticPr fontId="2"/>
  </si>
  <si>
    <t>収 入 済 額
 （２）</t>
    <rPh sb="0" eb="3">
      <t>シュウニュウ</t>
    </rPh>
    <rPh sb="4" eb="5">
      <t>ズ</t>
    </rPh>
    <rPh sb="6" eb="7">
      <t>ガク</t>
    </rPh>
    <phoneticPr fontId="2"/>
  </si>
  <si>
    <t>75歳以上</t>
    <rPh sb="2" eb="3">
      <t>サイ</t>
    </rPh>
    <rPh sb="3" eb="5">
      <t>イジョウ</t>
    </rPh>
    <phoneticPr fontId="2"/>
  </si>
  <si>
    <t>65歳以上
75歳未満</t>
    <rPh sb="2" eb="5">
      <t>サイイジョウ</t>
    </rPh>
    <rPh sb="8" eb="11">
      <t>サイミマン</t>
    </rPh>
    <phoneticPr fontId="2"/>
  </si>
  <si>
    <t>総　　数</t>
    <rPh sb="0" eb="1">
      <t>フサ</t>
    </rPh>
    <rPh sb="3" eb="4">
      <t>カズ</t>
    </rPh>
    <phoneticPr fontId="2"/>
  </si>
  <si>
    <t>保　 　　　　険　　　　　料　（ 千 円 ）</t>
    <rPh sb="0" eb="1">
      <t>タモツ</t>
    </rPh>
    <rPh sb="7" eb="8">
      <t>ケン</t>
    </rPh>
    <rPh sb="13" eb="14">
      <t>リョウ</t>
    </rPh>
    <rPh sb="17" eb="18">
      <t>セン</t>
    </rPh>
    <rPh sb="19" eb="20">
      <t>エン</t>
    </rPh>
    <phoneticPr fontId="2"/>
  </si>
  <si>
    <t>被　　保　　険　　者　　数　　（１）</t>
    <rPh sb="0" eb="1">
      <t>ヒ</t>
    </rPh>
    <rPh sb="3" eb="10">
      <t>ホケンシャ</t>
    </rPh>
    <rPh sb="12" eb="13">
      <t>スウ</t>
    </rPh>
    <phoneticPr fontId="2"/>
  </si>
  <si>
    <t>（単位：人、千円）</t>
    <rPh sb="6" eb="8">
      <t>センエン</t>
    </rPh>
    <phoneticPr fontId="3"/>
  </si>
  <si>
    <t>（１）　  被保険者数及び保険料</t>
    <rPh sb="6" eb="7">
      <t>ヒ</t>
    </rPh>
    <rPh sb="7" eb="10">
      <t>ホケンシャ</t>
    </rPh>
    <rPh sb="10" eb="11">
      <t>スウ</t>
    </rPh>
    <rPh sb="11" eb="12">
      <t>オヨ</t>
    </rPh>
    <rPh sb="13" eb="16">
      <t>ホケンリョウ</t>
    </rPh>
    <phoneticPr fontId="2"/>
  </si>
  <si>
    <t>１３ － １２．　  後　期　高　齢　者　医　療　制　度</t>
    <rPh sb="11" eb="12">
      <t>ゴ</t>
    </rPh>
    <rPh sb="13" eb="14">
      <t>キ</t>
    </rPh>
    <rPh sb="15" eb="16">
      <t>タカ</t>
    </rPh>
    <rPh sb="17" eb="18">
      <t>ヨワイ</t>
    </rPh>
    <rPh sb="19" eb="20">
      <t>シャ</t>
    </rPh>
    <rPh sb="21" eb="22">
      <t>イ</t>
    </rPh>
    <rPh sb="23" eb="24">
      <t>リョウ</t>
    </rPh>
    <rPh sb="25" eb="26">
      <t>セイ</t>
    </rPh>
    <rPh sb="27" eb="28">
      <t>ド</t>
    </rPh>
    <phoneticPr fontId="2"/>
  </si>
  <si>
    <t>資料　　福祉局福祉部介護保険事業担当</t>
    <phoneticPr fontId="3"/>
  </si>
  <si>
    <t>その他のサービス</t>
  </si>
  <si>
    <t>　介護予防ケアマネジメント</t>
    <rPh sb="1" eb="3">
      <t>カイゴ</t>
    </rPh>
    <rPh sb="3" eb="5">
      <t>ヨボウ</t>
    </rPh>
    <phoneticPr fontId="3"/>
  </si>
  <si>
    <t>　通所型サービス</t>
    <rPh sb="1" eb="3">
      <t>ツウショ</t>
    </rPh>
    <rPh sb="3" eb="4">
      <t>ガタ</t>
    </rPh>
    <phoneticPr fontId="3"/>
  </si>
  <si>
    <t>　訪問型サービス</t>
    <rPh sb="1" eb="3">
      <t>ホウモン</t>
    </rPh>
    <rPh sb="3" eb="4">
      <t>ガタ</t>
    </rPh>
    <phoneticPr fontId="3"/>
  </si>
  <si>
    <t>総合事業</t>
    <rPh sb="0" eb="2">
      <t>ソウゴウ</t>
    </rPh>
    <rPh sb="2" eb="4">
      <t>ジギョウ</t>
    </rPh>
    <phoneticPr fontId="3"/>
  </si>
  <si>
    <t>居宅介護支援</t>
  </si>
  <si>
    <t>　短期入所療養介護</t>
  </si>
  <si>
    <t>　短期入所生活介護</t>
  </si>
  <si>
    <t>短期入所サービス</t>
  </si>
  <si>
    <t>　介護医療院</t>
    <rPh sb="1" eb="3">
      <t>カイゴ</t>
    </rPh>
    <rPh sb="3" eb="5">
      <t>イリョウ</t>
    </rPh>
    <rPh sb="5" eb="6">
      <t>イン</t>
    </rPh>
    <phoneticPr fontId="3"/>
  </si>
  <si>
    <t>　介護療養型医療施設</t>
  </si>
  <si>
    <t>　介護老人保健施設</t>
  </si>
  <si>
    <t>　介護老人福祉施設</t>
  </si>
  <si>
    <t>施設介護サービス</t>
  </si>
  <si>
    <t>　その他のサービス</t>
  </si>
  <si>
    <t>　認知症対応型共同生活介護</t>
  </si>
  <si>
    <t>　小規模多機能型居宅介護</t>
  </si>
  <si>
    <t>　認知症対応型通所介護</t>
  </si>
  <si>
    <t>地域密着型サービス</t>
  </si>
  <si>
    <t>　福祉用具貸与</t>
  </si>
  <si>
    <t>　通所リハビリテーション</t>
  </si>
  <si>
    <t>　通所介護</t>
  </si>
  <si>
    <t>　訪問リハビリテーション</t>
  </si>
  <si>
    <t>　訪問看護</t>
  </si>
  <si>
    <t>　訪問入浴介護</t>
  </si>
  <si>
    <t>　訪問介護</t>
  </si>
  <si>
    <t>訪問通所サービス</t>
  </si>
  <si>
    <t>総　　　　　　数</t>
  </si>
  <si>
    <t>令和元年度</t>
    <rPh sb="0" eb="2">
      <t>レイワ</t>
    </rPh>
    <rPh sb="2" eb="3">
      <t>モト</t>
    </rPh>
    <phoneticPr fontId="3"/>
  </si>
  <si>
    <t>平成３０年度</t>
    <phoneticPr fontId="3"/>
  </si>
  <si>
    <t>数</t>
    <rPh sb="0" eb="1">
      <t>スウ</t>
    </rPh>
    <phoneticPr fontId="3"/>
  </si>
  <si>
    <t>件</t>
    <rPh sb="0" eb="1">
      <t>ケン</t>
    </rPh>
    <phoneticPr fontId="3"/>
  </si>
  <si>
    <t>給</t>
    <rPh sb="0" eb="1">
      <t>キュウ</t>
    </rPh>
    <phoneticPr fontId="3"/>
  </si>
  <si>
    <t>支</t>
    <rPh sb="0" eb="1">
      <t>ササ</t>
    </rPh>
    <phoneticPr fontId="3"/>
  </si>
  <si>
    <t>種　　　　　　別</t>
  </si>
  <si>
    <t>　　　　（単位：件）</t>
    <rPh sb="5" eb="7">
      <t>タンイ</t>
    </rPh>
    <rPh sb="8" eb="9">
      <t>ケン</t>
    </rPh>
    <phoneticPr fontId="3"/>
  </si>
  <si>
    <t>（３）　 支　給　件　数</t>
    <rPh sb="5" eb="6">
      <t>ササ</t>
    </rPh>
    <rPh sb="7" eb="8">
      <t>キュウ</t>
    </rPh>
    <rPh sb="9" eb="10">
      <t>ケン</t>
    </rPh>
    <rPh sb="11" eb="12">
      <t>カズ</t>
    </rPh>
    <phoneticPr fontId="3"/>
  </si>
  <si>
    <t>（１）年度末現在である。　（２）　調定外過誤納金を含まない。</t>
  </si>
  <si>
    <t>収入未済額</t>
  </si>
  <si>
    <t>不納欠損額</t>
  </si>
  <si>
    <t>収入済額 （２）</t>
  </si>
  <si>
    <t>調　定　額</t>
  </si>
  <si>
    <t>未　確
定　者</t>
  </si>
  <si>
    <t>第 １４
段　階</t>
  </si>
  <si>
    <t>第 １３
段　階</t>
  </si>
  <si>
    <t>保　 険　 料　 収　 納　 状　 況</t>
    <phoneticPr fontId="3"/>
  </si>
  <si>
    <t>第１号被保険者数（１）</t>
    <phoneticPr fontId="3"/>
  </si>
  <si>
    <t>年　　度</t>
  </si>
  <si>
    <t>第 １２
段　階</t>
  </si>
  <si>
    <t>第 １１
段　階</t>
    <phoneticPr fontId="3"/>
  </si>
  <si>
    <t>第 １０
段　階</t>
    <phoneticPr fontId="3"/>
  </si>
  <si>
    <t>第　９
段　階</t>
  </si>
  <si>
    <t>第　８
段　階</t>
  </si>
  <si>
    <t>第　７
段　階</t>
  </si>
  <si>
    <t>第　６
段　階</t>
  </si>
  <si>
    <t>第　５
段　階</t>
  </si>
  <si>
    <t>第　４
段　階</t>
  </si>
  <si>
    <t>第　３
段　階</t>
  </si>
  <si>
    <t>第　２
段　階</t>
  </si>
  <si>
    <t>第　１
段　階</t>
  </si>
  <si>
    <t>総　　数</t>
  </si>
  <si>
    <t>第   １   号   被   保   険   者   数 　（１）</t>
    <phoneticPr fontId="3"/>
  </si>
  <si>
    <t>　（単位：人、円）</t>
    <rPh sb="2" eb="4">
      <t>タンイ</t>
    </rPh>
    <rPh sb="5" eb="6">
      <t>ニン</t>
    </rPh>
    <rPh sb="7" eb="8">
      <t>エン</t>
    </rPh>
    <phoneticPr fontId="3"/>
  </si>
  <si>
    <t>（２）　 所 得 段 階 別 第 １ 号 被 保 険 者 数 及 び 保 険 料 収 納 状 況</t>
  </si>
  <si>
    <t>　</t>
  </si>
  <si>
    <t>要介護５</t>
  </si>
  <si>
    <t>要介護４</t>
  </si>
  <si>
    <t>要介護３</t>
  </si>
  <si>
    <t>要介護２</t>
  </si>
  <si>
    <t>要介護１</t>
  </si>
  <si>
    <t>要支援２</t>
  </si>
  <si>
    <t>要支援１</t>
  </si>
  <si>
    <t>年　　　　度</t>
  </si>
  <si>
    <t>（年度末）（単位：人）</t>
    <phoneticPr fontId="3"/>
  </si>
  <si>
    <t>（１）　 要 支 援 ・ 要 介 護 認 定 者 数</t>
  </si>
  <si>
    <t>１３ － １３．　  介  　　 　 護  　　　  保  　　　  険</t>
    <phoneticPr fontId="3"/>
  </si>
  <si>
    <t>　　　　　こども青少年局こども入所支援担当、いくしあ推進課</t>
    <rPh sb="26" eb="29">
      <t>スイシンカ</t>
    </rPh>
    <phoneticPr fontId="3"/>
  </si>
  <si>
    <t>資料　　福祉局福祉部包括支援担当、法人指導・障害福祉担当部障害福祉課,法人指導課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ホウカツ</t>
    </rPh>
    <rPh sb="12" eb="14">
      <t>シエン</t>
    </rPh>
    <rPh sb="14" eb="16">
      <t>タントウ</t>
    </rPh>
    <rPh sb="17" eb="19">
      <t>ホウジン</t>
    </rPh>
    <rPh sb="19" eb="21">
      <t>シドウ</t>
    </rPh>
    <rPh sb="22" eb="24">
      <t>ショウガイ</t>
    </rPh>
    <rPh sb="24" eb="26">
      <t>フクシ</t>
    </rPh>
    <rPh sb="26" eb="28">
      <t>タントウ</t>
    </rPh>
    <rPh sb="28" eb="29">
      <t>ブ</t>
    </rPh>
    <rPh sb="35" eb="37">
      <t>ホウジン</t>
    </rPh>
    <rPh sb="37" eb="39">
      <t>シドウ</t>
    </rPh>
    <rPh sb="39" eb="40">
      <t>カ</t>
    </rPh>
    <phoneticPr fontId="2"/>
  </si>
  <si>
    <t>※　分園等がある場合には本園とあわせて１ヶ所とする。</t>
    <rPh sb="2" eb="3">
      <t>ブン</t>
    </rPh>
    <rPh sb="3" eb="4">
      <t>エン</t>
    </rPh>
    <rPh sb="4" eb="5">
      <t>トウ</t>
    </rPh>
    <rPh sb="8" eb="10">
      <t>バアイ</t>
    </rPh>
    <rPh sb="12" eb="13">
      <t>ホン</t>
    </rPh>
    <rPh sb="13" eb="14">
      <t>エン</t>
    </rPh>
    <rPh sb="21" eb="22">
      <t>ショ</t>
    </rPh>
    <phoneticPr fontId="2"/>
  </si>
  <si>
    <t>　　母子福祉センター</t>
    <rPh sb="2" eb="4">
      <t>ボシ</t>
    </rPh>
    <rPh sb="4" eb="6">
      <t>フクシ</t>
    </rPh>
    <phoneticPr fontId="2"/>
  </si>
  <si>
    <t>（母子及び寡婦福祉法による福祉施設）</t>
    <rPh sb="1" eb="3">
      <t>ボシ</t>
    </rPh>
    <rPh sb="3" eb="4">
      <t>オヨ</t>
    </rPh>
    <rPh sb="5" eb="7">
      <t>カフ</t>
    </rPh>
    <rPh sb="7" eb="9">
      <t>フクシ</t>
    </rPh>
    <rPh sb="9" eb="10">
      <t>ホウ</t>
    </rPh>
    <phoneticPr fontId="2"/>
  </si>
  <si>
    <t>　　老人福祉センター</t>
    <rPh sb="2" eb="4">
      <t>ロウジン</t>
    </rPh>
    <rPh sb="4" eb="6">
      <t>フクシ</t>
    </rPh>
    <phoneticPr fontId="2"/>
  </si>
  <si>
    <t>　　軽費老人ホーム</t>
    <rPh sb="2" eb="4">
      <t>ケイヒ</t>
    </rPh>
    <rPh sb="4" eb="6">
      <t>ロウジン</t>
    </rPh>
    <phoneticPr fontId="2"/>
  </si>
  <si>
    <t>　　地域包括支援センター</t>
    <rPh sb="2" eb="4">
      <t>チイキ</t>
    </rPh>
    <rPh sb="4" eb="6">
      <t>ホウカツ</t>
    </rPh>
    <rPh sb="6" eb="8">
      <t>シエン</t>
    </rPh>
    <phoneticPr fontId="2"/>
  </si>
  <si>
    <t>　　デイサービスセンター</t>
  </si>
  <si>
    <t>　　身体障害者福祉会館</t>
    <rPh sb="2" eb="4">
      <t>シンタイ</t>
    </rPh>
    <rPh sb="4" eb="7">
      <t>ショウガイシャ</t>
    </rPh>
    <rPh sb="7" eb="9">
      <t>フクシ</t>
    </rPh>
    <rPh sb="9" eb="11">
      <t>カイカン</t>
    </rPh>
    <phoneticPr fontId="2"/>
  </si>
  <si>
    <t>　　在宅介護支援センター</t>
    <rPh sb="2" eb="4">
      <t>ザイタク</t>
    </rPh>
    <rPh sb="4" eb="6">
      <t>カイゴ</t>
    </rPh>
    <rPh sb="6" eb="8">
      <t>シエン</t>
    </rPh>
    <phoneticPr fontId="2"/>
  </si>
  <si>
    <t>（その他の社会福祉施設）</t>
    <rPh sb="1" eb="4">
      <t>ソノタ</t>
    </rPh>
    <rPh sb="5" eb="7">
      <t>シャカイ</t>
    </rPh>
    <rPh sb="7" eb="9">
      <t>フクシ</t>
    </rPh>
    <rPh sb="9" eb="11">
      <t>シセツ</t>
    </rPh>
    <phoneticPr fontId="2"/>
  </si>
  <si>
    <t>　　特別養護老人ホーム</t>
    <rPh sb="2" eb="4">
      <t>トクベツ</t>
    </rPh>
    <rPh sb="4" eb="6">
      <t>ヨウゴ</t>
    </rPh>
    <rPh sb="6" eb="8">
      <t>ロウジン</t>
    </rPh>
    <phoneticPr fontId="2"/>
  </si>
  <si>
    <t>　　共同生活援助</t>
    <rPh sb="2" eb="4">
      <t>キョウドウ</t>
    </rPh>
    <rPh sb="4" eb="6">
      <t>セイカツ</t>
    </rPh>
    <rPh sb="6" eb="8">
      <t>エンジョ</t>
    </rPh>
    <phoneticPr fontId="6"/>
  </si>
  <si>
    <t>　　養護老人ホーム</t>
    <rPh sb="2" eb="4">
      <t>ヨウゴ</t>
    </rPh>
    <rPh sb="4" eb="6">
      <t>ロウジン</t>
    </rPh>
    <phoneticPr fontId="2"/>
  </si>
  <si>
    <t>　　短期入所</t>
    <rPh sb="2" eb="4">
      <t>タンキ</t>
    </rPh>
    <rPh sb="4" eb="6">
      <t>ニュウショ</t>
    </rPh>
    <phoneticPr fontId="2"/>
  </si>
  <si>
    <t>(老人福祉法による福祉施設）</t>
    <rPh sb="1" eb="3">
      <t>ロウジン</t>
    </rPh>
    <rPh sb="3" eb="5">
      <t>フクシ</t>
    </rPh>
    <rPh sb="5" eb="6">
      <t>ホウ</t>
    </rPh>
    <rPh sb="9" eb="11">
      <t>フクシ</t>
    </rPh>
    <rPh sb="11" eb="13">
      <t>シセツ</t>
    </rPh>
    <phoneticPr fontId="2"/>
  </si>
  <si>
    <t>　　生活介護</t>
    <rPh sb="2" eb="4">
      <t>セイカツ</t>
    </rPh>
    <rPh sb="4" eb="6">
      <t>カイゴ</t>
    </rPh>
    <phoneticPr fontId="6"/>
  </si>
  <si>
    <t>　　放課後等デイサービス</t>
    <rPh sb="2" eb="6">
      <t>ホウカゴナド</t>
    </rPh>
    <phoneticPr fontId="3"/>
  </si>
  <si>
    <t>　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6"/>
  </si>
  <si>
    <t>　　児童発達支援事業</t>
    <rPh sb="8" eb="10">
      <t>ジギョウ</t>
    </rPh>
    <phoneticPr fontId="3"/>
  </si>
  <si>
    <t>　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6"/>
  </si>
  <si>
    <t>(児童福祉法による事業所）</t>
    <rPh sb="9" eb="11">
      <t>ジギョウ</t>
    </rPh>
    <rPh sb="11" eb="12">
      <t>ショ</t>
    </rPh>
    <phoneticPr fontId="3"/>
  </si>
  <si>
    <t>　　就労継続支援（B型）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</si>
  <si>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　　児童発達支援センター</t>
    <rPh sb="2" eb="4">
      <t>ジドウ</t>
    </rPh>
    <rPh sb="4" eb="6">
      <t>ハッタツ</t>
    </rPh>
    <rPh sb="6" eb="8">
      <t>シエン</t>
    </rPh>
    <phoneticPr fontId="2"/>
  </si>
  <si>
    <t>　　就労継続支援（A型）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</si>
  <si>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　　母子生活支援施設</t>
    <rPh sb="2" eb="4">
      <t>ボシ</t>
    </rPh>
    <rPh sb="4" eb="6">
      <t>セイカツ</t>
    </rPh>
    <rPh sb="6" eb="8">
      <t>シエン</t>
    </rPh>
    <rPh sb="8" eb="10">
      <t>シセツ</t>
    </rPh>
    <phoneticPr fontId="2"/>
  </si>
  <si>
    <t>　　就労移行支援</t>
    <rPh sb="2" eb="4">
      <t>シュウロウ</t>
    </rPh>
    <rPh sb="4" eb="6">
      <t>イコウ</t>
    </rPh>
    <rPh sb="6" eb="8">
      <t>シエン</t>
    </rPh>
    <phoneticPr fontId="6"/>
  </si>
  <si>
    <t>　　小規模保育事業所</t>
    <rPh sb="2" eb="5">
      <t>ショウキボ</t>
    </rPh>
    <rPh sb="5" eb="7">
      <t>ホイク</t>
    </rPh>
    <rPh sb="7" eb="10">
      <t>ジギョウショ</t>
    </rPh>
    <phoneticPr fontId="3"/>
  </si>
  <si>
    <t>(障害者総合支援法による事業所)</t>
    <rPh sb="1" eb="4">
      <t>ショウガイシャ</t>
    </rPh>
    <rPh sb="4" eb="6">
      <t>ソウゴウ</t>
    </rPh>
    <rPh sb="6" eb="8">
      <t>シエン</t>
    </rPh>
    <rPh sb="8" eb="9">
      <t>ホウ</t>
    </rPh>
    <rPh sb="12" eb="15">
      <t>ジギョウショ</t>
    </rPh>
    <phoneticPr fontId="6"/>
  </si>
  <si>
    <t>　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2"/>
  </si>
  <si>
    <t>　　保育所型認定こども園</t>
    <rPh sb="2" eb="4">
      <t>ホイク</t>
    </rPh>
    <rPh sb="4" eb="5">
      <t>ショ</t>
    </rPh>
    <rPh sb="5" eb="6">
      <t>カタ</t>
    </rPh>
    <rPh sb="6" eb="8">
      <t>ニンテイ</t>
    </rPh>
    <rPh sb="11" eb="12">
      <t>エン</t>
    </rPh>
    <phoneticPr fontId="3"/>
  </si>
  <si>
    <t>　　障害者支援施設</t>
    <rPh sb="2" eb="5">
      <t>ショウガイシャ</t>
    </rPh>
    <rPh sb="5" eb="7">
      <t>シエン</t>
    </rPh>
    <rPh sb="7" eb="9">
      <t>シセツ</t>
    </rPh>
    <phoneticPr fontId="2"/>
  </si>
  <si>
    <t>　　保育所</t>
    <rPh sb="2" eb="5">
      <t>ホイクショ</t>
    </rPh>
    <phoneticPr fontId="2"/>
  </si>
  <si>
    <t>（障害者総合支援法による福祉施設）</t>
    <rPh sb="1" eb="4">
      <t>ショウガイシャ</t>
    </rPh>
    <rPh sb="4" eb="6">
      <t>ソウゴウ</t>
    </rPh>
    <rPh sb="6" eb="8">
      <t>シエン</t>
    </rPh>
    <rPh sb="8" eb="9">
      <t>ホウ</t>
    </rPh>
    <rPh sb="12" eb="14">
      <t>フクシ</t>
    </rPh>
    <rPh sb="14" eb="16">
      <t>シセツ</t>
    </rPh>
    <phoneticPr fontId="2"/>
  </si>
  <si>
    <t>　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</si>
  <si>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　　身体障害者福祉センター</t>
    <rPh sb="2" eb="4">
      <t>シンタイ</t>
    </rPh>
    <rPh sb="4" eb="7">
      <t>ショウガイシャ</t>
    </rPh>
    <rPh sb="7" eb="9">
      <t>フクシ</t>
    </rPh>
    <phoneticPr fontId="2"/>
  </si>
  <si>
    <t>　　児童養護施設</t>
    <rPh sb="2" eb="4">
      <t>ジドウ</t>
    </rPh>
    <rPh sb="4" eb="6">
      <t>ヨウゴ</t>
    </rPh>
    <rPh sb="6" eb="8">
      <t>シセツ</t>
    </rPh>
    <phoneticPr fontId="2"/>
  </si>
  <si>
    <t>(身体障害者福祉法による福祉施設)</t>
    <rPh sb="1" eb="3">
      <t>シンタイ</t>
    </rPh>
    <rPh sb="3" eb="6">
      <t>ショウガイシャ</t>
    </rPh>
    <rPh sb="6" eb="9">
      <t>フクシホウ</t>
    </rPh>
    <rPh sb="12" eb="14">
      <t>フクシ</t>
    </rPh>
    <rPh sb="14" eb="16">
      <t>シセツ</t>
    </rPh>
    <phoneticPr fontId="6"/>
  </si>
  <si>
    <t>(児童福祉法による福祉施設）</t>
    <rPh sb="1" eb="3">
      <t>ジドウ</t>
    </rPh>
    <rPh sb="3" eb="5">
      <t>フクシ</t>
    </rPh>
    <rPh sb="5" eb="6">
      <t>ホウ</t>
    </rPh>
    <rPh sb="9" eb="11">
      <t>フクシ</t>
    </rPh>
    <rPh sb="11" eb="13">
      <t>シセツ</t>
    </rPh>
    <phoneticPr fontId="2"/>
  </si>
  <si>
    <t>市　立</t>
    <rPh sb="0" eb="3">
      <t>シリツ</t>
    </rPh>
    <phoneticPr fontId="2"/>
  </si>
  <si>
    <t>施　　設　　数</t>
    <rPh sb="0" eb="7">
      <t>シセツスウ</t>
    </rPh>
    <phoneticPr fontId="2"/>
  </si>
  <si>
    <t>種　　　　　　　別</t>
    <rPh sb="0" eb="9">
      <t>シュベツ</t>
    </rPh>
    <phoneticPr fontId="2"/>
  </si>
  <si>
    <t>種　　　　　　　　　　別</t>
    <rPh sb="0" eb="1">
      <t>タネ</t>
    </rPh>
    <rPh sb="11" eb="12">
      <t>ベツ</t>
    </rPh>
    <phoneticPr fontId="2"/>
  </si>
  <si>
    <t>（令和５年３月３１日）（単位：施設）</t>
    <rPh sb="1" eb="3">
      <t>レイワ</t>
    </rPh>
    <rPh sb="4" eb="5">
      <t>ネン</t>
    </rPh>
    <rPh sb="5" eb="6">
      <t>ヘイネン</t>
    </rPh>
    <rPh sb="6" eb="7">
      <t>ツキ</t>
    </rPh>
    <rPh sb="9" eb="10">
      <t>ヒ</t>
    </rPh>
    <rPh sb="12" eb="14">
      <t>タンイ</t>
    </rPh>
    <rPh sb="15" eb="17">
      <t>シセツ</t>
    </rPh>
    <phoneticPr fontId="2"/>
  </si>
  <si>
    <t>１３ － １４．　　社　会　福　祉　施　設　数</t>
    <rPh sb="10" eb="13">
      <t>シャカイ</t>
    </rPh>
    <rPh sb="14" eb="17">
      <t>フクシ</t>
    </rPh>
    <rPh sb="18" eb="21">
      <t>シセツ</t>
    </rPh>
    <rPh sb="22" eb="23">
      <t>スウ</t>
    </rPh>
    <phoneticPr fontId="2"/>
  </si>
  <si>
    <t>資料　　福祉局福祉部介護保険事業担当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カイゴ</t>
    </rPh>
    <rPh sb="12" eb="14">
      <t>ホケン</t>
    </rPh>
    <rPh sb="14" eb="16">
      <t>ジギョウ</t>
    </rPh>
    <rPh sb="16" eb="18">
      <t>タントウ</t>
    </rPh>
    <phoneticPr fontId="2"/>
  </si>
  <si>
    <t>その他のサービス</t>
    <rPh sb="0" eb="3">
      <t>ソノタ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</si>
  <si>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</si>
  <si>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　短期入所療養介護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</si>
  <si>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　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</si>
  <si>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短期入所サービス</t>
    <rPh sb="0" eb="2">
      <t>タンキ</t>
    </rPh>
    <rPh sb="2" eb="4">
      <t>ニュウショ</t>
    </rPh>
    <phoneticPr fontId="2"/>
  </si>
  <si>
    <t>　介護療養型医療施設</t>
    <rPh sb="1" eb="3">
      <t>カイゴ</t>
    </rPh>
    <rPh sb="3" eb="5">
      <t>リョウヨウ</t>
    </rPh>
    <rPh sb="5" eb="6">
      <t>ガタ</t>
    </rPh>
    <rPh sb="6" eb="8">
      <t>イリョウ</t>
    </rPh>
    <rPh sb="8" eb="10">
      <t>シセツ</t>
    </rPh>
    <phoneticPr fontId="2"/>
  </si>
  <si>
    <t>　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</si>
  <si>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　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</si>
  <si>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施設介護サービス</t>
    <rPh sb="0" eb="2">
      <t>シセツ</t>
    </rPh>
    <rPh sb="2" eb="4">
      <t>カイゴ</t>
    </rPh>
    <phoneticPr fontId="2"/>
  </si>
  <si>
    <t>　その他のサービス</t>
    <rPh sb="3" eb="4">
      <t>タ</t>
    </rPh>
    <phoneticPr fontId="2"/>
  </si>
  <si>
    <t>　認知症対応型共同生活介護</t>
    <rPh sb="1" eb="3">
      <t>ニンチ</t>
    </rPh>
    <rPh sb="3" eb="4">
      <t>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2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</si>
  <si>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2"/>
  </si>
  <si>
    <t>　認知症対応型通所介護</t>
    <rPh sb="1" eb="3">
      <t>ニンチ</t>
    </rPh>
    <rPh sb="3" eb="4">
      <t>ショウ</t>
    </rPh>
    <rPh sb="4" eb="6">
      <t>タイオウ</t>
    </rPh>
    <rPh sb="6" eb="7">
      <t>カタ</t>
    </rPh>
    <rPh sb="7" eb="8">
      <t>ツウ</t>
    </rPh>
    <rPh sb="8" eb="9">
      <t>ショ</t>
    </rPh>
    <rPh sb="9" eb="11">
      <t>カイゴ</t>
    </rPh>
    <phoneticPr fontId="2"/>
  </si>
  <si>
    <t>地域密着型サービス</t>
    <rPh sb="0" eb="2">
      <t>チイキ</t>
    </rPh>
    <rPh sb="2" eb="4">
      <t>ミッチャク</t>
    </rPh>
    <rPh sb="4" eb="5">
      <t>カタ</t>
    </rPh>
    <phoneticPr fontId="2"/>
  </si>
  <si>
    <t>　福祉用具貸与</t>
    <rPh sb="1" eb="3">
      <t>フクシ</t>
    </rPh>
    <rPh sb="3" eb="5">
      <t>ヨウグ</t>
    </rPh>
    <rPh sb="5" eb="7">
      <t>タイヨ</t>
    </rPh>
    <phoneticPr fontId="2"/>
  </si>
  <si>
    <t>　通所リハビリテーション</t>
    <rPh sb="1" eb="2">
      <t>ツウショ</t>
    </rPh>
    <rPh sb="2" eb="3">
      <t>ショ</t>
    </rPh>
    <phoneticPr fontId="2"/>
  </si>
  <si>
    <t>　通所介護</t>
    <rPh sb="1" eb="2">
      <t>ツウショ</t>
    </rPh>
    <rPh sb="2" eb="3">
      <t>ショ</t>
    </rPh>
    <rPh sb="3" eb="5">
      <t>カイゴ</t>
    </rPh>
    <phoneticPr fontId="2"/>
  </si>
  <si>
    <t>　訪問リハビリテーション</t>
    <rPh sb="1" eb="3">
      <t>ホウモン</t>
    </rPh>
    <phoneticPr fontId="2"/>
  </si>
  <si>
    <t>　訪問看護</t>
    <rPh sb="1" eb="3">
      <t>ホウモン</t>
    </rPh>
    <rPh sb="3" eb="5">
      <t>カンゴ</t>
    </rPh>
    <phoneticPr fontId="2"/>
  </si>
  <si>
    <t>　訪問入浴介護</t>
    <rPh sb="1" eb="3">
      <t>ホウモン</t>
    </rPh>
    <rPh sb="3" eb="5">
      <t>ニュウヨク</t>
    </rPh>
    <rPh sb="5" eb="7">
      <t>カイゴ</t>
    </rPh>
    <phoneticPr fontId="2"/>
  </si>
  <si>
    <t>　訪問介護</t>
    <rPh sb="1" eb="3">
      <t>ホウモン</t>
    </rPh>
    <rPh sb="3" eb="5">
      <t>カイゴ</t>
    </rPh>
    <phoneticPr fontId="2"/>
  </si>
  <si>
    <t>訪問通所サービス</t>
    <rPh sb="0" eb="2">
      <t>ホウモン</t>
    </rPh>
    <rPh sb="2" eb="3">
      <t>ツウショ</t>
    </rPh>
    <rPh sb="3" eb="4">
      <t>ショ</t>
    </rPh>
    <phoneticPr fontId="2"/>
  </si>
  <si>
    <t>総　　　　　　数</t>
    <rPh sb="0" eb="1">
      <t>フサ</t>
    </rPh>
    <rPh sb="7" eb="8">
      <t>カズ</t>
    </rPh>
    <phoneticPr fontId="2"/>
  </si>
  <si>
    <t>（千円）</t>
    <rPh sb="1" eb="2">
      <t>セン</t>
    </rPh>
    <rPh sb="2" eb="3">
      <t>エン</t>
    </rPh>
    <phoneticPr fontId="3"/>
  </si>
  <si>
    <t>給　　付　　額</t>
    <rPh sb="0" eb="1">
      <t>キュウ</t>
    </rPh>
    <rPh sb="3" eb="4">
      <t>ヅケ</t>
    </rPh>
    <rPh sb="6" eb="7">
      <t>ガク</t>
    </rPh>
    <phoneticPr fontId="3"/>
  </si>
  <si>
    <t>種　　　　　　別</t>
    <rPh sb="0" eb="1">
      <t>タネ</t>
    </rPh>
    <rPh sb="7" eb="8">
      <t>ベツ</t>
    </rPh>
    <phoneticPr fontId="2"/>
  </si>
  <si>
    <t>（４）　 給　　付　　額</t>
    <rPh sb="5" eb="6">
      <t>キュウ</t>
    </rPh>
    <rPh sb="8" eb="9">
      <t>ヅケ</t>
    </rPh>
    <rPh sb="11" eb="12">
      <t>ガク</t>
    </rPh>
    <phoneticPr fontId="2"/>
  </si>
  <si>
    <t>資料　　福祉局法人指導・障害福祉担当部障害福祉課</t>
    <rPh sb="0" eb="2">
      <t>シリョウ</t>
    </rPh>
    <rPh sb="4" eb="6">
      <t>フクシ</t>
    </rPh>
    <rPh sb="6" eb="7">
      <t>キョク</t>
    </rPh>
    <rPh sb="7" eb="9">
      <t>ホウジン</t>
    </rPh>
    <rPh sb="9" eb="11">
      <t>シドウ</t>
    </rPh>
    <rPh sb="12" eb="14">
      <t>ショウガイ</t>
    </rPh>
    <rPh sb="14" eb="16">
      <t>フクシ</t>
    </rPh>
    <rPh sb="16" eb="18">
      <t>タントウ</t>
    </rPh>
    <rPh sb="18" eb="19">
      <t>ブ</t>
    </rPh>
    <rPh sb="19" eb="21">
      <t>ショウガイ</t>
    </rPh>
    <rPh sb="21" eb="23">
      <t>フクシ</t>
    </rPh>
    <rPh sb="23" eb="24">
      <t>カ</t>
    </rPh>
    <phoneticPr fontId="2"/>
  </si>
  <si>
    <t xml:space="preserve">   令和 元</t>
    <phoneticPr fontId="2"/>
  </si>
  <si>
    <t>１８ 歳
以 上</t>
    <rPh sb="3" eb="4">
      <t>サイ</t>
    </rPh>
    <rPh sb="5" eb="8">
      <t>イジョウ</t>
    </rPh>
    <phoneticPr fontId="2"/>
  </si>
  <si>
    <t>１８ 歳
未 満</t>
    <rPh sb="3" eb="4">
      <t>サイ</t>
    </rPh>
    <rPh sb="5" eb="8">
      <t>ミマン</t>
    </rPh>
    <phoneticPr fontId="2"/>
  </si>
  <si>
    <t>総  数</t>
    <rPh sb="0" eb="4">
      <t>ソウスウ</t>
    </rPh>
    <phoneticPr fontId="2"/>
  </si>
  <si>
    <t>軽度知的障害者</t>
    <rPh sb="0" eb="2">
      <t>ケイド</t>
    </rPh>
    <rPh sb="2" eb="4">
      <t>チテキ</t>
    </rPh>
    <rPh sb="4" eb="6">
      <t>ショウガイ</t>
    </rPh>
    <rPh sb="6" eb="7">
      <t>シャ</t>
    </rPh>
    <phoneticPr fontId="2"/>
  </si>
  <si>
    <t>中度知的障害者</t>
    <rPh sb="0" eb="1">
      <t>チュウ</t>
    </rPh>
    <rPh sb="1" eb="2">
      <t>ド</t>
    </rPh>
    <rPh sb="2" eb="4">
      <t>チテキ</t>
    </rPh>
    <rPh sb="4" eb="6">
      <t>ショウガイ</t>
    </rPh>
    <rPh sb="6" eb="7">
      <t>シャ</t>
    </rPh>
    <phoneticPr fontId="2"/>
  </si>
  <si>
    <t>重度知的障害者</t>
    <rPh sb="0" eb="2">
      <t>ジュウド</t>
    </rPh>
    <rPh sb="2" eb="4">
      <t>チテキ</t>
    </rPh>
    <rPh sb="4" eb="6">
      <t>ショウガイ</t>
    </rPh>
    <rPh sb="6" eb="7">
      <t>シャ</t>
    </rPh>
    <phoneticPr fontId="2"/>
  </si>
  <si>
    <t>総              数</t>
    <rPh sb="0" eb="16">
      <t>ソウスウ</t>
    </rPh>
    <phoneticPr fontId="2"/>
  </si>
  <si>
    <t>年   度</t>
    <rPh sb="0" eb="5">
      <t>ネンド</t>
    </rPh>
    <phoneticPr fontId="2"/>
  </si>
  <si>
    <t>（各年度末）（単位：人）</t>
    <rPh sb="1" eb="2">
      <t>カク</t>
    </rPh>
    <rPh sb="2" eb="5">
      <t>ネンドマツ</t>
    </rPh>
    <phoneticPr fontId="2"/>
  </si>
  <si>
    <t>１３ － １７．　　療    育    手    帳    所    持    者    数</t>
    <rPh sb="10" eb="11">
      <t>リョウ</t>
    </rPh>
    <rPh sb="15" eb="16">
      <t>イク</t>
    </rPh>
    <rPh sb="20" eb="26">
      <t>テチョウ</t>
    </rPh>
    <rPh sb="30" eb="41">
      <t>ショジシャ</t>
    </rPh>
    <rPh sb="45" eb="46">
      <t>スウ</t>
    </rPh>
    <phoneticPr fontId="2"/>
  </si>
  <si>
    <t>１８歳
以上</t>
    <rPh sb="2" eb="3">
      <t>サイ</t>
    </rPh>
    <rPh sb="4" eb="6">
      <t>イジョウ</t>
    </rPh>
    <phoneticPr fontId="2"/>
  </si>
  <si>
    <t>１８歳
未満</t>
    <rPh sb="2" eb="3">
      <t>サイ</t>
    </rPh>
    <rPh sb="4" eb="6">
      <t>ミマン</t>
    </rPh>
    <phoneticPr fontId="2"/>
  </si>
  <si>
    <t>総 数</t>
    <rPh sb="0" eb="3">
      <t>ソウスウ</t>
    </rPh>
    <phoneticPr fontId="2"/>
  </si>
  <si>
    <t>内  部  障  害</t>
    <rPh sb="0" eb="4">
      <t>ナイブ</t>
    </rPh>
    <rPh sb="6" eb="10">
      <t>ショウガイ</t>
    </rPh>
    <phoneticPr fontId="2"/>
  </si>
  <si>
    <t>肢 体 不 自 由</t>
    <rPh sb="0" eb="3">
      <t>シタイ</t>
    </rPh>
    <rPh sb="4" eb="9">
      <t>フジユウ</t>
    </rPh>
    <phoneticPr fontId="2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</si>
  <si>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2"/>
  </si>
  <si>
    <t>聴覚・平衡障害</t>
    <rPh sb="0" eb="2">
      <t>チョウカク</t>
    </rPh>
    <rPh sb="3" eb="5">
      <t>ヘイコウ</t>
    </rPh>
    <rPh sb="5" eb="7">
      <t>ショウガイ</t>
    </rPh>
    <phoneticPr fontId="2"/>
  </si>
  <si>
    <t>視  覚  障  害</t>
    <rPh sb="0" eb="4">
      <t>シカク</t>
    </rPh>
    <rPh sb="6" eb="10">
      <t>ショウガイ</t>
    </rPh>
    <phoneticPr fontId="2"/>
  </si>
  <si>
    <t>年 度</t>
    <rPh sb="0" eb="1">
      <t>トシ</t>
    </rPh>
    <rPh sb="2" eb="3">
      <t>タビ</t>
    </rPh>
    <phoneticPr fontId="2"/>
  </si>
  <si>
    <t>１３ － １６．　　障　害　別　身　体　障　害　者　数</t>
    <rPh sb="10" eb="13">
      <t>ショウガイ</t>
    </rPh>
    <rPh sb="14" eb="15">
      <t>ベツ</t>
    </rPh>
    <rPh sb="16" eb="19">
      <t>シンタイ</t>
    </rPh>
    <rPh sb="20" eb="25">
      <t>ショウガイシャ</t>
    </rPh>
    <rPh sb="26" eb="27">
      <t>スウ</t>
    </rPh>
    <phoneticPr fontId="2"/>
  </si>
  <si>
    <t>資料　　福祉局福祉部福祉課</t>
    <rPh sb="0" eb="2">
      <t>シリョウ</t>
    </rPh>
    <rPh sb="4" eb="6">
      <t>フクシ</t>
    </rPh>
    <rPh sb="6" eb="7">
      <t>キョク</t>
    </rPh>
    <rPh sb="7" eb="9">
      <t>フクシ</t>
    </rPh>
    <rPh sb="9" eb="10">
      <t>ブ</t>
    </rPh>
    <rPh sb="10" eb="12">
      <t>フクシ</t>
    </rPh>
    <rPh sb="12" eb="13">
      <t>カ</t>
    </rPh>
    <phoneticPr fontId="2"/>
  </si>
  <si>
    <t xml:space="preserve"> </t>
    <phoneticPr fontId="3"/>
  </si>
  <si>
    <t>要保護児童の
発見の通告・仲介</t>
    <rPh sb="0" eb="1">
      <t>ヨウ</t>
    </rPh>
    <rPh sb="1" eb="3">
      <t>ホゴ</t>
    </rPh>
    <rPh sb="3" eb="5">
      <t>ジドウ</t>
    </rPh>
    <rPh sb="7" eb="9">
      <t>ハッケン</t>
    </rPh>
    <rPh sb="10" eb="12">
      <t>ツウコク</t>
    </rPh>
    <rPh sb="13" eb="15">
      <t>チュウカイ</t>
    </rPh>
    <phoneticPr fontId="2"/>
  </si>
  <si>
    <t>証明事務</t>
    <rPh sb="0" eb="2">
      <t>ショウメイ</t>
    </rPh>
    <rPh sb="2" eb="4">
      <t>ジム</t>
    </rPh>
    <phoneticPr fontId="2"/>
  </si>
  <si>
    <t>民児協運営・
研修</t>
    <rPh sb="0" eb="1">
      <t>ミン</t>
    </rPh>
    <rPh sb="1" eb="2">
      <t>ジ</t>
    </rPh>
    <rPh sb="2" eb="3">
      <t>キョウ</t>
    </rPh>
    <rPh sb="3" eb="5">
      <t>ウンエイ</t>
    </rPh>
    <rPh sb="7" eb="9">
      <t>ケンシュウ</t>
    </rPh>
    <phoneticPr fontId="2"/>
  </si>
  <si>
    <t>地域福祉活動・
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2"/>
  </si>
  <si>
    <t>行事・事業・会議
への参加協力</t>
    <rPh sb="0" eb="2">
      <t>ギョウジ</t>
    </rPh>
    <rPh sb="3" eb="5">
      <t>ジギョウ</t>
    </rPh>
    <rPh sb="6" eb="8">
      <t>カイギ</t>
    </rPh>
    <rPh sb="11" eb="13">
      <t>サンカ</t>
    </rPh>
    <rPh sb="13" eb="15">
      <t>キョウリョク</t>
    </rPh>
    <phoneticPr fontId="2"/>
  </si>
  <si>
    <t>調査・実態把握</t>
    <rPh sb="0" eb="2">
      <t>チョウサ</t>
    </rPh>
    <rPh sb="3" eb="5">
      <t>ジッタイ</t>
    </rPh>
    <rPh sb="5" eb="7">
      <t>ハアク</t>
    </rPh>
    <phoneticPr fontId="2"/>
  </si>
  <si>
    <t>年　　　度</t>
    <rPh sb="0" eb="5">
      <t>ネンド</t>
    </rPh>
    <phoneticPr fontId="2"/>
  </si>
  <si>
    <t>（単位：件）</t>
    <phoneticPr fontId="3"/>
  </si>
  <si>
    <t>（３）　　　活　　動　　状　　況　　（　　そ　　の　　他　　の　　件　　数　　）</t>
    <rPh sb="6" eb="7">
      <t>カツ</t>
    </rPh>
    <rPh sb="9" eb="10">
      <t>ドウ</t>
    </rPh>
    <rPh sb="12" eb="13">
      <t>ジョウ</t>
    </rPh>
    <rPh sb="15" eb="16">
      <t>イワン</t>
    </rPh>
    <rPh sb="27" eb="28">
      <t>タ</t>
    </rPh>
    <rPh sb="33" eb="34">
      <t>ケン</t>
    </rPh>
    <rPh sb="36" eb="37">
      <t>カズ</t>
    </rPh>
    <phoneticPr fontId="2"/>
  </si>
  <si>
    <t>その他</t>
    <rPh sb="2" eb="3">
      <t>タ</t>
    </rPh>
    <phoneticPr fontId="2"/>
  </si>
  <si>
    <t>日常的
な支援</t>
    <rPh sb="0" eb="3">
      <t>ニチジョウテキ</t>
    </rPh>
    <rPh sb="5" eb="7">
      <t>シエン</t>
    </rPh>
    <phoneticPr fontId="2"/>
  </si>
  <si>
    <t>生活
環境</t>
    <rPh sb="0" eb="2">
      <t>セイカツ</t>
    </rPh>
    <rPh sb="3" eb="5">
      <t>カンキョウ</t>
    </rPh>
    <phoneticPr fontId="2"/>
  </si>
  <si>
    <t>住居</t>
    <rPh sb="0" eb="2">
      <t>ジュウキョ</t>
    </rPh>
    <phoneticPr fontId="2"/>
  </si>
  <si>
    <t>家族
関係</t>
    <rPh sb="0" eb="2">
      <t>カゾク</t>
    </rPh>
    <rPh sb="3" eb="5">
      <t>カンケイ</t>
    </rPh>
    <phoneticPr fontId="2"/>
  </si>
  <si>
    <t>仕事</t>
    <rPh sb="0" eb="2">
      <t>シゴト</t>
    </rPh>
    <phoneticPr fontId="2"/>
  </si>
  <si>
    <t>年金・
保険</t>
    <rPh sb="0" eb="2">
      <t>ネンキン</t>
    </rPh>
    <rPh sb="4" eb="6">
      <t>ホケン</t>
    </rPh>
    <phoneticPr fontId="2"/>
  </si>
  <si>
    <t>生活費</t>
    <rPh sb="0" eb="3">
      <t>セイカツヒ</t>
    </rPh>
    <phoneticPr fontId="2"/>
  </si>
  <si>
    <t>子供の
教育・
学校
生活</t>
    <rPh sb="0" eb="2">
      <t>コドモ</t>
    </rPh>
    <rPh sb="4" eb="6">
      <t>キョウイク</t>
    </rPh>
    <rPh sb="8" eb="10">
      <t>ガッコウ</t>
    </rPh>
    <rPh sb="11" eb="13">
      <t>セイカツ</t>
    </rPh>
    <phoneticPr fontId="2"/>
  </si>
  <si>
    <t>子供の地域
生活</t>
    <rPh sb="0" eb="2">
      <t>コドモ</t>
    </rPh>
    <rPh sb="3" eb="5">
      <t>チイキ</t>
    </rPh>
    <rPh sb="6" eb="8">
      <t>セイカツ</t>
    </rPh>
    <phoneticPr fontId="2"/>
  </si>
  <si>
    <t>子育て・
母子
保健</t>
    <rPh sb="0" eb="2">
      <t>コソダ</t>
    </rPh>
    <rPh sb="5" eb="7">
      <t>ボシ</t>
    </rPh>
    <rPh sb="8" eb="10">
      <t>ホケン</t>
    </rPh>
    <phoneticPr fontId="2"/>
  </si>
  <si>
    <t>健康・
保健
医療</t>
    <rPh sb="0" eb="2">
      <t>ケンコウ</t>
    </rPh>
    <rPh sb="4" eb="6">
      <t>ホケン</t>
    </rPh>
    <rPh sb="7" eb="9">
      <t>イリョウ</t>
    </rPh>
    <phoneticPr fontId="2"/>
  </si>
  <si>
    <t>介護
保険</t>
    <rPh sb="0" eb="2">
      <t>カイゴ</t>
    </rPh>
    <rPh sb="3" eb="5">
      <t>ホケン</t>
    </rPh>
    <phoneticPr fontId="2"/>
  </si>
  <si>
    <t>在宅
福祉</t>
    <rPh sb="0" eb="2">
      <t>ザイタク</t>
    </rPh>
    <rPh sb="3" eb="5">
      <t>フクシ</t>
    </rPh>
    <phoneticPr fontId="2"/>
  </si>
  <si>
    <t>（２）　　　活　動　状　況　（　内　容　別　相　談　・　支　援　件　数　　）</t>
    <rPh sb="6" eb="7">
      <t>カツ</t>
    </rPh>
    <rPh sb="8" eb="9">
      <t>ドウ</t>
    </rPh>
    <rPh sb="10" eb="11">
      <t>ジョウ</t>
    </rPh>
    <rPh sb="12" eb="13">
      <t>イワン</t>
    </rPh>
    <rPh sb="16" eb="17">
      <t>ウチ</t>
    </rPh>
    <rPh sb="18" eb="19">
      <t>カタチ</t>
    </rPh>
    <rPh sb="20" eb="21">
      <t>ベツ</t>
    </rPh>
    <rPh sb="22" eb="23">
      <t>ソウ</t>
    </rPh>
    <rPh sb="24" eb="25">
      <t>ダン</t>
    </rPh>
    <rPh sb="28" eb="29">
      <t>ササ</t>
    </rPh>
    <rPh sb="30" eb="31">
      <t>オン</t>
    </rPh>
    <rPh sb="32" eb="33">
      <t>ケン</t>
    </rPh>
    <rPh sb="34" eb="35">
      <t>カズ</t>
    </rPh>
    <phoneticPr fontId="2"/>
  </si>
  <si>
    <t>(1)  民生児童委員定数に含まれる。</t>
    <rPh sb="5" eb="7">
      <t>ミンセイ</t>
    </rPh>
    <rPh sb="7" eb="9">
      <t>ジドウ</t>
    </rPh>
    <rPh sb="9" eb="11">
      <t>イイン</t>
    </rPh>
    <rPh sb="11" eb="13">
      <t>テイスウ</t>
    </rPh>
    <rPh sb="14" eb="15">
      <t>フク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</si>
  <si>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</si>
  <si>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</si>
  <si>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　数</t>
    <rPh sb="0" eb="1">
      <t>フサ</t>
    </rPh>
    <rPh sb="2" eb="3">
      <t>カズ</t>
    </rPh>
    <phoneticPr fontId="2"/>
  </si>
  <si>
    <t>総      数</t>
    <rPh sb="0" eb="8">
      <t>ソウスウ</t>
    </rPh>
    <phoneticPr fontId="2"/>
  </si>
  <si>
    <t>主任児童委員現在数　(1)</t>
    <rPh sb="0" eb="1">
      <t>シュ</t>
    </rPh>
    <rPh sb="1" eb="2">
      <t>ニン</t>
    </rPh>
    <rPh sb="2" eb="3">
      <t>ジ</t>
    </rPh>
    <rPh sb="3" eb="4">
      <t>ワラベ</t>
    </rPh>
    <rPh sb="4" eb="5">
      <t>イ</t>
    </rPh>
    <rPh sb="5" eb="6">
      <t>イン</t>
    </rPh>
    <rPh sb="6" eb="7">
      <t>ウツツ</t>
    </rPh>
    <rPh sb="7" eb="8">
      <t>ザイ</t>
    </rPh>
    <rPh sb="8" eb="9">
      <t>スウ</t>
    </rPh>
    <phoneticPr fontId="2"/>
  </si>
  <si>
    <t>民生児童委員現在数</t>
    <rPh sb="0" eb="2">
      <t>ミンセイ</t>
    </rPh>
    <rPh sb="2" eb="4">
      <t>ジドウ</t>
    </rPh>
    <rPh sb="4" eb="6">
      <t>イイン</t>
    </rPh>
    <rPh sb="6" eb="8">
      <t>ゲンザイ</t>
    </rPh>
    <rPh sb="8" eb="9">
      <t>スウ</t>
    </rPh>
    <phoneticPr fontId="2"/>
  </si>
  <si>
    <t>民生児童
委員定数</t>
    <rPh sb="0" eb="2">
      <t>ミンセイ</t>
    </rPh>
    <rPh sb="2" eb="4">
      <t>ジドウ</t>
    </rPh>
    <rPh sb="5" eb="7">
      <t>イイン</t>
    </rPh>
    <rPh sb="7" eb="9">
      <t>テイスウ</t>
    </rPh>
    <phoneticPr fontId="2"/>
  </si>
  <si>
    <t>民生児童委
員協議会数</t>
    <rPh sb="0" eb="2">
      <t>ミンセイ</t>
    </rPh>
    <rPh sb="2" eb="4">
      <t>ジドウ</t>
    </rPh>
    <rPh sb="4" eb="5">
      <t>イ</t>
    </rPh>
    <rPh sb="6" eb="7">
      <t>イン</t>
    </rPh>
    <rPh sb="7" eb="10">
      <t>キョウギカイ</t>
    </rPh>
    <rPh sb="10" eb="11">
      <t>スウ</t>
    </rPh>
    <phoneticPr fontId="2"/>
  </si>
  <si>
    <t>（各年度末）　（単位：協議会、人）</t>
    <rPh sb="1" eb="2">
      <t>カク</t>
    </rPh>
    <rPh sb="2" eb="5">
      <t>ネンドマツ</t>
    </rPh>
    <rPh sb="11" eb="14">
      <t>キョウギカイ</t>
    </rPh>
    <phoneticPr fontId="2"/>
  </si>
  <si>
    <t>（１）    現　　　　　　　　　　　　況</t>
    <rPh sb="7" eb="21">
      <t>ゲンキョウ</t>
    </rPh>
    <phoneticPr fontId="2"/>
  </si>
  <si>
    <t>１３ － １５．　  民　　生　　児　　童　　委　　員</t>
    <rPh sb="11" eb="15">
      <t>ミンセイ</t>
    </rPh>
    <rPh sb="17" eb="21">
      <t>ジドウ</t>
    </rPh>
    <rPh sb="23" eb="27">
      <t>イイン</t>
    </rPh>
    <phoneticPr fontId="2"/>
  </si>
  <si>
    <t>資料　　こども青少年局子どもの育ち支援センター児童相談所設置準備担当</t>
    <rPh sb="0" eb="2">
      <t>シリョウ</t>
    </rPh>
    <rPh sb="7" eb="10">
      <t>セイショウネン</t>
    </rPh>
    <rPh sb="10" eb="11">
      <t>キョク</t>
    </rPh>
    <rPh sb="11" eb="12">
      <t>コ</t>
    </rPh>
    <rPh sb="15" eb="16">
      <t>ソダ</t>
    </rPh>
    <rPh sb="17" eb="19">
      <t>シエン</t>
    </rPh>
    <rPh sb="23" eb="25">
      <t>ジドウ</t>
    </rPh>
    <rPh sb="25" eb="27">
      <t>ソウダン</t>
    </rPh>
    <rPh sb="27" eb="28">
      <t>ショ</t>
    </rPh>
    <rPh sb="28" eb="30">
      <t>セッチ</t>
    </rPh>
    <rPh sb="30" eb="32">
      <t>ジュンビ</t>
    </rPh>
    <rPh sb="32" eb="34">
      <t>タントウ</t>
    </rPh>
    <phoneticPr fontId="2"/>
  </si>
  <si>
    <t>１５ 歳
以 上</t>
    <rPh sb="3" eb="4">
      <t>サイ</t>
    </rPh>
    <rPh sb="5" eb="8">
      <t>イジョウ</t>
    </rPh>
    <phoneticPr fontId="2"/>
  </si>
  <si>
    <t>１２ ～
１４ 歳</t>
    <rPh sb="8" eb="9">
      <t>サイ</t>
    </rPh>
    <phoneticPr fontId="2"/>
  </si>
  <si>
    <t>６～
１１歳</t>
    <rPh sb="5" eb="6">
      <t>サイ</t>
    </rPh>
    <phoneticPr fontId="2"/>
  </si>
  <si>
    <t>５ 歳
以下</t>
    <rPh sb="2" eb="3">
      <t>サイ</t>
    </rPh>
    <rPh sb="4" eb="6">
      <t>イカ</t>
    </rPh>
    <phoneticPr fontId="2"/>
  </si>
  <si>
    <t>４             年</t>
    <phoneticPr fontId="3"/>
  </si>
  <si>
    <t>３年</t>
    <rPh sb="1" eb="2">
      <t>ネン</t>
    </rPh>
    <phoneticPr fontId="2"/>
  </si>
  <si>
    <t>２年</t>
    <rPh sb="1" eb="2">
      <t>ネン</t>
    </rPh>
    <phoneticPr fontId="2"/>
  </si>
  <si>
    <t>令　和
元年</t>
    <rPh sb="0" eb="1">
      <t>レイ</t>
    </rPh>
    <rPh sb="2" eb="3">
      <t>カズ</t>
    </rPh>
    <rPh sb="4" eb="5">
      <t>ゲン</t>
    </rPh>
    <rPh sb="5" eb="6">
      <t>トシ</t>
    </rPh>
    <phoneticPr fontId="2"/>
  </si>
  <si>
    <t>平  成
３０年</t>
    <rPh sb="0" eb="1">
      <t>ヒラ</t>
    </rPh>
    <rPh sb="3" eb="4">
      <t>シゲル</t>
    </rPh>
    <rPh sb="7" eb="8">
      <t>ネン</t>
    </rPh>
    <phoneticPr fontId="2"/>
  </si>
  <si>
    <t>（各年末）（単位：人）</t>
    <rPh sb="1" eb="2">
      <t>カク</t>
    </rPh>
    <rPh sb="2" eb="4">
      <t>ネンマツ</t>
    </rPh>
    <phoneticPr fontId="2"/>
  </si>
  <si>
    <t>１３ － ２１．　  尼    崎    学    園    在　　籍    児    童    数</t>
    <rPh sb="11" eb="17">
      <t>アマガサキ</t>
    </rPh>
    <rPh sb="21" eb="27">
      <t>ガクエン</t>
    </rPh>
    <rPh sb="31" eb="35">
      <t>ザイセキ</t>
    </rPh>
    <rPh sb="39" eb="50">
      <t>ジドウスウ</t>
    </rPh>
    <phoneticPr fontId="2"/>
  </si>
  <si>
    <t>資料　　こども青少年局保育児童部こども入所支援担当</t>
    <rPh sb="0" eb="2">
      <t>シリョウ</t>
    </rPh>
    <rPh sb="7" eb="10">
      <t>セイショウネン</t>
    </rPh>
    <rPh sb="10" eb="11">
      <t>ホンキョク</t>
    </rPh>
    <rPh sb="11" eb="13">
      <t>ホイク</t>
    </rPh>
    <rPh sb="13" eb="15">
      <t>ジドウ</t>
    </rPh>
    <rPh sb="15" eb="16">
      <t>ブ</t>
    </rPh>
    <rPh sb="19" eb="21">
      <t>ニュウショ</t>
    </rPh>
    <rPh sb="21" eb="23">
      <t>シエン</t>
    </rPh>
    <rPh sb="23" eb="25">
      <t>タントウ</t>
    </rPh>
    <phoneticPr fontId="2"/>
  </si>
  <si>
    <t>私立</t>
    <rPh sb="0" eb="2">
      <t>シリツ</t>
    </rPh>
    <phoneticPr fontId="2"/>
  </si>
  <si>
    <t>在籍人員</t>
    <rPh sb="0" eb="2">
      <t>ザイセキ</t>
    </rPh>
    <rPh sb="2" eb="4">
      <t>ジンイン</t>
    </rPh>
    <phoneticPr fontId="2"/>
  </si>
  <si>
    <t>定  員</t>
    <rPh sb="0" eb="1">
      <t>サダム</t>
    </rPh>
    <rPh sb="3" eb="4">
      <t>イン</t>
    </rPh>
    <phoneticPr fontId="2"/>
  </si>
  <si>
    <t>施設数</t>
    <rPh sb="0" eb="2">
      <t>シセツ</t>
    </rPh>
    <rPh sb="2" eb="3">
      <t>スウ</t>
    </rPh>
    <phoneticPr fontId="2"/>
  </si>
  <si>
    <t>園 田</t>
    <rPh sb="0" eb="1">
      <t>エン</t>
    </rPh>
    <rPh sb="2" eb="3">
      <t>タ</t>
    </rPh>
    <phoneticPr fontId="2"/>
  </si>
  <si>
    <t>武 庫</t>
    <rPh sb="0" eb="1">
      <t>タケシ</t>
    </rPh>
    <rPh sb="2" eb="3">
      <t>コ</t>
    </rPh>
    <phoneticPr fontId="2"/>
  </si>
  <si>
    <t>立 花</t>
    <rPh sb="0" eb="1">
      <t>タテ</t>
    </rPh>
    <rPh sb="2" eb="3">
      <t>ハナ</t>
    </rPh>
    <phoneticPr fontId="2"/>
  </si>
  <si>
    <t>大 庄</t>
    <rPh sb="0" eb="1">
      <t>ダイ</t>
    </rPh>
    <rPh sb="2" eb="3">
      <t>ショウ</t>
    </rPh>
    <phoneticPr fontId="2"/>
  </si>
  <si>
    <t>小 田</t>
    <rPh sb="0" eb="1">
      <t>ショウ</t>
    </rPh>
    <rPh sb="2" eb="3">
      <t>タ</t>
    </rPh>
    <phoneticPr fontId="2"/>
  </si>
  <si>
    <t>中 央</t>
    <rPh sb="0" eb="1">
      <t>ナカ</t>
    </rPh>
    <rPh sb="2" eb="3">
      <t>ヒサシ</t>
    </rPh>
    <phoneticPr fontId="2"/>
  </si>
  <si>
    <t>総 数</t>
    <rPh sb="0" eb="1">
      <t>フサ</t>
    </rPh>
    <rPh sb="2" eb="3">
      <t>カズ</t>
    </rPh>
    <phoneticPr fontId="2"/>
  </si>
  <si>
    <t>４　　年　度</t>
    <rPh sb="3" eb="4">
      <t>トシ</t>
    </rPh>
    <rPh sb="5" eb="6">
      <t>ド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</si>
  <si>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</si>
  <si>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</si>
  <si>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令　和
元年度</t>
    <rPh sb="0" eb="1">
      <t>レイ</t>
    </rPh>
    <rPh sb="2" eb="3">
      <t>カズ</t>
    </rPh>
    <rPh sb="4" eb="5">
      <t>ゲン</t>
    </rPh>
    <rPh sb="5" eb="7">
      <t>ネンド</t>
    </rPh>
    <phoneticPr fontId="2"/>
  </si>
  <si>
    <t>平  成
３０年度</t>
    <rPh sb="0" eb="1">
      <t>ヒラ</t>
    </rPh>
    <rPh sb="3" eb="4">
      <t>シゲル</t>
    </rPh>
    <rPh sb="7" eb="9">
      <t>ネンド</t>
    </rPh>
    <phoneticPr fontId="2"/>
  </si>
  <si>
    <t>区　　　　　分</t>
    <rPh sb="0" eb="7">
      <t>クブン</t>
    </rPh>
    <phoneticPr fontId="2"/>
  </si>
  <si>
    <t>（各年度末）（単位：施設、人）</t>
    <rPh sb="1" eb="2">
      <t>カク</t>
    </rPh>
    <rPh sb="2" eb="5">
      <t>ネンドマツ</t>
    </rPh>
    <rPh sb="10" eb="12">
      <t>シセツ</t>
    </rPh>
    <phoneticPr fontId="2"/>
  </si>
  <si>
    <t>１３ － ２０．　　小　規　模　保　育　事　業　所　の　現　況</t>
    <rPh sb="10" eb="11">
      <t>コ</t>
    </rPh>
    <rPh sb="12" eb="13">
      <t>キ</t>
    </rPh>
    <rPh sb="14" eb="15">
      <t>ボ</t>
    </rPh>
    <rPh sb="16" eb="17">
      <t>ホ</t>
    </rPh>
    <rPh sb="18" eb="19">
      <t>イク</t>
    </rPh>
    <rPh sb="20" eb="21">
      <t>ジ</t>
    </rPh>
    <rPh sb="22" eb="23">
      <t>ギョウ</t>
    </rPh>
    <rPh sb="24" eb="25">
      <t>ショ</t>
    </rPh>
    <rPh sb="28" eb="29">
      <t>ゲン</t>
    </rPh>
    <rPh sb="30" eb="31">
      <t>キョウ</t>
    </rPh>
    <phoneticPr fontId="2"/>
  </si>
  <si>
    <t>※分園等がある場合には本園とあわせて１ヶ所とする。</t>
    <rPh sb="1" eb="2">
      <t>ブン</t>
    </rPh>
    <rPh sb="2" eb="3">
      <t>エン</t>
    </rPh>
    <rPh sb="3" eb="4">
      <t>トウ</t>
    </rPh>
    <rPh sb="7" eb="9">
      <t>バアイ</t>
    </rPh>
    <rPh sb="11" eb="12">
      <t>ホン</t>
    </rPh>
    <rPh sb="12" eb="13">
      <t>エン</t>
    </rPh>
    <rPh sb="20" eb="21">
      <t>ショ</t>
    </rPh>
    <phoneticPr fontId="2"/>
  </si>
  <si>
    <t>※2号、3号認定における数</t>
    <rPh sb="2" eb="3">
      <t>ゴウ</t>
    </rPh>
    <rPh sb="5" eb="6">
      <t>ゴウ</t>
    </rPh>
    <rPh sb="6" eb="8">
      <t>ニンテイ</t>
    </rPh>
    <rPh sb="12" eb="13">
      <t>カズ</t>
    </rPh>
    <phoneticPr fontId="2"/>
  </si>
  <si>
    <t>１３ － １９．　　認　定　こ　ど　も　園　の　現　況</t>
    <rPh sb="10" eb="11">
      <t>シノブ</t>
    </rPh>
    <rPh sb="12" eb="13">
      <t>テイ</t>
    </rPh>
    <rPh sb="20" eb="21">
      <t>エン</t>
    </rPh>
    <rPh sb="24" eb="25">
      <t>ゲン</t>
    </rPh>
    <rPh sb="26" eb="27">
      <t>キョウ</t>
    </rPh>
    <phoneticPr fontId="2"/>
  </si>
  <si>
    <t>市立</t>
    <rPh sb="0" eb="2">
      <t>イチリツ</t>
    </rPh>
    <phoneticPr fontId="2"/>
  </si>
  <si>
    <t>　　４　　年　度</t>
    <rPh sb="5" eb="6">
      <t>トシ</t>
    </rPh>
    <rPh sb="7" eb="8">
      <t>ド</t>
    </rPh>
    <phoneticPr fontId="2"/>
  </si>
  <si>
    <t>令　和
元年度</t>
    <rPh sb="0" eb="1">
      <t>レイ</t>
    </rPh>
    <rPh sb="2" eb="3">
      <t>カズ</t>
    </rPh>
    <rPh sb="4" eb="5">
      <t>モト</t>
    </rPh>
    <rPh sb="5" eb="7">
      <t>ネンド</t>
    </rPh>
    <phoneticPr fontId="3"/>
  </si>
  <si>
    <t>１３ － １８．　　保　　育　　所　　の　　現　　況</t>
    <rPh sb="10" eb="17">
      <t>ホイクショ</t>
    </rPh>
    <rPh sb="22" eb="26">
      <t>ゲンキョウ</t>
    </rPh>
    <phoneticPr fontId="2"/>
  </si>
  <si>
    <t>資料　　福祉局福祉部高齢介護課</t>
    <rPh sb="0" eb="2">
      <t>シリョウ</t>
    </rPh>
    <rPh sb="4" eb="7">
      <t>フクシキョク</t>
    </rPh>
    <rPh sb="7" eb="9">
      <t>フクシ</t>
    </rPh>
    <rPh sb="9" eb="10">
      <t>ブ</t>
    </rPh>
    <rPh sb="10" eb="12">
      <t>コウレイ</t>
    </rPh>
    <rPh sb="12" eb="15">
      <t>カイゴカ</t>
    </rPh>
    <phoneticPr fontId="2"/>
  </si>
  <si>
    <t>和楽園</t>
    <rPh sb="0" eb="2">
      <t>ワラク</t>
    </rPh>
    <rPh sb="2" eb="3">
      <t>エン</t>
    </rPh>
    <phoneticPr fontId="2"/>
  </si>
  <si>
    <t>福喜園</t>
    <rPh sb="0" eb="1">
      <t>フク</t>
    </rPh>
    <rPh sb="1" eb="2">
      <t>キ</t>
    </rPh>
    <rPh sb="2" eb="3">
      <t>エン</t>
    </rPh>
    <phoneticPr fontId="2"/>
  </si>
  <si>
    <t>千代木園</t>
    <rPh sb="0" eb="2">
      <t>チヨ</t>
    </rPh>
    <rPh sb="2" eb="3">
      <t>キ</t>
    </rPh>
    <rPh sb="3" eb="4">
      <t>エン</t>
    </rPh>
    <phoneticPr fontId="2"/>
  </si>
  <si>
    <t>鶴の巣園</t>
    <rPh sb="0" eb="1">
      <t>ツル</t>
    </rPh>
    <rPh sb="2" eb="3">
      <t>ス</t>
    </rPh>
    <rPh sb="3" eb="4">
      <t>エン</t>
    </rPh>
    <phoneticPr fontId="2"/>
  </si>
  <si>
    <t>総合老人福祉センター</t>
    <rPh sb="0" eb="2">
      <t>ソウゴウ</t>
    </rPh>
    <rPh sb="2" eb="4">
      <t>ロウジン</t>
    </rPh>
    <rPh sb="4" eb="6">
      <t>フクシ</t>
    </rPh>
    <phoneticPr fontId="2"/>
  </si>
  <si>
    <t>総　　　　　　　数</t>
    <rPh sb="0" eb="9">
      <t>ソウスウ</t>
    </rPh>
    <phoneticPr fontId="2"/>
  </si>
  <si>
    <t>４　年</t>
    <rPh sb="2" eb="3">
      <t>ネン</t>
    </rPh>
    <phoneticPr fontId="2"/>
  </si>
  <si>
    <t>３　年</t>
    <rPh sb="2" eb="3">
      <t>ネン</t>
    </rPh>
    <phoneticPr fontId="2"/>
  </si>
  <si>
    <t>２　年</t>
    <rPh sb="2" eb="3">
      <t>ネン</t>
    </rPh>
    <phoneticPr fontId="2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</si>
  <si>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2"/>
  </si>
  <si>
    <t>平　成　３０　年</t>
    <rPh sb="0" eb="3">
      <t>ヘイセイ</t>
    </rPh>
    <rPh sb="7" eb="8">
      <t>ネン</t>
    </rPh>
    <phoneticPr fontId="2"/>
  </si>
  <si>
    <t>施　　　　設　　　　名</t>
    <rPh sb="0" eb="6">
      <t>シセツ</t>
    </rPh>
    <rPh sb="10" eb="11">
      <t>メイ</t>
    </rPh>
    <phoneticPr fontId="2"/>
  </si>
  <si>
    <t>１３ － ２６．　　老　人　福　祉　セ　ン　タ　ー　利　用　状　況</t>
    <rPh sb="10" eb="13">
      <t>ロウジン</t>
    </rPh>
    <rPh sb="14" eb="17">
      <t>フクシ</t>
    </rPh>
    <rPh sb="26" eb="29">
      <t>リヨウ</t>
    </rPh>
    <rPh sb="30" eb="33">
      <t>ジョウキョウ</t>
    </rPh>
    <phoneticPr fontId="2"/>
  </si>
  <si>
    <t>資料　  福祉局南部保健福祉センター南部福祉相談支援課</t>
    <rPh sb="0" eb="2">
      <t>シリョウ</t>
    </rPh>
    <rPh sb="5" eb="8">
      <t>フクシキョク</t>
    </rPh>
    <rPh sb="8" eb="10">
      <t>ナンブ</t>
    </rPh>
    <rPh sb="10" eb="12">
      <t>ホケン</t>
    </rPh>
    <rPh sb="18" eb="20">
      <t>ナンブ</t>
    </rPh>
    <rPh sb="20" eb="22">
      <t>フクシ</t>
    </rPh>
    <phoneticPr fontId="2"/>
  </si>
  <si>
    <t xml:space="preserve">  総          数</t>
    <rPh sb="2" eb="3">
      <t>ソウ</t>
    </rPh>
    <rPh sb="13" eb="14">
      <t>スウ</t>
    </rPh>
    <phoneticPr fontId="2"/>
  </si>
  <si>
    <t>９０歳
以上</t>
    <rPh sb="2" eb="3">
      <t>サイ</t>
    </rPh>
    <rPh sb="4" eb="6">
      <t>イジョウ</t>
    </rPh>
    <phoneticPr fontId="2"/>
  </si>
  <si>
    <t>８０～
８９歳</t>
    <rPh sb="6" eb="7">
      <t>サイ</t>
    </rPh>
    <phoneticPr fontId="2"/>
  </si>
  <si>
    <t>７０～
７９歳</t>
    <rPh sb="6" eb="7">
      <t>サイ</t>
    </rPh>
    <phoneticPr fontId="2"/>
  </si>
  <si>
    <t>６０～
６９歳</t>
    <rPh sb="6" eb="7">
      <t>サイ</t>
    </rPh>
    <phoneticPr fontId="2"/>
  </si>
  <si>
    <t>４　　　　年</t>
    <rPh sb="5" eb="6">
      <t>ネン</t>
    </rPh>
    <phoneticPr fontId="2"/>
  </si>
  <si>
    <t>３年</t>
    <rPh sb="1" eb="2">
      <t>ネン</t>
    </rPh>
    <phoneticPr fontId="3"/>
  </si>
  <si>
    <t>２年</t>
    <rPh sb="1" eb="2">
      <t>ネン</t>
    </rPh>
    <phoneticPr fontId="3"/>
  </si>
  <si>
    <t>令　和
元　年</t>
    <rPh sb="0" eb="1">
      <t>レイ</t>
    </rPh>
    <rPh sb="2" eb="3">
      <t>カズ</t>
    </rPh>
    <rPh sb="4" eb="5">
      <t>モト</t>
    </rPh>
    <rPh sb="6" eb="7">
      <t>ネン</t>
    </rPh>
    <phoneticPr fontId="3"/>
  </si>
  <si>
    <t>平  成
３０　年</t>
    <rPh sb="0" eb="4">
      <t>ヘイセイ</t>
    </rPh>
    <rPh sb="8" eb="9">
      <t>ネンド</t>
    </rPh>
    <phoneticPr fontId="2"/>
  </si>
  <si>
    <t>１３ － ２５．　　長 安 寮　（養 護 老 人 ホ ー ム）　入 所 者 数</t>
    <rPh sb="10" eb="13">
      <t>チョウアン</t>
    </rPh>
    <rPh sb="14" eb="15">
      <t>リョウ</t>
    </rPh>
    <rPh sb="17" eb="20">
      <t>ヨウゴ</t>
    </rPh>
    <rPh sb="21" eb="24">
      <t>ロウジン</t>
    </rPh>
    <rPh sb="32" eb="37">
      <t>ニュウショシャ</t>
    </rPh>
    <rPh sb="38" eb="39">
      <t>スウ</t>
    </rPh>
    <phoneticPr fontId="2"/>
  </si>
  <si>
    <t>資料　　福祉局法人指導障害福祉担当部障害福祉課</t>
    <rPh sb="0" eb="2">
      <t>シリョウ</t>
    </rPh>
    <rPh sb="4" eb="6">
      <t>フクシ</t>
    </rPh>
    <rPh sb="6" eb="7">
      <t>キョク</t>
    </rPh>
    <rPh sb="7" eb="9">
      <t>ホウジン</t>
    </rPh>
    <rPh sb="9" eb="11">
      <t>シドウ</t>
    </rPh>
    <rPh sb="11" eb="13">
      <t>ショウガイ</t>
    </rPh>
    <rPh sb="13" eb="15">
      <t>フクシ</t>
    </rPh>
    <rPh sb="15" eb="17">
      <t>タントウ</t>
    </rPh>
    <rPh sb="17" eb="18">
      <t>ブ</t>
    </rPh>
    <rPh sb="18" eb="20">
      <t>ショウガイ</t>
    </rPh>
    <rPh sb="20" eb="22">
      <t>フクシ</t>
    </rPh>
    <rPh sb="22" eb="23">
      <t>カ</t>
    </rPh>
    <phoneticPr fontId="2"/>
  </si>
  <si>
    <t xml:space="preserve">  ４</t>
  </si>
  <si>
    <t xml:space="preserve">  ３</t>
    <phoneticPr fontId="3"/>
  </si>
  <si>
    <t xml:space="preserve">  ２</t>
    <phoneticPr fontId="2"/>
  </si>
  <si>
    <t xml:space="preserve"> 元</t>
    <rPh sb="1" eb="2">
      <t>モト</t>
    </rPh>
    <phoneticPr fontId="3"/>
  </si>
  <si>
    <t xml:space="preserve">        令　和　</t>
    <rPh sb="8" eb="9">
      <t>レイ</t>
    </rPh>
    <rPh sb="10" eb="11">
      <t>ワ</t>
    </rPh>
    <phoneticPr fontId="2"/>
  </si>
  <si>
    <t xml:space="preserve">３０  年 </t>
    <rPh sb="4" eb="5">
      <t>ネンド</t>
    </rPh>
    <phoneticPr fontId="2"/>
  </si>
  <si>
    <t xml:space="preserve">        平　成　</t>
    <rPh sb="8" eb="9">
      <t>ヒラ</t>
    </rPh>
    <rPh sb="10" eb="11">
      <t>シゲル</t>
    </rPh>
    <phoneticPr fontId="2"/>
  </si>
  <si>
    <t>利用人員</t>
    <rPh sb="0" eb="2">
      <t>リヨウ</t>
    </rPh>
    <rPh sb="2" eb="3">
      <t>ヒト</t>
    </rPh>
    <rPh sb="3" eb="4">
      <t>イン</t>
    </rPh>
    <phoneticPr fontId="2"/>
  </si>
  <si>
    <t>利用件数</t>
    <rPh sb="0" eb="2">
      <t>リヨウ</t>
    </rPh>
    <rPh sb="2" eb="4">
      <t>ケンスウ</t>
    </rPh>
    <phoneticPr fontId="2"/>
  </si>
  <si>
    <t>その他の団体</t>
    <rPh sb="2" eb="3">
      <t>タ</t>
    </rPh>
    <rPh sb="4" eb="6">
      <t>ダンタイ</t>
    </rPh>
    <phoneticPr fontId="2"/>
  </si>
  <si>
    <t>身体障害者福祉事業関係団体</t>
    <rPh sb="0" eb="2">
      <t>シンタイ</t>
    </rPh>
    <rPh sb="2" eb="5">
      <t>ショウガイシャ</t>
    </rPh>
    <rPh sb="5" eb="7">
      <t>フクシ</t>
    </rPh>
    <rPh sb="7" eb="9">
      <t>ジギョウ</t>
    </rPh>
    <rPh sb="9" eb="11">
      <t>カンケイ</t>
    </rPh>
    <rPh sb="11" eb="13">
      <t>ダンタイ</t>
    </rPh>
    <phoneticPr fontId="2"/>
  </si>
  <si>
    <t>総　　　　数</t>
    <rPh sb="0" eb="1">
      <t>フサ</t>
    </rPh>
    <rPh sb="5" eb="6">
      <t>カズ</t>
    </rPh>
    <phoneticPr fontId="2"/>
  </si>
  <si>
    <t>年　　　　　　次</t>
    <rPh sb="0" eb="8">
      <t>ネンジ</t>
    </rPh>
    <phoneticPr fontId="2"/>
  </si>
  <si>
    <t>（各年末）（単位：件、人）</t>
    <rPh sb="1" eb="2">
      <t>カク</t>
    </rPh>
    <rPh sb="2" eb="4">
      <t>ネンマツ</t>
    </rPh>
    <phoneticPr fontId="2"/>
  </si>
  <si>
    <t>１３ － ２４．　　身 体 障 害 者 福 祉 会 館 利 用 状 況</t>
    <rPh sb="10" eb="13">
      <t>シンタイ</t>
    </rPh>
    <rPh sb="14" eb="19">
      <t>ショウガイシャ</t>
    </rPh>
    <rPh sb="20" eb="21">
      <t>フクシ</t>
    </rPh>
    <rPh sb="22" eb="23">
      <t>フクシ</t>
    </rPh>
    <rPh sb="24" eb="27">
      <t>カイカン</t>
    </rPh>
    <rPh sb="28" eb="31">
      <t>リヨウ</t>
    </rPh>
    <rPh sb="32" eb="35">
      <t>ジョウキョウ</t>
    </rPh>
    <phoneticPr fontId="2"/>
  </si>
  <si>
    <t>総       数</t>
    <rPh sb="0" eb="1">
      <t>フサ</t>
    </rPh>
    <rPh sb="8" eb="9">
      <t>カズ</t>
    </rPh>
    <phoneticPr fontId="2"/>
  </si>
  <si>
    <t>６  歳</t>
  </si>
  <si>
    <t>５  歳</t>
  </si>
  <si>
    <t>４  歳</t>
  </si>
  <si>
    <t>３  歳</t>
  </si>
  <si>
    <t>２  歳</t>
  </si>
  <si>
    <t>１  歳</t>
    <rPh sb="3" eb="4">
      <t>サイ</t>
    </rPh>
    <phoneticPr fontId="2"/>
  </si>
  <si>
    <t>0  歳</t>
    <rPh sb="3" eb="4">
      <t>サイ</t>
    </rPh>
    <phoneticPr fontId="2"/>
  </si>
  <si>
    <t>３　年</t>
    <rPh sb="2" eb="3">
      <t>ネン</t>
    </rPh>
    <phoneticPr fontId="3"/>
  </si>
  <si>
    <t>２　年</t>
    <rPh sb="2" eb="3">
      <t>ネン</t>
    </rPh>
    <phoneticPr fontId="3"/>
  </si>
  <si>
    <t>１３ － ２３．  　た  じ  か  の  園  在　籍  児  童  数</t>
    <rPh sb="23" eb="24">
      <t>エン</t>
    </rPh>
    <rPh sb="26" eb="29">
      <t>ザイセキ</t>
    </rPh>
    <rPh sb="31" eb="38">
      <t>ジドウスウ</t>
    </rPh>
    <phoneticPr fontId="2"/>
  </si>
  <si>
    <t>１３ － ２２．　　あ    こ    や    学    園    在　　籍    児    童    数</t>
    <rPh sb="25" eb="31">
      <t>ガクエン</t>
    </rPh>
    <rPh sb="35" eb="39">
      <t>ザイセキ</t>
    </rPh>
    <rPh sb="43" eb="54">
      <t>ジドウスウ</t>
    </rPh>
    <phoneticPr fontId="2"/>
  </si>
  <si>
    <t xml:space="preserve">    令 和  元 </t>
    <rPh sb="4" eb="5">
      <t>レイ</t>
    </rPh>
    <rPh sb="6" eb="7">
      <t>ワ</t>
    </rPh>
    <rPh sb="9" eb="10">
      <t>ガン</t>
    </rPh>
    <phoneticPr fontId="2"/>
  </si>
  <si>
    <t xml:space="preserve">    平 成 ３０ 年 度</t>
    <rPh sb="4" eb="5">
      <t>ヒラ</t>
    </rPh>
    <rPh sb="6" eb="7">
      <t>シゲル</t>
    </rPh>
    <rPh sb="11" eb="12">
      <t>ネン</t>
    </rPh>
    <rPh sb="13" eb="14">
      <t>ド</t>
    </rPh>
    <phoneticPr fontId="2"/>
  </si>
  <si>
    <t>介護人
付　 券</t>
    <rPh sb="0" eb="3">
      <t>カイゴニン</t>
    </rPh>
    <rPh sb="4" eb="5">
      <t>ツ</t>
    </rPh>
    <rPh sb="7" eb="8">
      <t>ケン</t>
    </rPh>
    <phoneticPr fontId="2"/>
  </si>
  <si>
    <t>単独券</t>
    <rPh sb="0" eb="2">
      <t>タンドク</t>
    </rPh>
    <rPh sb="2" eb="3">
      <t>ケン</t>
    </rPh>
    <phoneticPr fontId="2"/>
  </si>
  <si>
    <t>高齢者</t>
    <rPh sb="0" eb="3">
      <t>コウレイシャ</t>
    </rPh>
    <phoneticPr fontId="2"/>
  </si>
  <si>
    <t>精　 神
障害者</t>
    <rPh sb="0" eb="1">
      <t>セイ</t>
    </rPh>
    <rPh sb="3" eb="4">
      <t>カミ</t>
    </rPh>
    <rPh sb="5" eb="7">
      <t>ショウガイ</t>
    </rPh>
    <rPh sb="7" eb="8">
      <t>シャ</t>
    </rPh>
    <phoneticPr fontId="2"/>
  </si>
  <si>
    <t>原   子
爆   弾
被爆者</t>
    <rPh sb="0" eb="1">
      <t>ハラ</t>
    </rPh>
    <rPh sb="4" eb="5">
      <t>コ</t>
    </rPh>
    <rPh sb="6" eb="7">
      <t>バク</t>
    </rPh>
    <rPh sb="10" eb="11">
      <t>タマ</t>
    </rPh>
    <rPh sb="12" eb="13">
      <t>ヒ</t>
    </rPh>
    <rPh sb="13" eb="14">
      <t>バク</t>
    </rPh>
    <rPh sb="14" eb="15">
      <t>モノ</t>
    </rPh>
    <phoneticPr fontId="2"/>
  </si>
  <si>
    <t>知的障害者</t>
    <rPh sb="0" eb="2">
      <t>チテキ</t>
    </rPh>
    <rPh sb="2" eb="4">
      <t>ショウガイ</t>
    </rPh>
    <rPh sb="4" eb="5">
      <t>シャ</t>
    </rPh>
    <phoneticPr fontId="2"/>
  </si>
  <si>
    <t>身体障害者</t>
    <rPh sb="0" eb="2">
      <t>シンタイ</t>
    </rPh>
    <rPh sb="2" eb="5">
      <t>ショウガイシャ</t>
    </rPh>
    <phoneticPr fontId="2"/>
  </si>
  <si>
    <t xml:space="preserve">年　　　　度 </t>
    <rPh sb="0" eb="1">
      <t>ネン</t>
    </rPh>
    <rPh sb="5" eb="6">
      <t>ド</t>
    </rPh>
    <phoneticPr fontId="2"/>
  </si>
  <si>
    <t>（各年度末）（単位：枚）</t>
    <rPh sb="1" eb="2">
      <t>カク</t>
    </rPh>
    <rPh sb="2" eb="5">
      <t>ネンドマツ</t>
    </rPh>
    <phoneticPr fontId="2"/>
  </si>
  <si>
    <t>１３ － ２９．　　高 齢 者 等 バ ス 特 別 （ 割 引 ） 乗 車 等 発 行 状 況</t>
    <rPh sb="10" eb="11">
      <t>タカ</t>
    </rPh>
    <rPh sb="12" eb="13">
      <t>ヨワイ</t>
    </rPh>
    <rPh sb="14" eb="15">
      <t>モノ</t>
    </rPh>
    <rPh sb="16" eb="17">
      <t>トウ</t>
    </rPh>
    <rPh sb="22" eb="25">
      <t>トクベツ</t>
    </rPh>
    <rPh sb="28" eb="31">
      <t>ワリビキ</t>
    </rPh>
    <rPh sb="34" eb="35">
      <t>ジョウ</t>
    </rPh>
    <rPh sb="36" eb="37">
      <t>クルマ</t>
    </rPh>
    <rPh sb="38" eb="39">
      <t>ラ</t>
    </rPh>
    <rPh sb="40" eb="43">
      <t>ハッコウ</t>
    </rPh>
    <rPh sb="44" eb="47">
      <t>ジョウキョウ</t>
    </rPh>
    <phoneticPr fontId="2"/>
  </si>
  <si>
    <t>（　）内は全焼・半焼の世帯数の再掲である。　　</t>
    <rPh sb="3" eb="4">
      <t>ナイ</t>
    </rPh>
    <rPh sb="5" eb="7">
      <t>ゼンショウ</t>
    </rPh>
    <rPh sb="8" eb="10">
      <t>ハンショウ</t>
    </rPh>
    <rPh sb="11" eb="14">
      <t>セタイスウ</t>
    </rPh>
    <rPh sb="15" eb="17">
      <t>サイケイ</t>
    </rPh>
    <phoneticPr fontId="2"/>
  </si>
  <si>
    <t>-</t>
  </si>
  <si>
    <t>見　　　　舞　　　　金　　　　額</t>
    <rPh sb="0" eb="1">
      <t>ミ</t>
    </rPh>
    <rPh sb="5" eb="6">
      <t>マイ</t>
    </rPh>
    <rPh sb="10" eb="11">
      <t>キン</t>
    </rPh>
    <rPh sb="15" eb="16">
      <t>ガク</t>
    </rPh>
    <phoneticPr fontId="2"/>
  </si>
  <si>
    <t>2(2)</t>
    <phoneticPr fontId="3"/>
  </si>
  <si>
    <t>3(3)</t>
    <phoneticPr fontId="3"/>
  </si>
  <si>
    <t>1(1)</t>
  </si>
  <si>
    <t>2(2)</t>
  </si>
  <si>
    <t>1(1)</t>
    <phoneticPr fontId="3"/>
  </si>
  <si>
    <t>3(2)</t>
  </si>
  <si>
    <t>世　　　　　　　　　　　　帯　　　　　　　　　　　　数</t>
    <rPh sb="0" eb="27">
      <t>セタイスウ</t>
    </rPh>
    <phoneticPr fontId="2"/>
  </si>
  <si>
    <t>重　傷　者</t>
    <rPh sb="0" eb="5">
      <t>ジュウショウシャ</t>
    </rPh>
    <phoneticPr fontId="2"/>
  </si>
  <si>
    <t>死　　者</t>
    <rPh sb="0" eb="4">
      <t>シシャ</t>
    </rPh>
    <phoneticPr fontId="2"/>
  </si>
  <si>
    <t>床　上　浸　水</t>
    <rPh sb="0" eb="3">
      <t>ユカウエ</t>
    </rPh>
    <rPh sb="4" eb="7">
      <t>シンスイ</t>
    </rPh>
    <phoneticPr fontId="2"/>
  </si>
  <si>
    <t>全　焼　・　半　焼</t>
    <rPh sb="0" eb="3">
      <t>ゼンショウ</t>
    </rPh>
    <rPh sb="6" eb="9">
      <t>ハンショウ</t>
    </rPh>
    <phoneticPr fontId="2"/>
  </si>
  <si>
    <t>総　　　　　数</t>
    <rPh sb="0" eb="7">
      <t>ソウスウ</t>
    </rPh>
    <phoneticPr fontId="2"/>
  </si>
  <si>
    <t>年　　　　　度</t>
    <rPh sb="0" eb="1">
      <t>ネン</t>
    </rPh>
    <rPh sb="6" eb="7">
      <t>ド</t>
    </rPh>
    <phoneticPr fontId="2"/>
  </si>
  <si>
    <t>（単位：世帯、千円）</t>
    <rPh sb="1" eb="3">
      <t>タンイ</t>
    </rPh>
    <rPh sb="4" eb="6">
      <t>セタイ</t>
    </rPh>
    <rPh sb="7" eb="9">
      <t>センエン</t>
    </rPh>
    <phoneticPr fontId="3"/>
  </si>
  <si>
    <t>１３ － ２８．　　小　災　害　見　舞　金　の　交　付</t>
    <rPh sb="10" eb="11">
      <t>ショウ</t>
    </rPh>
    <rPh sb="12" eb="15">
      <t>サイガイ</t>
    </rPh>
    <rPh sb="16" eb="21">
      <t>ミマイキン</t>
    </rPh>
    <rPh sb="24" eb="27">
      <t>コウフ</t>
    </rPh>
    <phoneticPr fontId="2"/>
  </si>
  <si>
    <t>資料　　（福）尼崎市社会福祉協議会、福祉局福祉部福祉課</t>
    <rPh sb="0" eb="2">
      <t>シリョウ</t>
    </rPh>
    <rPh sb="5" eb="6">
      <t>フク</t>
    </rPh>
    <rPh sb="7" eb="10">
      <t>アマガサキシ</t>
    </rPh>
    <rPh sb="10" eb="12">
      <t>シャカイ</t>
    </rPh>
    <rPh sb="12" eb="14">
      <t>フクシ</t>
    </rPh>
    <rPh sb="14" eb="17">
      <t>キョウギカイ</t>
    </rPh>
    <rPh sb="18" eb="20">
      <t>フクシ</t>
    </rPh>
    <rPh sb="20" eb="21">
      <t>キョク</t>
    </rPh>
    <rPh sb="21" eb="23">
      <t>フクシ</t>
    </rPh>
    <rPh sb="23" eb="24">
      <t>ブ</t>
    </rPh>
    <rPh sb="24" eb="26">
      <t>フクシ</t>
    </rPh>
    <rPh sb="26" eb="27">
      <t>カ</t>
    </rPh>
    <phoneticPr fontId="2"/>
  </si>
  <si>
    <t>前年比率</t>
    <rPh sb="0" eb="3">
      <t>ゼンネンヒ</t>
    </rPh>
    <rPh sb="3" eb="4">
      <t>リツ</t>
    </rPh>
    <phoneticPr fontId="2"/>
  </si>
  <si>
    <t>実　　績　　額</t>
    <rPh sb="0" eb="7">
      <t>ジッセキガク</t>
    </rPh>
    <phoneticPr fontId="2"/>
  </si>
  <si>
    <t>前年度実績額</t>
    <rPh sb="0" eb="3">
      <t>ゼンネンド</t>
    </rPh>
    <rPh sb="3" eb="5">
      <t>ジッセキ</t>
    </rPh>
    <rPh sb="5" eb="6">
      <t>ガク</t>
    </rPh>
    <phoneticPr fontId="2"/>
  </si>
  <si>
    <t>達成率</t>
    <rPh sb="0" eb="2">
      <t>タッセイ</t>
    </rPh>
    <rPh sb="2" eb="3">
      <t>リツ</t>
    </rPh>
    <phoneticPr fontId="2"/>
  </si>
  <si>
    <t>目　　標　　額</t>
    <rPh sb="0" eb="7">
      <t>モクヒョウガク</t>
    </rPh>
    <phoneticPr fontId="2"/>
  </si>
  <si>
    <t>日　　　　　赤　　　　　募　　　　　金</t>
    <rPh sb="0" eb="7">
      <t>ニッセキ</t>
    </rPh>
    <rPh sb="12" eb="19">
      <t>ボキン</t>
    </rPh>
    <phoneticPr fontId="2"/>
  </si>
  <si>
    <t>共　　　　　同　　　　　募　　　　　金</t>
    <rPh sb="0" eb="7">
      <t>キョウドウ</t>
    </rPh>
    <rPh sb="12" eb="19">
      <t>ボキン</t>
    </rPh>
    <phoneticPr fontId="2"/>
  </si>
  <si>
    <t>（単位：円、％）</t>
    <phoneticPr fontId="3"/>
  </si>
  <si>
    <t>１３ － ２７．  　共　同　募　金　及　び　日　赤　募　金　実　績</t>
    <rPh sb="11" eb="14">
      <t>キョウドウ</t>
    </rPh>
    <rPh sb="15" eb="18">
      <t>ボキン</t>
    </rPh>
    <rPh sb="19" eb="20">
      <t>オヨ</t>
    </rPh>
    <rPh sb="23" eb="26">
      <t>ニッセキ</t>
    </rPh>
    <rPh sb="27" eb="30">
      <t>ボキン</t>
    </rPh>
    <rPh sb="31" eb="34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</si>
</sst>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&quot;△ &quot;#,##0"/>
    <numFmt numFmtId="177" formatCode="#,##0;[Red]#,##0"/>
    <numFmt numFmtId="178" formatCode="#,##0_ "/>
    <numFmt numFmtId="179" formatCode="#,##0_);[Red]\(#,##0\)"/>
    <numFmt numFmtId="180" formatCode="\(#,##0\)"/>
    <numFmt numFmtId="181" formatCode="_ * #,##0.0_ ;_ * \-#,##0.0_ ;_ * &quot;-&quot;?_ ;_ @_ "/>
    <numFmt numFmtId="182" formatCode="\ \(#,##0\)"/>
    <numFmt numFmtId="183" formatCode="#,##0;\-#,##0;&quot;-&quot;;"/>
    <numFmt numFmtId="184" formatCode="#,##0;\-#,##0;&quot;-&quot;"/>
    <numFmt numFmtId="185" formatCode="0.0;&quot;△ &quot;0.0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strike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2" fillId="0" borderId="0" xfId="1" applyFont="1" applyFill="1" applyAlignment="1"/>
    <xf numFmtId="177" fontId="4" fillId="0" borderId="0" xfId="2" applyNumberFormat="1" applyFont="1" applyFill="1" applyAlignment="1">
      <alignment shrinkToFit="1"/>
    </xf>
    <xf numFmtId="0" fontId="4" fillId="0" borderId="4" xfId="1" applyFont="1" applyFill="1" applyBorder="1" applyAlignment="1"/>
    <xf numFmtId="0" fontId="4" fillId="0" borderId="0" xfId="1" quotePrefix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shrinkToFit="1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>
      <alignment vertical="center"/>
    </xf>
    <xf numFmtId="0" fontId="4" fillId="0" borderId="5" xfId="1" applyFont="1" applyFill="1" applyBorder="1">
      <alignment vertical="center"/>
    </xf>
    <xf numFmtId="0" fontId="5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0" xfId="1" applyFont="1" applyFill="1" applyAlignment="1"/>
    <xf numFmtId="178" fontId="4" fillId="0" borderId="0" xfId="1" applyNumberFormat="1" applyFont="1" applyFill="1" applyBorder="1" applyAlignment="1">
      <alignment horizontal="center"/>
    </xf>
    <xf numFmtId="179" fontId="4" fillId="0" borderId="0" xfId="1" applyNumberFormat="1" applyFont="1" applyFill="1" applyBorder="1" applyAlignment="1">
      <alignment shrinkToFit="1"/>
    </xf>
    <xf numFmtId="178" fontId="4" fillId="0" borderId="0" xfId="1" applyNumberFormat="1" applyFont="1" applyFill="1" applyBorder="1" applyAlignment="1">
      <alignment horizontal="centerContinuous"/>
    </xf>
    <xf numFmtId="41" fontId="4" fillId="0" borderId="0" xfId="1" applyNumberFormat="1" applyFont="1" applyFill="1" applyBorder="1" applyAlignment="1">
      <alignment shrinkToFit="1"/>
    </xf>
    <xf numFmtId="0" fontId="4" fillId="0" borderId="0" xfId="1" applyFont="1" applyFill="1" applyBorder="1" applyAlignment="1"/>
    <xf numFmtId="0" fontId="4" fillId="0" borderId="4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/>
    </xf>
    <xf numFmtId="0" fontId="5" fillId="0" borderId="12" xfId="1" applyFont="1" applyFill="1" applyBorder="1" applyAlignment="1">
      <alignment vertical="top"/>
    </xf>
    <xf numFmtId="0" fontId="5" fillId="0" borderId="12" xfId="1" applyFont="1" applyFill="1" applyBorder="1" applyAlignment="1">
      <alignment vertical="top" wrapText="1"/>
    </xf>
    <xf numFmtId="0" fontId="2" fillId="0" borderId="0" xfId="1" applyFont="1" applyFill="1" applyBorder="1" applyAlignment="1"/>
    <xf numFmtId="49" fontId="4" fillId="0" borderId="4" xfId="1" quotePrefix="1" applyNumberFormat="1" applyFont="1" applyFill="1" applyBorder="1" applyAlignment="1"/>
    <xf numFmtId="49" fontId="4" fillId="0" borderId="0" xfId="1" quotePrefix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shrinkToFit="1"/>
    </xf>
    <xf numFmtId="41" fontId="4" fillId="0" borderId="3" xfId="1" applyNumberFormat="1" applyFont="1" applyFill="1" applyBorder="1" applyAlignment="1">
      <alignment shrinkToFit="1"/>
    </xf>
    <xf numFmtId="49" fontId="4" fillId="0" borderId="4" xfId="1" applyNumberFormat="1" applyFont="1" applyFill="1" applyBorder="1" applyAlignment="1">
      <alignment horizontal="left"/>
    </xf>
    <xf numFmtId="0" fontId="4" fillId="0" borderId="0" xfId="1" quotePrefix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 shrinkToFit="1"/>
    </xf>
    <xf numFmtId="0" fontId="2" fillId="0" borderId="0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0" fontId="4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>
      <alignment vertical="center"/>
    </xf>
    <xf numFmtId="41" fontId="4" fillId="0" borderId="0" xfId="1" applyNumberFormat="1" applyFont="1" applyFill="1" applyBorder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1" xfId="1" applyNumberFormat="1" applyFont="1" applyFill="1" applyBorder="1">
      <alignment vertical="center"/>
    </xf>
    <xf numFmtId="41" fontId="4" fillId="0" borderId="6" xfId="1" applyNumberFormat="1" applyFont="1" applyFill="1" applyBorder="1">
      <alignment vertical="center"/>
    </xf>
    <xf numFmtId="41" fontId="4" fillId="0" borderId="0" xfId="1" applyNumberFormat="1" applyFont="1" applyFill="1">
      <alignment vertical="center"/>
    </xf>
    <xf numFmtId="41" fontId="4" fillId="0" borderId="3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4" fillId="0" borderId="1" xfId="1" applyFont="1" applyFill="1" applyBorder="1" applyAlignment="1"/>
    <xf numFmtId="41" fontId="4" fillId="0" borderId="0" xfId="2" applyNumberFormat="1" applyFont="1" applyFill="1" applyBorder="1">
      <alignment vertical="center"/>
    </xf>
    <xf numFmtId="41" fontId="4" fillId="0" borderId="3" xfId="2" applyNumberFormat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Border="1" applyAlignment="1"/>
    <xf numFmtId="41" fontId="4" fillId="0" borderId="0" xfId="1" applyNumberFormat="1" applyFont="1" applyFill="1" applyAlignment="1"/>
    <xf numFmtId="0" fontId="2" fillId="0" borderId="5" xfId="1" applyFont="1" applyFill="1" applyBorder="1">
      <alignment vertical="center"/>
    </xf>
    <xf numFmtId="0" fontId="4" fillId="0" borderId="13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Continuous" vertical="center"/>
    </xf>
    <xf numFmtId="41" fontId="4" fillId="0" borderId="0" xfId="2" applyNumberFormat="1" applyFont="1" applyFill="1">
      <alignment vertical="center"/>
    </xf>
    <xf numFmtId="0" fontId="4" fillId="0" borderId="13" xfId="1" quotePrefix="1" applyFont="1" applyFill="1" applyBorder="1" applyAlignment="1">
      <alignment horizontal="center" vertical="center"/>
    </xf>
    <xf numFmtId="0" fontId="4" fillId="0" borderId="13" xfId="1" quotePrefix="1" applyFont="1" applyFill="1" applyBorder="1" applyAlignment="1">
      <alignment horizontal="center" vertical="center" shrinkToFit="1"/>
    </xf>
    <xf numFmtId="41" fontId="2" fillId="0" borderId="0" xfId="1" applyNumberFormat="1" applyFont="1" applyFill="1">
      <alignment vertical="center"/>
    </xf>
    <xf numFmtId="41" fontId="4" fillId="0" borderId="0" xfId="1" applyNumberFormat="1" applyFont="1" applyFill="1" applyAlignment="1">
      <alignment vertical="center"/>
    </xf>
    <xf numFmtId="41" fontId="4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 vertical="top"/>
    </xf>
    <xf numFmtId="0" fontId="9" fillId="0" borderId="0" xfId="1" applyFont="1" applyFill="1" applyAlignment="1">
      <alignment horizontal="right" vertical="top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 shrinkToFit="1"/>
    </xf>
    <xf numFmtId="0" fontId="4" fillId="0" borderId="4" xfId="1" quotePrefix="1" applyFont="1" applyFill="1" applyBorder="1" applyAlignment="1">
      <alignment horizontal="center" vertical="center"/>
    </xf>
    <xf numFmtId="0" fontId="4" fillId="0" borderId="4" xfId="1" quotePrefix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80" fontId="4" fillId="0" borderId="0" xfId="1" applyNumberFormat="1" applyFont="1" applyFill="1" applyAlignment="1">
      <alignment vertical="center"/>
    </xf>
    <xf numFmtId="0" fontId="4" fillId="0" borderId="5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41" fontId="4" fillId="0" borderId="0" xfId="1" applyNumberFormat="1" applyFont="1" applyFill="1" applyAlignment="1">
      <alignment horizontal="right" vertical="center" shrinkToFit="1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41" fontId="4" fillId="0" borderId="0" xfId="1" applyNumberFormat="1" applyFont="1" applyFill="1" applyAlignment="1">
      <alignment horizontal="left" vertical="center"/>
    </xf>
    <xf numFmtId="181" fontId="4" fillId="0" borderId="0" xfId="1" applyNumberFormat="1" applyFont="1" applyFill="1" applyAlignment="1">
      <alignment horizontal="right" vertical="center"/>
    </xf>
    <xf numFmtId="182" fontId="4" fillId="0" borderId="0" xfId="1" applyNumberFormat="1" applyFont="1" applyFill="1" applyAlignment="1">
      <alignment vertical="center"/>
    </xf>
    <xf numFmtId="0" fontId="4" fillId="0" borderId="1" xfId="1" applyFont="1" applyFill="1" applyBorder="1" applyAlignment="1">
      <alignment vertical="center" shrinkToFit="1"/>
    </xf>
    <xf numFmtId="41" fontId="4" fillId="0" borderId="0" xfId="1" applyNumberFormat="1" applyFont="1" applyFill="1" applyAlignment="1">
      <alignment horizontal="center" vertical="center"/>
    </xf>
    <xf numFmtId="178" fontId="4" fillId="0" borderId="3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horizontal="center" vertical="center" shrinkToFit="1"/>
    </xf>
    <xf numFmtId="180" fontId="4" fillId="0" borderId="0" xfId="2" applyNumberFormat="1" applyFont="1" applyFill="1">
      <alignment vertical="center"/>
    </xf>
    <xf numFmtId="180" fontId="4" fillId="0" borderId="0" xfId="1" applyNumberFormat="1" applyFont="1" applyFill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4" fillId="0" borderId="6" xfId="1" applyFont="1" applyFill="1" applyBorder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Border="1" applyAlignment="1"/>
    <xf numFmtId="0" fontId="5" fillId="0" borderId="4" xfId="1" applyFont="1" applyFill="1" applyBorder="1" applyAlignment="1"/>
    <xf numFmtId="0" fontId="5" fillId="0" borderId="0" xfId="1" applyFont="1" applyFill="1" applyAlignment="1"/>
    <xf numFmtId="0" fontId="5" fillId="0" borderId="0" xfId="1" applyFont="1" applyFill="1" applyBorder="1" applyAlignment="1"/>
    <xf numFmtId="41" fontId="9" fillId="0" borderId="0" xfId="1" applyNumberFormat="1" applyFont="1" applyFill="1" applyBorder="1" applyAlignment="1"/>
    <xf numFmtId="0" fontId="4" fillId="0" borderId="12" xfId="1" applyFont="1" applyFill="1" applyBorder="1" applyAlignment="1"/>
    <xf numFmtId="0" fontId="4" fillId="0" borderId="12" xfId="1" applyFont="1" applyFill="1" applyBorder="1">
      <alignment vertical="center"/>
    </xf>
    <xf numFmtId="0" fontId="4" fillId="0" borderId="9" xfId="1" applyFont="1" applyFill="1" applyBorder="1">
      <alignment vertical="center"/>
    </xf>
    <xf numFmtId="0" fontId="2" fillId="0" borderId="15" xfId="1" applyFont="1" applyFill="1" applyBorder="1" applyAlignment="1">
      <alignment horizontal="centerContinuous"/>
    </xf>
    <xf numFmtId="0" fontId="4" fillId="0" borderId="13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/>
    </xf>
    <xf numFmtId="0" fontId="4" fillId="0" borderId="13" xfId="1" applyFont="1" applyFill="1" applyBorder="1" applyAlignment="1">
      <alignment horizontal="centerContinuous" vertical="center" wrapText="1"/>
    </xf>
    <xf numFmtId="0" fontId="4" fillId="0" borderId="15" xfId="1" applyFont="1" applyFill="1" applyBorder="1" applyAlignment="1"/>
    <xf numFmtId="0" fontId="4" fillId="0" borderId="15" xfId="1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>
      <alignment horizontal="right" vertical="center"/>
    </xf>
    <xf numFmtId="0" fontId="4" fillId="0" borderId="3" xfId="1" applyFont="1" applyFill="1" applyBorder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183" fontId="4" fillId="0" borderId="0" xfId="1" applyNumberFormat="1" applyFont="1" applyFill="1" applyBorder="1" applyAlignment="1">
      <alignment vertical="center"/>
    </xf>
    <xf numFmtId="183" fontId="4" fillId="0" borderId="3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6" xfId="1" applyFont="1" applyFill="1" applyBorder="1">
      <alignment vertical="center"/>
    </xf>
    <xf numFmtId="0" fontId="4" fillId="0" borderId="17" xfId="1" applyFont="1" applyFill="1" applyBorder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15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/>
    </xf>
    <xf numFmtId="176" fontId="4" fillId="0" borderId="0" xfId="1" applyNumberFormat="1" applyFont="1" applyFill="1" applyBorder="1" applyAlignment="1"/>
    <xf numFmtId="176" fontId="4" fillId="0" borderId="3" xfId="1" applyNumberFormat="1" applyFont="1" applyFill="1" applyBorder="1" applyAlignment="1"/>
    <xf numFmtId="0" fontId="5" fillId="0" borderId="2" xfId="1" applyFont="1" applyFill="1" applyBorder="1">
      <alignment vertical="center"/>
    </xf>
    <xf numFmtId="176" fontId="4" fillId="0" borderId="0" xfId="1" applyNumberFormat="1" applyFont="1" applyFill="1" applyAlignment="1"/>
    <xf numFmtId="41" fontId="4" fillId="0" borderId="0" xfId="1" applyNumberFormat="1" applyFont="1" applyFill="1" applyBorder="1" applyAlignment="1">
      <alignment horizontal="center" vertical="center"/>
    </xf>
    <xf numFmtId="184" fontId="4" fillId="0" borderId="0" xfId="1" applyNumberFormat="1" applyFont="1" applyFill="1" applyBorder="1">
      <alignment vertical="center"/>
    </xf>
    <xf numFmtId="41" fontId="4" fillId="0" borderId="0" xfId="1" applyNumberFormat="1" applyFont="1" applyFill="1" applyAlignment="1">
      <alignment horizontal="center"/>
    </xf>
    <xf numFmtId="38" fontId="4" fillId="0" borderId="0" xfId="2" applyFont="1" applyFill="1">
      <alignment vertical="center"/>
    </xf>
    <xf numFmtId="41" fontId="4" fillId="0" borderId="0" xfId="2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vertical="center"/>
    </xf>
    <xf numFmtId="49" fontId="4" fillId="0" borderId="4" xfId="1" applyNumberFormat="1" applyFont="1" applyFill="1" applyBorder="1">
      <alignment vertical="center"/>
    </xf>
    <xf numFmtId="0" fontId="4" fillId="0" borderId="0" xfId="1" quotePrefix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4" fillId="0" borderId="3" xfId="1" quotePrefix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41" fontId="12" fillId="0" borderId="0" xfId="1" applyNumberFormat="1" applyFont="1" applyFill="1" applyAlignment="1"/>
    <xf numFmtId="0" fontId="4" fillId="0" borderId="0" xfId="1" applyFont="1" applyFill="1" applyAlignment="1">
      <alignment horizontal="centerContinuous"/>
    </xf>
    <xf numFmtId="0" fontId="4" fillId="0" borderId="5" xfId="1" applyFont="1" applyFill="1" applyBorder="1" applyAlignment="1"/>
    <xf numFmtId="185" fontId="4" fillId="0" borderId="0" xfId="1" applyNumberFormat="1" applyFont="1" applyFill="1" applyBorder="1" applyAlignment="1">
      <alignment horizontal="center"/>
    </xf>
    <xf numFmtId="185" fontId="4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178" fontId="4" fillId="0" borderId="3" xfId="1" applyNumberFormat="1" applyFont="1" applyFill="1" applyBorder="1" applyAlignment="1">
      <alignment horizontal="center" shrinkToFit="1"/>
    </xf>
    <xf numFmtId="178" fontId="4" fillId="0" borderId="0" xfId="1" applyNumberFormat="1" applyFont="1" applyFill="1" applyBorder="1" applyAlignment="1">
      <alignment horizontal="center" shrinkToFit="1"/>
    </xf>
    <xf numFmtId="177" fontId="4" fillId="0" borderId="3" xfId="2" applyNumberFormat="1" applyFont="1" applyFill="1" applyBorder="1" applyAlignment="1">
      <alignment horizontal="center" shrinkToFit="1"/>
    </xf>
    <xf numFmtId="177" fontId="4" fillId="0" borderId="0" xfId="2" applyNumberFormat="1" applyFont="1" applyFill="1" applyAlignment="1">
      <alignment horizontal="center" shrinkToFit="1"/>
    </xf>
    <xf numFmtId="177" fontId="4" fillId="0" borderId="0" xfId="2" applyNumberFormat="1" applyFont="1" applyFill="1" applyBorder="1" applyAlignment="1">
      <alignment horizontal="center" shrinkToFit="1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9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79" fontId="4" fillId="0" borderId="3" xfId="2" applyNumberFormat="1" applyFont="1" applyFill="1" applyBorder="1" applyAlignment="1">
      <alignment horizontal="center" shrinkToFit="1"/>
    </xf>
    <xf numFmtId="179" fontId="4" fillId="0" borderId="0" xfId="2" applyNumberFormat="1" applyFont="1" applyFill="1" applyAlignment="1">
      <alignment horizontal="center" shrinkToFit="1"/>
    </xf>
    <xf numFmtId="179" fontId="4" fillId="0" borderId="0" xfId="1" applyNumberFormat="1" applyFont="1" applyFill="1" applyBorder="1" applyAlignment="1">
      <alignment horizontal="center" shrinkToFit="1"/>
    </xf>
    <xf numFmtId="179" fontId="4" fillId="0" borderId="0" xfId="2" applyNumberFormat="1" applyFont="1" applyFill="1" applyBorder="1" applyAlignment="1">
      <alignment horizontal="center" shrinkToFi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/>
    <xf numFmtId="49" fontId="4" fillId="0" borderId="4" xfId="1" quotePrefix="1" applyNumberFormat="1" applyFont="1" applyFill="1" applyBorder="1" applyAlignment="1"/>
    <xf numFmtId="0" fontId="4" fillId="0" borderId="8" xfId="1" applyFont="1" applyFill="1" applyBorder="1" applyAlignment="1">
      <alignment horizontal="center" vertical="center" wrapText="1"/>
    </xf>
    <xf numFmtId="41" fontId="4" fillId="0" borderId="0" xfId="1" applyNumberFormat="1" applyFont="1" applyFill="1">
      <alignment vertical="center"/>
    </xf>
    <xf numFmtId="41" fontId="4" fillId="0" borderId="0" xfId="1" applyNumberFormat="1" applyFont="1" applyFill="1" applyAlignment="1">
      <alignment horizontal="center" vertical="center"/>
    </xf>
    <xf numFmtId="41" fontId="4" fillId="0" borderId="0" xfId="1" applyNumberFormat="1" applyFont="1" applyFill="1" applyAlignment="1">
      <alignment horizontal="center" vertical="center" shrinkToFit="1"/>
    </xf>
    <xf numFmtId="178" fontId="4" fillId="0" borderId="0" xfId="1" applyNumberFormat="1" applyFont="1" applyFill="1" applyAlignment="1">
      <alignment horizontal="right" vertical="center"/>
    </xf>
    <xf numFmtId="41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center"/>
    </xf>
    <xf numFmtId="41" fontId="4" fillId="0" borderId="0" xfId="1" applyNumberFormat="1" applyFont="1" applyFill="1" applyBorder="1" applyAlignment="1"/>
    <xf numFmtId="41" fontId="4" fillId="0" borderId="0" xfId="1" applyNumberFormat="1" applyFont="1" applyFill="1" applyBorder="1" applyAlignment="1">
      <alignment horizontal="center"/>
    </xf>
    <xf numFmtId="41" fontId="5" fillId="0" borderId="0" xfId="1" applyNumberFormat="1" applyFont="1" applyFill="1" applyBorder="1" applyAlignment="1"/>
    <xf numFmtId="0" fontId="9" fillId="0" borderId="0" xfId="1" applyFont="1" applyFill="1" applyAlignment="1"/>
    <xf numFmtId="0" fontId="2" fillId="0" borderId="0" xfId="1" applyFont="1" applyFill="1" applyAlignment="1"/>
    <xf numFmtId="41" fontId="5" fillId="0" borderId="3" xfId="1" applyNumberFormat="1" applyFont="1" applyFill="1" applyBorder="1" applyAlignment="1">
      <alignment horizontal="center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41" fontId="4" fillId="0" borderId="0" xfId="1" applyNumberFormat="1" applyFont="1" applyFill="1" applyAlignment="1">
      <alignment horizontal="center" shrinkToFit="1"/>
    </xf>
    <xf numFmtId="41" fontId="4" fillId="0" borderId="0" xfId="2" applyNumberFormat="1" applyFont="1" applyFill="1" applyAlignment="1">
      <alignment horizontal="right" shrinkToFit="1"/>
    </xf>
    <xf numFmtId="41" fontId="4" fillId="0" borderId="0" xfId="2" applyNumberFormat="1" applyFont="1" applyFill="1" applyBorder="1" applyAlignment="1">
      <alignment horizontal="right" shrinkToFit="1"/>
    </xf>
    <xf numFmtId="0" fontId="4" fillId="0" borderId="18" xfId="1" applyFont="1" applyFill="1" applyBorder="1" applyAlignment="1">
      <alignment horizontal="center" vertical="center"/>
    </xf>
    <xf numFmtId="41" fontId="4" fillId="0" borderId="0" xfId="2" applyNumberFormat="1" applyFont="1" applyFill="1" applyAlignment="1">
      <alignment horizont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 shrinkToFi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/>
    </xf>
    <xf numFmtId="41" fontId="4" fillId="0" borderId="0" xfId="1" applyNumberFormat="1" applyFont="1" applyFill="1" applyAlignment="1"/>
    <xf numFmtId="0" fontId="2" fillId="0" borderId="1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/>
    </xf>
    <xf numFmtId="0" fontId="4" fillId="0" borderId="4" xfId="1" quotePrefix="1" applyFont="1" applyFill="1" applyBorder="1" applyAlignment="1">
      <alignment horizontal="center"/>
    </xf>
    <xf numFmtId="178" fontId="4" fillId="0" borderId="3" xfId="1" applyNumberFormat="1" applyFont="1" applyFill="1" applyBorder="1" applyAlignment="1">
      <alignment horizontal="center"/>
    </xf>
    <xf numFmtId="178" fontId="4" fillId="0" borderId="0" xfId="1" applyNumberFormat="1" applyFont="1" applyFill="1" applyBorder="1" applyAlignment="1">
      <alignment horizontal="center"/>
    </xf>
    <xf numFmtId="178" fontId="4" fillId="0" borderId="0" xfId="1" applyNumberFormat="1" applyFont="1" applyFill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6.625" style="1" customWidth="1"/>
    <col min="2" max="2" width="5" style="1" customWidth="1"/>
    <col min="3" max="15" width="6.375" style="1" customWidth="1"/>
    <col min="16" max="16384" width="9" style="1"/>
  </cols>
  <sheetData>
    <row r="1" spans="1:15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1">
      <c r="B3" s="2"/>
      <c r="C3" s="2"/>
      <c r="D3" s="2"/>
      <c r="E3" s="2"/>
      <c r="F3" s="2"/>
      <c r="G3" s="43" t="s">
        <v>70</v>
      </c>
      <c r="H3" s="42"/>
      <c r="I3" s="2"/>
      <c r="J3" s="2"/>
      <c r="K3" s="2"/>
      <c r="L3" s="2"/>
      <c r="M3" s="2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.25">
      <c r="A5" s="41" t="s">
        <v>69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.5" customHeight="1">
      <c r="A6" s="4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.5" customHeight="1">
      <c r="A8" s="213" t="s">
        <v>68</v>
      </c>
      <c r="B8" s="213"/>
      <c r="C8" s="213"/>
      <c r="D8" s="213"/>
      <c r="E8" s="213"/>
      <c r="F8" s="213"/>
      <c r="G8" s="2"/>
      <c r="H8" s="2"/>
      <c r="I8" s="2"/>
      <c r="J8" s="2"/>
      <c r="K8" s="2"/>
      <c r="L8" s="2"/>
      <c r="M8" s="2"/>
      <c r="N8" s="2"/>
      <c r="O8" s="2"/>
    </row>
    <row r="9" spans="1:15" ht="9" customHeight="1">
      <c r="A9" s="213"/>
      <c r="B9" s="213"/>
      <c r="C9" s="213"/>
      <c r="D9" s="213"/>
      <c r="E9" s="213"/>
      <c r="F9" s="213"/>
      <c r="G9" s="2"/>
      <c r="H9" s="2"/>
      <c r="I9" s="2"/>
      <c r="J9" s="2"/>
      <c r="K9" s="2"/>
      <c r="L9" s="2"/>
      <c r="M9" s="2"/>
      <c r="N9" s="2"/>
      <c r="O9" s="2"/>
    </row>
    <row r="10" spans="1:15" ht="4.5" customHeight="1">
      <c r="A10" s="214" t="s">
        <v>67</v>
      </c>
      <c r="B10" s="214"/>
      <c r="C10" s="2"/>
      <c r="D10" s="2"/>
      <c r="E10" s="2"/>
      <c r="F10" s="2"/>
      <c r="G10" s="2"/>
      <c r="H10" s="2"/>
      <c r="I10" s="2"/>
      <c r="J10" s="2"/>
      <c r="K10" s="216" t="s">
        <v>66</v>
      </c>
      <c r="L10" s="216"/>
      <c r="M10" s="216"/>
      <c r="N10" s="216"/>
    </row>
    <row r="11" spans="1:15" ht="9" customHeight="1">
      <c r="A11" s="215"/>
      <c r="B11" s="215"/>
      <c r="C11" s="2"/>
      <c r="D11" s="2"/>
      <c r="E11" s="2"/>
      <c r="F11" s="2"/>
      <c r="G11" s="2"/>
      <c r="H11" s="2"/>
      <c r="I11" s="2"/>
      <c r="J11" s="2"/>
      <c r="K11" s="217"/>
      <c r="L11" s="217"/>
      <c r="M11" s="217"/>
      <c r="N11" s="217"/>
    </row>
    <row r="12" spans="1:15" ht="4.5" customHeight="1">
      <c r="A12" s="178" t="s">
        <v>65</v>
      </c>
      <c r="B12" s="179"/>
      <c r="C12" s="200" t="s">
        <v>64</v>
      </c>
      <c r="D12" s="195"/>
      <c r="E12" s="209" t="s">
        <v>63</v>
      </c>
      <c r="F12" s="209" t="s">
        <v>62</v>
      </c>
      <c r="G12" s="209" t="s">
        <v>61</v>
      </c>
      <c r="H12" s="200" t="s">
        <v>60</v>
      </c>
      <c r="I12" s="194"/>
      <c r="J12" s="195"/>
      <c r="K12" s="209" t="s">
        <v>59</v>
      </c>
      <c r="L12" s="209" t="s">
        <v>58</v>
      </c>
      <c r="M12" s="188" t="s">
        <v>57</v>
      </c>
      <c r="N12" s="211" t="s">
        <v>56</v>
      </c>
      <c r="O12" s="39"/>
    </row>
    <row r="13" spans="1:15" ht="9" customHeight="1">
      <c r="A13" s="178"/>
      <c r="B13" s="179"/>
      <c r="C13" s="202"/>
      <c r="D13" s="199"/>
      <c r="E13" s="209"/>
      <c r="F13" s="209"/>
      <c r="G13" s="209"/>
      <c r="H13" s="202"/>
      <c r="I13" s="198"/>
      <c r="J13" s="199"/>
      <c r="K13" s="209"/>
      <c r="L13" s="209"/>
      <c r="M13" s="210"/>
      <c r="N13" s="211"/>
      <c r="O13" s="39"/>
    </row>
    <row r="14" spans="1:15" ht="4.5" customHeight="1">
      <c r="A14" s="178"/>
      <c r="B14" s="179"/>
      <c r="C14" s="200" t="s">
        <v>55</v>
      </c>
      <c r="D14" s="190" t="s">
        <v>54</v>
      </c>
      <c r="E14" s="209"/>
      <c r="F14" s="209"/>
      <c r="G14" s="209"/>
      <c r="H14" s="200" t="s">
        <v>53</v>
      </c>
      <c r="I14" s="200" t="s">
        <v>52</v>
      </c>
      <c r="J14" s="190" t="s">
        <v>51</v>
      </c>
      <c r="K14" s="209"/>
      <c r="L14" s="209"/>
      <c r="M14" s="210"/>
      <c r="N14" s="211"/>
      <c r="O14" s="39"/>
    </row>
    <row r="15" spans="1:15" ht="9" customHeight="1">
      <c r="A15" s="178"/>
      <c r="B15" s="179"/>
      <c r="C15" s="202"/>
      <c r="D15" s="191"/>
      <c r="E15" s="179"/>
      <c r="F15" s="179"/>
      <c r="G15" s="179"/>
      <c r="H15" s="202"/>
      <c r="I15" s="202"/>
      <c r="J15" s="191"/>
      <c r="K15" s="179"/>
      <c r="L15" s="179"/>
      <c r="M15" s="189"/>
      <c r="N15" s="212"/>
      <c r="O15" s="39"/>
    </row>
    <row r="16" spans="1:15" ht="5.0999999999999996" customHeight="1">
      <c r="A16" s="27"/>
      <c r="B16" s="4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9"/>
    </row>
    <row r="17" spans="1:15" s="7" customFormat="1">
      <c r="A17" s="180" t="s">
        <v>6</v>
      </c>
      <c r="B17" s="181"/>
      <c r="C17" s="24">
        <v>13897</v>
      </c>
      <c r="D17" s="24">
        <v>18127</v>
      </c>
      <c r="E17" s="24">
        <v>16317</v>
      </c>
      <c r="F17" s="24">
        <v>1196</v>
      </c>
      <c r="G17" s="24">
        <v>16739</v>
      </c>
      <c r="H17" s="24">
        <v>16369</v>
      </c>
      <c r="I17" s="24">
        <v>841</v>
      </c>
      <c r="J17" s="24">
        <v>15528</v>
      </c>
      <c r="K17" s="24">
        <v>3507</v>
      </c>
      <c r="L17" s="24">
        <v>1</v>
      </c>
      <c r="M17" s="24">
        <v>341</v>
      </c>
      <c r="N17" s="24">
        <v>23</v>
      </c>
      <c r="O17" s="31"/>
    </row>
    <row r="18" spans="1:15" s="7" customFormat="1">
      <c r="A18" s="180" t="s">
        <v>50</v>
      </c>
      <c r="B18" s="181"/>
      <c r="C18" s="35">
        <v>13769.75</v>
      </c>
      <c r="D18" s="24">
        <v>17752.666666666668</v>
      </c>
      <c r="E18" s="24">
        <v>15858.666666666666</v>
      </c>
      <c r="F18" s="24">
        <v>1123.75</v>
      </c>
      <c r="G18" s="24">
        <v>16384.833333333332</v>
      </c>
      <c r="H18" s="24">
        <v>16047.5</v>
      </c>
      <c r="I18" s="24">
        <v>803.83333333333337</v>
      </c>
      <c r="J18" s="24">
        <v>15243.666666666666</v>
      </c>
      <c r="K18" s="24">
        <v>3582.5</v>
      </c>
      <c r="L18" s="24">
        <v>0.66666666666666663</v>
      </c>
      <c r="M18" s="24">
        <v>292.5</v>
      </c>
      <c r="N18" s="24">
        <v>24.166666666666668</v>
      </c>
      <c r="O18" s="31"/>
    </row>
    <row r="19" spans="1:15" s="7" customFormat="1">
      <c r="A19" s="33" t="s">
        <v>4</v>
      </c>
      <c r="B19" s="9"/>
      <c r="C19" s="35">
        <v>13683</v>
      </c>
      <c r="D19" s="24">
        <v>17472</v>
      </c>
      <c r="E19" s="24">
        <v>15563</v>
      </c>
      <c r="F19" s="24">
        <v>1062</v>
      </c>
      <c r="G19" s="24">
        <v>16147</v>
      </c>
      <c r="H19" s="24">
        <v>15572</v>
      </c>
      <c r="I19" s="24">
        <v>709</v>
      </c>
      <c r="J19" s="24">
        <v>14863</v>
      </c>
      <c r="K19" s="24">
        <v>3637</v>
      </c>
      <c r="L19" s="34">
        <v>2</v>
      </c>
      <c r="M19" s="24">
        <v>277</v>
      </c>
      <c r="N19" s="24">
        <v>26</v>
      </c>
      <c r="O19" s="31"/>
    </row>
    <row r="20" spans="1:15" s="7" customFormat="1" ht="13.5" customHeight="1">
      <c r="A20" s="33" t="s">
        <v>3</v>
      </c>
      <c r="B20" s="9"/>
      <c r="C20" s="35">
        <v>13566</v>
      </c>
      <c r="D20" s="24">
        <v>17210</v>
      </c>
      <c r="E20" s="24">
        <v>15301</v>
      </c>
      <c r="F20" s="24">
        <v>980</v>
      </c>
      <c r="G20" s="24">
        <v>15902</v>
      </c>
      <c r="H20" s="24">
        <v>15363</v>
      </c>
      <c r="I20" s="24">
        <v>676</v>
      </c>
      <c r="J20" s="24">
        <v>14687</v>
      </c>
      <c r="K20" s="24">
        <v>3669</v>
      </c>
      <c r="L20" s="34">
        <v>1</v>
      </c>
      <c r="M20" s="24">
        <v>286</v>
      </c>
      <c r="N20" s="24">
        <v>28</v>
      </c>
      <c r="O20" s="31"/>
    </row>
    <row r="21" spans="1:15" s="7" customFormat="1" ht="13.5" customHeight="1">
      <c r="A21" s="33" t="s">
        <v>2</v>
      </c>
      <c r="B21" s="9"/>
      <c r="C21" s="35">
        <v>13527</v>
      </c>
      <c r="D21" s="24">
        <v>17033</v>
      </c>
      <c r="E21" s="24">
        <v>15114</v>
      </c>
      <c r="F21" s="24">
        <v>942</v>
      </c>
      <c r="G21" s="24">
        <v>15654</v>
      </c>
      <c r="H21" s="24">
        <v>15280</v>
      </c>
      <c r="I21" s="24">
        <v>682</v>
      </c>
      <c r="J21" s="24">
        <v>14598</v>
      </c>
      <c r="K21" s="24">
        <v>3743</v>
      </c>
      <c r="L21" s="34">
        <v>1</v>
      </c>
      <c r="M21" s="24">
        <v>275</v>
      </c>
      <c r="N21" s="24">
        <v>30</v>
      </c>
      <c r="O21" s="31"/>
    </row>
    <row r="22" spans="1:15" s="7" customFormat="1" ht="18" customHeight="1">
      <c r="A22" s="33"/>
      <c r="B22" s="38" t="s">
        <v>49</v>
      </c>
      <c r="C22" s="35">
        <v>13507</v>
      </c>
      <c r="D22" s="24">
        <v>17047</v>
      </c>
      <c r="E22" s="24">
        <v>14984</v>
      </c>
      <c r="F22" s="24">
        <v>955</v>
      </c>
      <c r="G22" s="24">
        <v>15699</v>
      </c>
      <c r="H22" s="24">
        <v>15207</v>
      </c>
      <c r="I22" s="24">
        <v>674</v>
      </c>
      <c r="J22" s="24">
        <v>14533</v>
      </c>
      <c r="K22" s="24">
        <v>3685</v>
      </c>
      <c r="L22" s="34">
        <v>2</v>
      </c>
      <c r="M22" s="24">
        <v>181</v>
      </c>
      <c r="N22" s="24">
        <v>25</v>
      </c>
      <c r="O22" s="31"/>
    </row>
    <row r="23" spans="1:15" s="7" customFormat="1" ht="13.5" customHeight="1">
      <c r="A23" s="37"/>
      <c r="B23" s="36" t="s">
        <v>48</v>
      </c>
      <c r="C23" s="35">
        <v>13533</v>
      </c>
      <c r="D23" s="24">
        <v>17083</v>
      </c>
      <c r="E23" s="24">
        <v>15089</v>
      </c>
      <c r="F23" s="24">
        <v>940</v>
      </c>
      <c r="G23" s="24">
        <v>15766</v>
      </c>
      <c r="H23" s="24">
        <v>15268</v>
      </c>
      <c r="I23" s="24">
        <v>668</v>
      </c>
      <c r="J23" s="24">
        <v>14600</v>
      </c>
      <c r="K23" s="24">
        <v>3702</v>
      </c>
      <c r="L23" s="24">
        <v>2</v>
      </c>
      <c r="M23" s="24">
        <v>203</v>
      </c>
      <c r="N23" s="24">
        <v>30</v>
      </c>
      <c r="O23" s="31"/>
    </row>
    <row r="24" spans="1:15" s="7" customFormat="1" ht="13.5" customHeight="1">
      <c r="A24" s="25"/>
      <c r="B24" s="36" t="s">
        <v>47</v>
      </c>
      <c r="C24" s="35">
        <v>13537</v>
      </c>
      <c r="D24" s="24">
        <v>17068</v>
      </c>
      <c r="E24" s="24">
        <v>15108</v>
      </c>
      <c r="F24" s="24">
        <v>941</v>
      </c>
      <c r="G24" s="24">
        <v>15753</v>
      </c>
      <c r="H24" s="24">
        <v>15280</v>
      </c>
      <c r="I24" s="24">
        <v>703</v>
      </c>
      <c r="J24" s="24">
        <v>14577</v>
      </c>
      <c r="K24" s="24">
        <v>3743</v>
      </c>
      <c r="L24" s="24">
        <v>0</v>
      </c>
      <c r="M24" s="24">
        <v>194</v>
      </c>
      <c r="N24" s="24">
        <v>27</v>
      </c>
      <c r="O24" s="31"/>
    </row>
    <row r="25" spans="1:15" s="7" customFormat="1" ht="13.5" customHeight="1">
      <c r="A25" s="25"/>
      <c r="B25" s="36" t="s">
        <v>46</v>
      </c>
      <c r="C25" s="35">
        <v>13539</v>
      </c>
      <c r="D25" s="24">
        <v>17065</v>
      </c>
      <c r="E25" s="24">
        <v>15070</v>
      </c>
      <c r="F25" s="24">
        <v>942</v>
      </c>
      <c r="G25" s="24">
        <v>15739</v>
      </c>
      <c r="H25" s="24">
        <v>15257</v>
      </c>
      <c r="I25" s="24">
        <v>702</v>
      </c>
      <c r="J25" s="24">
        <v>14555</v>
      </c>
      <c r="K25" s="24">
        <v>3749</v>
      </c>
      <c r="L25" s="24">
        <v>1</v>
      </c>
      <c r="M25" s="24">
        <v>268</v>
      </c>
      <c r="N25" s="24">
        <v>20</v>
      </c>
      <c r="O25" s="31"/>
    </row>
    <row r="26" spans="1:15" s="7" customFormat="1" ht="13.5" customHeight="1">
      <c r="A26" s="25"/>
      <c r="B26" s="36" t="s">
        <v>45</v>
      </c>
      <c r="C26" s="35">
        <v>13541</v>
      </c>
      <c r="D26" s="24">
        <v>17076</v>
      </c>
      <c r="E26" s="24">
        <v>15070</v>
      </c>
      <c r="F26" s="24">
        <v>939</v>
      </c>
      <c r="G26" s="24">
        <v>15720</v>
      </c>
      <c r="H26" s="24">
        <v>15300</v>
      </c>
      <c r="I26" s="24">
        <v>711</v>
      </c>
      <c r="J26" s="24">
        <v>14589</v>
      </c>
      <c r="K26" s="24">
        <v>3763</v>
      </c>
      <c r="L26" s="24">
        <v>0</v>
      </c>
      <c r="M26" s="24">
        <v>283</v>
      </c>
      <c r="N26" s="24">
        <v>39</v>
      </c>
      <c r="O26" s="31"/>
    </row>
    <row r="27" spans="1:15" s="7" customFormat="1" ht="13.5" customHeight="1">
      <c r="A27" s="25"/>
      <c r="B27" s="36" t="s">
        <v>44</v>
      </c>
      <c r="C27" s="35">
        <v>13532</v>
      </c>
      <c r="D27" s="24">
        <v>17072</v>
      </c>
      <c r="E27" s="24">
        <v>15086</v>
      </c>
      <c r="F27" s="24">
        <v>945</v>
      </c>
      <c r="G27" s="24">
        <v>15706</v>
      </c>
      <c r="H27" s="24">
        <v>15336</v>
      </c>
      <c r="I27" s="24">
        <v>700</v>
      </c>
      <c r="J27" s="24">
        <v>14636</v>
      </c>
      <c r="K27" s="24">
        <v>3755</v>
      </c>
      <c r="L27" s="24">
        <v>0</v>
      </c>
      <c r="M27" s="24">
        <v>346</v>
      </c>
      <c r="N27" s="24">
        <v>34</v>
      </c>
      <c r="O27" s="31"/>
    </row>
    <row r="28" spans="1:15" s="7" customFormat="1" ht="13.5" customHeight="1">
      <c r="A28" s="25">
        <v>1</v>
      </c>
      <c r="B28" s="32" t="s">
        <v>43</v>
      </c>
      <c r="C28" s="35">
        <v>13531</v>
      </c>
      <c r="D28" s="24">
        <v>17046</v>
      </c>
      <c r="E28" s="24">
        <v>15226</v>
      </c>
      <c r="F28" s="24">
        <v>939</v>
      </c>
      <c r="G28" s="24">
        <v>15704</v>
      </c>
      <c r="H28" s="24">
        <v>15310</v>
      </c>
      <c r="I28" s="24">
        <v>685</v>
      </c>
      <c r="J28" s="24">
        <v>14625</v>
      </c>
      <c r="K28" s="24">
        <v>3764</v>
      </c>
      <c r="L28" s="34">
        <v>2</v>
      </c>
      <c r="M28" s="24">
        <v>140</v>
      </c>
      <c r="N28" s="24">
        <v>27</v>
      </c>
      <c r="O28" s="31"/>
    </row>
    <row r="29" spans="1:15" s="7" customFormat="1">
      <c r="A29" s="25">
        <v>1</v>
      </c>
      <c r="B29" s="32" t="s">
        <v>42</v>
      </c>
      <c r="C29" s="24">
        <v>13570</v>
      </c>
      <c r="D29" s="24">
        <v>17073</v>
      </c>
      <c r="E29" s="24">
        <v>15216</v>
      </c>
      <c r="F29" s="24">
        <v>932</v>
      </c>
      <c r="G29" s="24">
        <v>15752</v>
      </c>
      <c r="H29" s="24">
        <v>15329</v>
      </c>
      <c r="I29" s="24">
        <v>678</v>
      </c>
      <c r="J29" s="24">
        <v>14651</v>
      </c>
      <c r="K29" s="24">
        <v>3751</v>
      </c>
      <c r="L29" s="34">
        <v>4</v>
      </c>
      <c r="M29" s="24">
        <v>308</v>
      </c>
      <c r="N29" s="24">
        <v>36</v>
      </c>
      <c r="O29" s="31"/>
    </row>
    <row r="30" spans="1:15" s="7" customFormat="1">
      <c r="A30" s="25">
        <v>1</v>
      </c>
      <c r="B30" s="32" t="s">
        <v>40</v>
      </c>
      <c r="C30" s="24">
        <v>13531</v>
      </c>
      <c r="D30" s="24">
        <v>17002</v>
      </c>
      <c r="E30" s="24">
        <v>15139</v>
      </c>
      <c r="F30" s="24">
        <v>929</v>
      </c>
      <c r="G30" s="24">
        <v>15711</v>
      </c>
      <c r="H30" s="24">
        <v>15309</v>
      </c>
      <c r="I30" s="24">
        <v>666</v>
      </c>
      <c r="J30" s="24">
        <v>14643</v>
      </c>
      <c r="K30" s="24">
        <v>3767</v>
      </c>
      <c r="L30" s="24">
        <v>2</v>
      </c>
      <c r="M30" s="24">
        <v>313</v>
      </c>
      <c r="N30" s="24">
        <v>25</v>
      </c>
      <c r="O30" s="31"/>
    </row>
    <row r="31" spans="1:15" s="7" customFormat="1" ht="13.5" customHeight="1">
      <c r="A31" s="33"/>
      <c r="B31" s="32" t="s">
        <v>41</v>
      </c>
      <c r="C31" s="24">
        <v>13528</v>
      </c>
      <c r="D31" s="24">
        <v>16991</v>
      </c>
      <c r="E31" s="24">
        <v>15150</v>
      </c>
      <c r="F31" s="24">
        <v>923</v>
      </c>
      <c r="G31" s="24">
        <v>15688</v>
      </c>
      <c r="H31" s="24">
        <v>15285</v>
      </c>
      <c r="I31" s="24">
        <v>648</v>
      </c>
      <c r="J31" s="24">
        <v>14637</v>
      </c>
      <c r="K31" s="24">
        <v>3753</v>
      </c>
      <c r="L31" s="24">
        <v>0</v>
      </c>
      <c r="M31" s="24">
        <v>338</v>
      </c>
      <c r="N31" s="24">
        <v>39</v>
      </c>
      <c r="O31" s="31"/>
    </row>
    <row r="32" spans="1:15" s="7" customFormat="1">
      <c r="A32" s="25"/>
      <c r="B32" s="32" t="s">
        <v>40</v>
      </c>
      <c r="C32" s="24">
        <v>13464</v>
      </c>
      <c r="D32" s="24">
        <v>16907</v>
      </c>
      <c r="E32" s="24">
        <v>15070</v>
      </c>
      <c r="F32" s="24">
        <v>920</v>
      </c>
      <c r="G32" s="24">
        <v>15631</v>
      </c>
      <c r="H32" s="24">
        <v>15222</v>
      </c>
      <c r="I32" s="24">
        <v>659</v>
      </c>
      <c r="J32" s="24">
        <v>14563</v>
      </c>
      <c r="K32" s="24">
        <v>3745</v>
      </c>
      <c r="L32" s="24">
        <v>2</v>
      </c>
      <c r="M32" s="24">
        <v>342</v>
      </c>
      <c r="N32" s="24">
        <v>23</v>
      </c>
      <c r="O32" s="31"/>
    </row>
    <row r="33" spans="1:15" s="7" customFormat="1">
      <c r="A33" s="25"/>
      <c r="B33" s="32" t="s">
        <v>39</v>
      </c>
      <c r="C33" s="24">
        <v>13508</v>
      </c>
      <c r="D33" s="24">
        <v>16961</v>
      </c>
      <c r="E33" s="24">
        <v>15164</v>
      </c>
      <c r="F33" s="24">
        <v>996</v>
      </c>
      <c r="G33" s="24">
        <v>15693</v>
      </c>
      <c r="H33" s="24">
        <v>15253</v>
      </c>
      <c r="I33" s="24">
        <v>685</v>
      </c>
      <c r="J33" s="24">
        <v>14568</v>
      </c>
      <c r="K33" s="24">
        <v>3737</v>
      </c>
      <c r="L33" s="24">
        <v>0</v>
      </c>
      <c r="M33" s="24">
        <v>389</v>
      </c>
      <c r="N33" s="24">
        <v>38</v>
      </c>
      <c r="O33" s="31"/>
    </row>
    <row r="34" spans="1:15" ht="5.0999999999999996" customHeight="1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3"/>
    </row>
    <row r="35" spans="1:15" ht="4.5" customHeight="1">
      <c r="A35" s="30" t="s">
        <v>38</v>
      </c>
      <c r="B35" s="29"/>
      <c r="C35" s="29"/>
      <c r="D35" s="29"/>
      <c r="E35" s="29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28" t="s">
        <v>37</v>
      </c>
      <c r="B36" s="28"/>
      <c r="C36" s="28"/>
      <c r="D36" s="28"/>
      <c r="E36" s="28"/>
      <c r="F36" s="2"/>
      <c r="G36" s="2"/>
      <c r="H36" s="2"/>
      <c r="I36" s="2"/>
      <c r="J36" s="2"/>
      <c r="K36" s="2"/>
      <c r="L36" s="2"/>
      <c r="M36" s="2"/>
      <c r="N36" s="2"/>
      <c r="O36" s="13"/>
    </row>
    <row r="37" spans="1:15">
      <c r="A37" s="19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8" t="s">
        <v>35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L40" s="17" t="s">
        <v>34</v>
      </c>
      <c r="M40" s="17"/>
      <c r="N40" s="2"/>
      <c r="O40" s="2"/>
    </row>
    <row r="41" spans="1:15" ht="13.5" customHeight="1">
      <c r="A41" s="194" t="s">
        <v>33</v>
      </c>
      <c r="B41" s="195"/>
      <c r="C41" s="200" t="s">
        <v>19</v>
      </c>
      <c r="D41" s="194"/>
      <c r="E41" s="179" t="s">
        <v>32</v>
      </c>
      <c r="F41" s="179"/>
      <c r="G41" s="179"/>
      <c r="H41" s="179"/>
      <c r="I41" s="179"/>
      <c r="J41" s="179"/>
      <c r="K41" s="203" t="s">
        <v>31</v>
      </c>
      <c r="L41" s="203"/>
      <c r="M41" s="27"/>
      <c r="N41" s="2"/>
      <c r="O41" s="2"/>
    </row>
    <row r="42" spans="1:15" ht="13.5" customHeight="1">
      <c r="A42" s="196"/>
      <c r="B42" s="197"/>
      <c r="C42" s="201"/>
      <c r="D42" s="196"/>
      <c r="E42" s="179" t="s">
        <v>30</v>
      </c>
      <c r="F42" s="179"/>
      <c r="G42" s="179"/>
      <c r="H42" s="179"/>
      <c r="I42" s="203" t="s">
        <v>29</v>
      </c>
      <c r="J42" s="206"/>
      <c r="K42" s="204"/>
      <c r="L42" s="204"/>
      <c r="M42" s="27"/>
      <c r="N42" s="2"/>
      <c r="O42" s="2"/>
    </row>
    <row r="43" spans="1:15" ht="13.5" customHeight="1">
      <c r="A43" s="196"/>
      <c r="B43" s="197"/>
      <c r="C43" s="201"/>
      <c r="D43" s="196"/>
      <c r="E43" s="188" t="s">
        <v>28</v>
      </c>
      <c r="F43" s="188" t="s">
        <v>27</v>
      </c>
      <c r="G43" s="190" t="s">
        <v>26</v>
      </c>
      <c r="H43" s="192" t="s">
        <v>25</v>
      </c>
      <c r="I43" s="204"/>
      <c r="J43" s="207"/>
      <c r="K43" s="204"/>
      <c r="L43" s="204"/>
      <c r="M43" s="27"/>
      <c r="N43" s="2"/>
      <c r="O43" s="2"/>
    </row>
    <row r="44" spans="1:15" ht="13.5" customHeight="1">
      <c r="A44" s="198"/>
      <c r="B44" s="199"/>
      <c r="C44" s="202"/>
      <c r="D44" s="198"/>
      <c r="E44" s="189"/>
      <c r="F44" s="189"/>
      <c r="G44" s="191"/>
      <c r="H44" s="193"/>
      <c r="I44" s="205"/>
      <c r="J44" s="208"/>
      <c r="K44" s="205"/>
      <c r="L44" s="205"/>
      <c r="M44" s="27"/>
      <c r="N44" s="2"/>
      <c r="O44" s="2"/>
    </row>
    <row r="45" spans="1:15" ht="5.0999999999999996" customHeight="1">
      <c r="A45" s="13"/>
      <c r="B45" s="26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2"/>
    </row>
    <row r="46" spans="1:15" s="7" customFormat="1" ht="13.5" customHeight="1">
      <c r="A46" s="180" t="s">
        <v>6</v>
      </c>
      <c r="B46" s="181"/>
      <c r="C46" s="173">
        <v>13811</v>
      </c>
      <c r="D46" s="174"/>
      <c r="E46" s="24">
        <v>1180</v>
      </c>
      <c r="F46" s="24">
        <v>33</v>
      </c>
      <c r="G46" s="24">
        <v>27</v>
      </c>
      <c r="H46" s="24">
        <v>209</v>
      </c>
      <c r="I46" s="174">
        <v>309</v>
      </c>
      <c r="J46" s="174"/>
      <c r="K46" s="174">
        <v>12053</v>
      </c>
      <c r="L46" s="174"/>
      <c r="M46" s="25"/>
      <c r="N46" s="20"/>
      <c r="O46" s="20"/>
    </row>
    <row r="47" spans="1:15" s="7" customFormat="1" ht="13.5" customHeight="1">
      <c r="A47" s="12" t="s">
        <v>5</v>
      </c>
      <c r="B47" s="9"/>
      <c r="C47" s="173">
        <v>13746</v>
      </c>
      <c r="D47" s="174"/>
      <c r="E47" s="24">
        <v>1161</v>
      </c>
      <c r="F47" s="24">
        <v>35</v>
      </c>
      <c r="G47" s="24">
        <v>27</v>
      </c>
      <c r="H47" s="24">
        <v>211</v>
      </c>
      <c r="I47" s="174">
        <v>280</v>
      </c>
      <c r="J47" s="174"/>
      <c r="K47" s="174">
        <v>12032</v>
      </c>
      <c r="L47" s="174"/>
      <c r="M47" s="23"/>
      <c r="N47" s="20"/>
      <c r="O47" s="20"/>
    </row>
    <row r="48" spans="1:15" s="7" customFormat="1" ht="13.5" customHeight="1">
      <c r="A48" s="10" t="s">
        <v>4</v>
      </c>
      <c r="B48" s="9"/>
      <c r="C48" s="184">
        <v>13625</v>
      </c>
      <c r="D48" s="187"/>
      <c r="E48" s="22">
        <v>1071</v>
      </c>
      <c r="F48" s="22">
        <v>26</v>
      </c>
      <c r="G48" s="22">
        <v>36</v>
      </c>
      <c r="H48" s="22">
        <v>207</v>
      </c>
      <c r="I48" s="186">
        <v>261</v>
      </c>
      <c r="J48" s="186"/>
      <c r="K48" s="186">
        <v>12024</v>
      </c>
      <c r="L48" s="186"/>
      <c r="M48" s="23"/>
      <c r="N48" s="20"/>
      <c r="O48" s="20"/>
    </row>
    <row r="49" spans="1:15" s="7" customFormat="1" ht="13.5" customHeight="1">
      <c r="A49" s="10" t="s">
        <v>3</v>
      </c>
      <c r="B49" s="9"/>
      <c r="C49" s="184">
        <v>13562</v>
      </c>
      <c r="D49" s="185"/>
      <c r="E49" s="22">
        <v>1097</v>
      </c>
      <c r="F49" s="22">
        <v>26</v>
      </c>
      <c r="G49" s="22">
        <v>37</v>
      </c>
      <c r="H49" s="22">
        <v>211</v>
      </c>
      <c r="I49" s="186">
        <v>272</v>
      </c>
      <c r="J49" s="186"/>
      <c r="K49" s="186">
        <v>11919</v>
      </c>
      <c r="L49" s="186"/>
      <c r="M49" s="21"/>
      <c r="N49" s="20"/>
      <c r="O49" s="20"/>
    </row>
    <row r="50" spans="1:15" s="7" customFormat="1" ht="13.5" customHeight="1">
      <c r="A50" s="10" t="s">
        <v>2</v>
      </c>
      <c r="B50" s="9"/>
      <c r="C50" s="184">
        <v>13508</v>
      </c>
      <c r="D50" s="185"/>
      <c r="E50" s="22">
        <v>1118</v>
      </c>
      <c r="F50" s="22">
        <v>25</v>
      </c>
      <c r="G50" s="22">
        <v>42</v>
      </c>
      <c r="H50" s="22">
        <v>230</v>
      </c>
      <c r="I50" s="186">
        <v>269</v>
      </c>
      <c r="J50" s="186"/>
      <c r="K50" s="186">
        <v>11824</v>
      </c>
      <c r="L50" s="186"/>
      <c r="M50" s="21"/>
      <c r="N50" s="20"/>
      <c r="O50" s="20"/>
    </row>
    <row r="51" spans="1:15" ht="5.0999999999999996" customHeight="1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13"/>
      <c r="N51" s="2"/>
      <c r="O51" s="2"/>
    </row>
    <row r="52" spans="1:15">
      <c r="A52" s="19" t="s">
        <v>24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18" t="s">
        <v>23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 t="s">
        <v>22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7" t="s">
        <v>21</v>
      </c>
    </row>
    <row r="57" spans="1:15">
      <c r="A57" s="178" t="s">
        <v>20</v>
      </c>
      <c r="B57" s="179"/>
      <c r="C57" s="179" t="s">
        <v>19</v>
      </c>
      <c r="D57" s="179"/>
      <c r="E57" s="179" t="s">
        <v>18</v>
      </c>
      <c r="F57" s="179"/>
      <c r="G57" s="179"/>
      <c r="H57" s="179"/>
      <c r="I57" s="179"/>
      <c r="J57" s="179"/>
      <c r="K57" s="179"/>
      <c r="L57" s="179"/>
      <c r="M57" s="179"/>
      <c r="N57" s="179"/>
      <c r="O57" s="182" t="s">
        <v>17</v>
      </c>
    </row>
    <row r="58" spans="1:15" ht="27" customHeight="1">
      <c r="A58" s="178"/>
      <c r="B58" s="179"/>
      <c r="C58" s="179"/>
      <c r="D58" s="179"/>
      <c r="E58" s="16" t="s">
        <v>16</v>
      </c>
      <c r="F58" s="16" t="s">
        <v>15</v>
      </c>
      <c r="G58" s="16" t="s">
        <v>14</v>
      </c>
      <c r="H58" s="16" t="s">
        <v>13</v>
      </c>
      <c r="I58" s="16" t="s">
        <v>12</v>
      </c>
      <c r="J58" s="16" t="s">
        <v>11</v>
      </c>
      <c r="K58" s="16" t="s">
        <v>10</v>
      </c>
      <c r="L58" s="16" t="s">
        <v>9</v>
      </c>
      <c r="M58" s="15" t="s">
        <v>8</v>
      </c>
      <c r="N58" s="15" t="s">
        <v>7</v>
      </c>
      <c r="O58" s="183"/>
    </row>
    <row r="59" spans="1:15" ht="5.0999999999999996" customHeight="1">
      <c r="A59" s="13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s="7" customFormat="1">
      <c r="A60" s="180" t="s">
        <v>6</v>
      </c>
      <c r="B60" s="181"/>
      <c r="C60" s="173">
        <v>33515454</v>
      </c>
      <c r="D60" s="174"/>
      <c r="E60" s="11">
        <v>10503608</v>
      </c>
      <c r="F60" s="11">
        <v>5812616</v>
      </c>
      <c r="G60" s="11">
        <v>125176</v>
      </c>
      <c r="H60" s="11">
        <v>15991779</v>
      </c>
      <c r="I60" s="11">
        <v>623458</v>
      </c>
      <c r="J60" s="11">
        <v>3686</v>
      </c>
      <c r="K60" s="11">
        <v>58065</v>
      </c>
      <c r="L60" s="11">
        <v>57559</v>
      </c>
      <c r="M60" s="11">
        <v>3948</v>
      </c>
      <c r="N60" s="11">
        <v>8100</v>
      </c>
      <c r="O60" s="11">
        <v>327459</v>
      </c>
    </row>
    <row r="61" spans="1:15" s="7" customFormat="1">
      <c r="A61" s="12" t="s">
        <v>5</v>
      </c>
      <c r="B61" s="9"/>
      <c r="C61" s="173">
        <v>33023667</v>
      </c>
      <c r="D61" s="174"/>
      <c r="E61" s="11">
        <v>9986936</v>
      </c>
      <c r="F61" s="11">
        <v>5740596</v>
      </c>
      <c r="G61" s="11">
        <v>104218</v>
      </c>
      <c r="H61" s="11">
        <v>16082769</v>
      </c>
      <c r="I61" s="11">
        <v>655730</v>
      </c>
      <c r="J61" s="11">
        <v>2687</v>
      </c>
      <c r="K61" s="11">
        <v>44529</v>
      </c>
      <c r="L61" s="11">
        <v>59230</v>
      </c>
      <c r="M61" s="11">
        <v>6281</v>
      </c>
      <c r="N61" s="11">
        <v>5000</v>
      </c>
      <c r="O61" s="11">
        <v>335691</v>
      </c>
    </row>
    <row r="62" spans="1:15" s="7" customFormat="1">
      <c r="A62" s="10" t="s">
        <v>4</v>
      </c>
      <c r="B62" s="9"/>
      <c r="C62" s="175">
        <v>31549200</v>
      </c>
      <c r="D62" s="176"/>
      <c r="E62" s="8">
        <v>9677688</v>
      </c>
      <c r="F62" s="8">
        <v>5714940</v>
      </c>
      <c r="G62" s="8">
        <v>102269</v>
      </c>
      <c r="H62" s="8">
        <v>14949177</v>
      </c>
      <c r="I62" s="8">
        <v>652645</v>
      </c>
      <c r="J62" s="8">
        <v>9730</v>
      </c>
      <c r="K62" s="8">
        <v>47074</v>
      </c>
      <c r="L62" s="8">
        <v>62484</v>
      </c>
      <c r="M62" s="8">
        <v>5813</v>
      </c>
      <c r="N62" s="8">
        <v>8000</v>
      </c>
      <c r="O62" s="8">
        <v>319380</v>
      </c>
    </row>
    <row r="63" spans="1:15" s="7" customFormat="1" ht="13.5" customHeight="1">
      <c r="A63" s="10" t="s">
        <v>3</v>
      </c>
      <c r="B63" s="9"/>
      <c r="C63" s="175">
        <v>31080523</v>
      </c>
      <c r="D63" s="176"/>
      <c r="E63" s="8">
        <v>9404477</v>
      </c>
      <c r="F63" s="8">
        <v>5680582</v>
      </c>
      <c r="G63" s="8">
        <v>97489</v>
      </c>
      <c r="H63" s="8">
        <v>14784168</v>
      </c>
      <c r="I63" s="8">
        <v>667133</v>
      </c>
      <c r="J63" s="8">
        <v>6496</v>
      </c>
      <c r="K63" s="8">
        <v>47352</v>
      </c>
      <c r="L63" s="8">
        <v>70514</v>
      </c>
      <c r="M63" s="8">
        <v>4367</v>
      </c>
      <c r="N63" s="8">
        <v>7100</v>
      </c>
      <c r="O63" s="8">
        <v>310845</v>
      </c>
    </row>
    <row r="64" spans="1:15" s="7" customFormat="1" ht="13.5" customHeight="1">
      <c r="A64" s="10" t="s">
        <v>2</v>
      </c>
      <c r="B64" s="9"/>
      <c r="C64" s="175">
        <v>31049123</v>
      </c>
      <c r="D64" s="177"/>
      <c r="E64" s="8">
        <v>9343611</v>
      </c>
      <c r="F64" s="8">
        <v>5693124</v>
      </c>
      <c r="G64" s="8">
        <v>108248</v>
      </c>
      <c r="H64" s="8">
        <v>14756349</v>
      </c>
      <c r="I64" s="8">
        <v>691510</v>
      </c>
      <c r="J64" s="8">
        <v>6488</v>
      </c>
      <c r="K64" s="8">
        <v>43146</v>
      </c>
      <c r="L64" s="8">
        <v>73979</v>
      </c>
      <c r="M64" s="8">
        <v>4647</v>
      </c>
      <c r="N64" s="8">
        <v>8400</v>
      </c>
      <c r="O64" s="8">
        <v>319622</v>
      </c>
    </row>
    <row r="65" spans="1:15" ht="5.0999999999999996" customHeight="1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</row>
    <row r="66" spans="1:15">
      <c r="A66" s="2" t="s">
        <v>1</v>
      </c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O66" s="2"/>
    </row>
    <row r="69" spans="1:15">
      <c r="D69" s="1" t="s">
        <v>0</v>
      </c>
    </row>
  </sheetData>
  <mergeCells count="56">
    <mergeCell ref="A8:F9"/>
    <mergeCell ref="A10:B11"/>
    <mergeCell ref="K10:N11"/>
    <mergeCell ref="A12:B15"/>
    <mergeCell ref="C12:D13"/>
    <mergeCell ref="E12:E15"/>
    <mergeCell ref="F12:F15"/>
    <mergeCell ref="G12:G15"/>
    <mergeCell ref="H12:J13"/>
    <mergeCell ref="K12:K15"/>
    <mergeCell ref="L12:L15"/>
    <mergeCell ref="M12:M15"/>
    <mergeCell ref="N12:N15"/>
    <mergeCell ref="C14:C15"/>
    <mergeCell ref="D14:D15"/>
    <mergeCell ref="H14:H15"/>
    <mergeCell ref="I14:I15"/>
    <mergeCell ref="J14:J15"/>
    <mergeCell ref="I46:J46"/>
    <mergeCell ref="K46:L46"/>
    <mergeCell ref="A17:B17"/>
    <mergeCell ref="A18:B18"/>
    <mergeCell ref="A41:B44"/>
    <mergeCell ref="C41:D44"/>
    <mergeCell ref="E41:J41"/>
    <mergeCell ref="K41:L44"/>
    <mergeCell ref="E42:H42"/>
    <mergeCell ref="I42:J44"/>
    <mergeCell ref="E43:E44"/>
    <mergeCell ref="F43:F44"/>
    <mergeCell ref="G43:G44"/>
    <mergeCell ref="H43:H44"/>
    <mergeCell ref="A46:B46"/>
    <mergeCell ref="C46:D46"/>
    <mergeCell ref="C47:D47"/>
    <mergeCell ref="I47:J47"/>
    <mergeCell ref="K47:L47"/>
    <mergeCell ref="C48:D48"/>
    <mergeCell ref="I48:J48"/>
    <mergeCell ref="K48:L48"/>
    <mergeCell ref="E57:N57"/>
    <mergeCell ref="O57:O58"/>
    <mergeCell ref="C49:D49"/>
    <mergeCell ref="I49:J49"/>
    <mergeCell ref="K49:L49"/>
    <mergeCell ref="C50:D50"/>
    <mergeCell ref="I50:J50"/>
    <mergeCell ref="K50:L50"/>
    <mergeCell ref="C61:D61"/>
    <mergeCell ref="C62:D62"/>
    <mergeCell ref="C63:D63"/>
    <mergeCell ref="C64:D64"/>
    <mergeCell ref="A57:B58"/>
    <mergeCell ref="C57:D58"/>
    <mergeCell ref="A60:B60"/>
    <mergeCell ref="C60:D60"/>
  </mergeCells>
  <phoneticPr fontId="1"/>
  <pageMargins left="0.59055118110236227" right="0.19685039370078741" top="0.39370078740157483" bottom="0.39370078740157483" header="0.31496062992125984" footer="0.31496062992125984"/>
  <pageSetup paperSize="9" firstPageNumber="10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40" zoomScaleNormal="100" zoomScaleSheetLayoutView="100" workbookViewId="0">
      <selection activeCell="I4" sqref="I4"/>
    </sheetView>
  </sheetViews>
  <sheetFormatPr defaultRowHeight="13.5"/>
  <cols>
    <col min="1" max="1" width="11.375" style="1" customWidth="1"/>
    <col min="2" max="16" width="5.5" style="1" customWidth="1"/>
    <col min="17" max="16384" width="9" style="1"/>
  </cols>
  <sheetData>
    <row r="1" spans="1:16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16" t="s">
        <v>71</v>
      </c>
      <c r="P1" s="216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>
      <c r="A3" s="41" t="s">
        <v>576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>
      <c r="A4" s="18" t="s">
        <v>575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17" t="s">
        <v>574</v>
      </c>
    </row>
    <row r="6" spans="1:16">
      <c r="A6" s="178" t="s">
        <v>547</v>
      </c>
      <c r="B6" s="209" t="s">
        <v>573</v>
      </c>
      <c r="C6" s="179"/>
      <c r="D6" s="209" t="s">
        <v>572</v>
      </c>
      <c r="E6" s="179"/>
      <c r="F6" s="179" t="s">
        <v>571</v>
      </c>
      <c r="G6" s="179"/>
      <c r="H6" s="179"/>
      <c r="I6" s="179"/>
      <c r="J6" s="179"/>
      <c r="K6" s="179"/>
      <c r="L6" s="179" t="s">
        <v>570</v>
      </c>
      <c r="M6" s="179"/>
      <c r="N6" s="179"/>
      <c r="O6" s="212"/>
    </row>
    <row r="7" spans="1:16">
      <c r="A7" s="178"/>
      <c r="B7" s="179"/>
      <c r="C7" s="179"/>
      <c r="D7" s="179"/>
      <c r="E7" s="179"/>
      <c r="F7" s="179" t="s">
        <v>569</v>
      </c>
      <c r="G7" s="179"/>
      <c r="H7" s="179" t="s">
        <v>567</v>
      </c>
      <c r="I7" s="179"/>
      <c r="J7" s="179" t="s">
        <v>566</v>
      </c>
      <c r="K7" s="179"/>
      <c r="L7" s="179" t="s">
        <v>568</v>
      </c>
      <c r="M7" s="179"/>
      <c r="N7" s="75" t="s">
        <v>567</v>
      </c>
      <c r="O7" s="80" t="s">
        <v>566</v>
      </c>
    </row>
    <row r="8" spans="1:16" ht="4.5" customHeight="1">
      <c r="A8" s="2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>
      <c r="A9" s="40" t="s">
        <v>251</v>
      </c>
      <c r="B9" s="51"/>
      <c r="C9" s="47">
        <v>6</v>
      </c>
      <c r="D9" s="47"/>
      <c r="E9" s="47">
        <v>857</v>
      </c>
      <c r="F9" s="46"/>
      <c r="G9" s="46">
        <v>817</v>
      </c>
      <c r="H9" s="46"/>
      <c r="I9" s="46">
        <v>202</v>
      </c>
      <c r="J9" s="46"/>
      <c r="K9" s="46">
        <v>615</v>
      </c>
      <c r="L9" s="46"/>
      <c r="M9" s="46">
        <v>23</v>
      </c>
      <c r="N9" s="106">
        <v>0</v>
      </c>
      <c r="O9" s="46">
        <v>23</v>
      </c>
    </row>
    <row r="10" spans="1:16">
      <c r="A10" s="96" t="s">
        <v>518</v>
      </c>
      <c r="B10" s="51"/>
      <c r="C10" s="47">
        <v>6</v>
      </c>
      <c r="D10" s="47"/>
      <c r="E10" s="47">
        <v>857</v>
      </c>
      <c r="F10" s="46"/>
      <c r="G10" s="46">
        <v>775</v>
      </c>
      <c r="H10" s="46"/>
      <c r="I10" s="46">
        <v>190</v>
      </c>
      <c r="J10" s="46"/>
      <c r="K10" s="46">
        <v>585</v>
      </c>
      <c r="L10" s="46"/>
      <c r="M10" s="46">
        <v>23</v>
      </c>
      <c r="N10" s="106">
        <v>1</v>
      </c>
      <c r="O10" s="46">
        <v>22</v>
      </c>
    </row>
    <row r="11" spans="1:16">
      <c r="A11" s="95" t="s">
        <v>4</v>
      </c>
      <c r="B11" s="51"/>
      <c r="C11" s="47">
        <v>6</v>
      </c>
      <c r="D11" s="47"/>
      <c r="E11" s="47">
        <v>857</v>
      </c>
      <c r="F11" s="46"/>
      <c r="G11" s="46">
        <v>795</v>
      </c>
      <c r="H11" s="46"/>
      <c r="I11" s="46">
        <v>195</v>
      </c>
      <c r="J11" s="46"/>
      <c r="K11" s="46">
        <v>600</v>
      </c>
      <c r="L11" s="46"/>
      <c r="M11" s="46">
        <v>24</v>
      </c>
      <c r="N11" s="46">
        <v>1</v>
      </c>
      <c r="O11" s="46">
        <v>23</v>
      </c>
    </row>
    <row r="12" spans="1:16">
      <c r="A12" s="95" t="s">
        <v>3</v>
      </c>
      <c r="B12" s="51"/>
      <c r="C12" s="46">
        <v>6</v>
      </c>
      <c r="D12" s="46"/>
      <c r="E12" s="46">
        <v>857</v>
      </c>
      <c r="F12" s="46"/>
      <c r="G12" s="46">
        <v>790</v>
      </c>
      <c r="H12" s="46"/>
      <c r="I12" s="46">
        <v>192</v>
      </c>
      <c r="J12" s="46"/>
      <c r="K12" s="46">
        <v>598</v>
      </c>
      <c r="L12" s="46"/>
      <c r="M12" s="46">
        <v>23</v>
      </c>
      <c r="N12" s="46">
        <v>1</v>
      </c>
      <c r="O12" s="46">
        <v>22</v>
      </c>
    </row>
    <row r="13" spans="1:16">
      <c r="A13" s="95" t="s">
        <v>2</v>
      </c>
      <c r="B13" s="46"/>
      <c r="C13" s="46">
        <v>6</v>
      </c>
      <c r="D13" s="46"/>
      <c r="E13" s="46">
        <v>857</v>
      </c>
      <c r="F13" s="46"/>
      <c r="G13" s="46">
        <v>755</v>
      </c>
      <c r="H13" s="46"/>
      <c r="I13" s="46">
        <v>188</v>
      </c>
      <c r="J13" s="46"/>
      <c r="K13" s="46">
        <v>567</v>
      </c>
      <c r="L13" s="46"/>
      <c r="M13" s="46">
        <v>24</v>
      </c>
      <c r="N13" s="46">
        <v>1</v>
      </c>
      <c r="O13" s="46">
        <v>23</v>
      </c>
    </row>
    <row r="14" spans="1:16" ht="4.5" customHeight="1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>
      <c r="A15" s="19" t="s">
        <v>565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18" t="s">
        <v>564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7" t="s">
        <v>548</v>
      </c>
    </row>
    <row r="19" spans="1:15" ht="45">
      <c r="A19" s="143" t="s">
        <v>547</v>
      </c>
      <c r="B19" s="16" t="s">
        <v>563</v>
      </c>
      <c r="C19" s="16" t="s">
        <v>562</v>
      </c>
      <c r="D19" s="16" t="s">
        <v>561</v>
      </c>
      <c r="E19" s="16" t="s">
        <v>560</v>
      </c>
      <c r="F19" s="16" t="s">
        <v>559</v>
      </c>
      <c r="G19" s="16" t="s">
        <v>558</v>
      </c>
      <c r="H19" s="75" t="s">
        <v>557</v>
      </c>
      <c r="I19" s="16" t="s">
        <v>556</v>
      </c>
      <c r="J19" s="75" t="s">
        <v>555</v>
      </c>
      <c r="K19" s="16" t="s">
        <v>554</v>
      </c>
      <c r="L19" s="75" t="s">
        <v>553</v>
      </c>
      <c r="M19" s="16" t="s">
        <v>552</v>
      </c>
      <c r="N19" s="16" t="s">
        <v>551</v>
      </c>
      <c r="O19" s="80" t="s">
        <v>550</v>
      </c>
    </row>
    <row r="20" spans="1:15" ht="4.5" customHeight="1">
      <c r="A20" s="2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40" t="s">
        <v>251</v>
      </c>
      <c r="B21" s="46">
        <v>809</v>
      </c>
      <c r="C21" s="46">
        <v>510</v>
      </c>
      <c r="D21" s="46">
        <v>932</v>
      </c>
      <c r="E21" s="46">
        <v>389</v>
      </c>
      <c r="F21" s="46">
        <v>2145</v>
      </c>
      <c r="G21" s="46">
        <v>862</v>
      </c>
      <c r="H21" s="46">
        <v>269</v>
      </c>
      <c r="I21" s="46">
        <v>150</v>
      </c>
      <c r="J21" s="46">
        <v>101</v>
      </c>
      <c r="K21" s="46">
        <v>432</v>
      </c>
      <c r="L21" s="46">
        <v>584</v>
      </c>
      <c r="M21" s="46">
        <v>2027</v>
      </c>
      <c r="N21" s="156">
        <v>8479</v>
      </c>
      <c r="O21" s="46">
        <v>7101</v>
      </c>
    </row>
    <row r="22" spans="1:15">
      <c r="A22" s="96" t="s">
        <v>518</v>
      </c>
      <c r="B22" s="46">
        <v>839</v>
      </c>
      <c r="C22" s="46">
        <v>512</v>
      </c>
      <c r="D22" s="46">
        <v>932</v>
      </c>
      <c r="E22" s="46">
        <v>349</v>
      </c>
      <c r="F22" s="46">
        <v>2305</v>
      </c>
      <c r="G22" s="46">
        <v>819</v>
      </c>
      <c r="H22" s="46">
        <v>271</v>
      </c>
      <c r="I22" s="46">
        <v>161</v>
      </c>
      <c r="J22" s="46">
        <v>142</v>
      </c>
      <c r="K22" s="46">
        <v>455</v>
      </c>
      <c r="L22" s="46">
        <v>352</v>
      </c>
      <c r="M22" s="46">
        <v>1396</v>
      </c>
      <c r="N22" s="156">
        <v>7306</v>
      </c>
      <c r="O22" s="46">
        <v>7029</v>
      </c>
    </row>
    <row r="23" spans="1:15">
      <c r="A23" s="95" t="s">
        <v>4</v>
      </c>
      <c r="B23" s="46">
        <v>682</v>
      </c>
      <c r="C23" s="46">
        <v>439</v>
      </c>
      <c r="D23" s="46">
        <v>884</v>
      </c>
      <c r="E23" s="46">
        <v>414</v>
      </c>
      <c r="F23" s="46">
        <v>1656</v>
      </c>
      <c r="G23" s="46">
        <v>699</v>
      </c>
      <c r="H23" s="46">
        <v>286</v>
      </c>
      <c r="I23" s="46">
        <v>122</v>
      </c>
      <c r="J23" s="46">
        <v>117</v>
      </c>
      <c r="K23" s="46">
        <v>438</v>
      </c>
      <c r="L23" s="46">
        <v>350</v>
      </c>
      <c r="M23" s="46">
        <v>1543</v>
      </c>
      <c r="N23" s="46">
        <v>5789</v>
      </c>
      <c r="O23" s="46">
        <v>6329</v>
      </c>
    </row>
    <row r="24" spans="1:15">
      <c r="A24" s="95" t="s">
        <v>3</v>
      </c>
      <c r="B24" s="46">
        <v>794</v>
      </c>
      <c r="C24" s="46">
        <v>416</v>
      </c>
      <c r="D24" s="46">
        <v>1189</v>
      </c>
      <c r="E24" s="46">
        <v>309</v>
      </c>
      <c r="F24" s="46">
        <v>1980</v>
      </c>
      <c r="G24" s="46">
        <v>675</v>
      </c>
      <c r="H24" s="46">
        <v>362</v>
      </c>
      <c r="I24" s="46">
        <v>118</v>
      </c>
      <c r="J24" s="46">
        <v>108</v>
      </c>
      <c r="K24" s="46">
        <v>447</v>
      </c>
      <c r="L24" s="46">
        <v>424</v>
      </c>
      <c r="M24" s="46">
        <v>1720</v>
      </c>
      <c r="N24" s="46">
        <v>5738</v>
      </c>
      <c r="O24" s="46">
        <v>7041</v>
      </c>
    </row>
    <row r="25" spans="1:15">
      <c r="A25" s="95" t="s">
        <v>2</v>
      </c>
      <c r="B25" s="46">
        <v>677</v>
      </c>
      <c r="C25" s="46">
        <v>454</v>
      </c>
      <c r="D25" s="46">
        <v>932</v>
      </c>
      <c r="E25" s="46">
        <v>358</v>
      </c>
      <c r="F25" s="46">
        <v>1956</v>
      </c>
      <c r="G25" s="46">
        <v>617</v>
      </c>
      <c r="H25" s="46">
        <v>344</v>
      </c>
      <c r="I25" s="46">
        <v>124</v>
      </c>
      <c r="J25" s="46">
        <v>109</v>
      </c>
      <c r="K25" s="46">
        <v>436</v>
      </c>
      <c r="L25" s="46">
        <v>335</v>
      </c>
      <c r="M25" s="46">
        <v>1688</v>
      </c>
      <c r="N25" s="46">
        <v>5575</v>
      </c>
      <c r="O25" s="46">
        <v>7100</v>
      </c>
    </row>
    <row r="26" spans="1:15" ht="4.5" customHeight="1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9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18" t="s">
        <v>549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3.5" customHeight="1">
      <c r="A29" s="2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7" t="s">
        <v>548</v>
      </c>
      <c r="N29" s="2"/>
      <c r="O29" s="2"/>
    </row>
    <row r="30" spans="1:15" ht="21" customHeight="1">
      <c r="A30" s="143" t="s">
        <v>547</v>
      </c>
      <c r="B30" s="212" t="s">
        <v>546</v>
      </c>
      <c r="C30" s="178"/>
      <c r="D30" s="263" t="s">
        <v>545</v>
      </c>
      <c r="E30" s="264"/>
      <c r="F30" s="263" t="s">
        <v>544</v>
      </c>
      <c r="G30" s="264"/>
      <c r="H30" s="263" t="s">
        <v>543</v>
      </c>
      <c r="I30" s="264"/>
      <c r="J30" s="212" t="s">
        <v>542</v>
      </c>
      <c r="K30" s="178"/>
      <c r="L30" s="265" t="s">
        <v>541</v>
      </c>
      <c r="M30" s="266"/>
      <c r="N30" s="2"/>
      <c r="O30" s="2"/>
    </row>
    <row r="31" spans="1:15" ht="4.5" customHeight="1">
      <c r="A31" s="2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"/>
    </row>
    <row r="32" spans="1:15">
      <c r="A32" s="40" t="s">
        <v>251</v>
      </c>
      <c r="B32" s="239">
        <v>14549</v>
      </c>
      <c r="C32" s="240"/>
      <c r="D32" s="229">
        <v>10465</v>
      </c>
      <c r="E32" s="229"/>
      <c r="F32" s="229">
        <v>30366</v>
      </c>
      <c r="G32" s="229"/>
      <c r="H32" s="229">
        <v>16508</v>
      </c>
      <c r="I32" s="229"/>
      <c r="J32" s="50"/>
      <c r="K32" s="50">
        <v>1419</v>
      </c>
      <c r="L32" s="50"/>
      <c r="M32" s="50">
        <v>603</v>
      </c>
      <c r="N32" s="2"/>
      <c r="O32" s="2"/>
    </row>
    <row r="33" spans="1:16">
      <c r="A33" s="96" t="s">
        <v>518</v>
      </c>
      <c r="B33" s="239">
        <v>7056</v>
      </c>
      <c r="C33" s="240"/>
      <c r="D33" s="229">
        <v>9693</v>
      </c>
      <c r="E33" s="229"/>
      <c r="F33" s="229">
        <v>27503</v>
      </c>
      <c r="G33" s="229"/>
      <c r="H33" s="229">
        <v>16938</v>
      </c>
      <c r="I33" s="229"/>
      <c r="J33" s="50" t="s">
        <v>540</v>
      </c>
      <c r="K33" s="50">
        <v>1063</v>
      </c>
      <c r="L33" s="50"/>
      <c r="M33" s="50">
        <v>447</v>
      </c>
      <c r="N33" s="2"/>
      <c r="O33" s="2"/>
    </row>
    <row r="34" spans="1:16">
      <c r="A34" s="95" t="s">
        <v>4</v>
      </c>
      <c r="B34" s="239">
        <v>7853</v>
      </c>
      <c r="C34" s="226"/>
      <c r="D34" s="229">
        <v>5010</v>
      </c>
      <c r="E34" s="229"/>
      <c r="F34" s="229">
        <v>23212</v>
      </c>
      <c r="G34" s="229"/>
      <c r="H34" s="229">
        <v>11420</v>
      </c>
      <c r="I34" s="229"/>
      <c r="J34" s="50" t="s">
        <v>540</v>
      </c>
      <c r="K34" s="50">
        <v>1062</v>
      </c>
      <c r="L34" s="50"/>
      <c r="M34" s="50">
        <v>238</v>
      </c>
      <c r="N34" s="2"/>
      <c r="O34" s="2"/>
    </row>
    <row r="35" spans="1:16">
      <c r="A35" s="95" t="s">
        <v>3</v>
      </c>
      <c r="B35" s="239">
        <v>6417</v>
      </c>
      <c r="C35" s="226"/>
      <c r="D35" s="229">
        <v>5547</v>
      </c>
      <c r="E35" s="229"/>
      <c r="F35" s="229">
        <v>25189</v>
      </c>
      <c r="G35" s="229"/>
      <c r="H35" s="229">
        <v>12357</v>
      </c>
      <c r="I35" s="229"/>
      <c r="J35" s="50" t="s">
        <v>540</v>
      </c>
      <c r="K35" s="50">
        <v>908</v>
      </c>
      <c r="L35" s="50"/>
      <c r="M35" s="50">
        <v>337</v>
      </c>
      <c r="N35" s="2"/>
      <c r="O35" s="2"/>
    </row>
    <row r="36" spans="1:16">
      <c r="A36" s="95" t="s">
        <v>2</v>
      </c>
      <c r="B36" s="155"/>
      <c r="C36" s="114">
        <v>5789</v>
      </c>
      <c r="D36" s="87"/>
      <c r="E36" s="87">
        <v>7197</v>
      </c>
      <c r="F36" s="226">
        <v>25371</v>
      </c>
      <c r="G36" s="226"/>
      <c r="H36" s="226">
        <v>14586</v>
      </c>
      <c r="I36" s="226"/>
      <c r="J36" s="50"/>
      <c r="K36" s="50">
        <v>1019</v>
      </c>
      <c r="L36" s="50"/>
      <c r="M36" s="50">
        <v>445</v>
      </c>
      <c r="N36" s="2"/>
      <c r="O36" s="2"/>
    </row>
    <row r="37" spans="1:16" ht="4.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2"/>
      <c r="O37" s="2"/>
    </row>
    <row r="38" spans="1:16">
      <c r="A38" s="2" t="s">
        <v>539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9.75" customHeight="1"/>
    <row r="40" spans="1:16" ht="14.25">
      <c r="A40" s="41" t="s">
        <v>538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2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17" t="s">
        <v>527</v>
      </c>
    </row>
    <row r="42" spans="1:16">
      <c r="A42" s="178" t="s">
        <v>537</v>
      </c>
      <c r="B42" s="179" t="s">
        <v>536</v>
      </c>
      <c r="C42" s="179"/>
      <c r="D42" s="179"/>
      <c r="E42" s="179" t="s">
        <v>535</v>
      </c>
      <c r="F42" s="179"/>
      <c r="G42" s="179"/>
      <c r="H42" s="179" t="s">
        <v>534</v>
      </c>
      <c r="I42" s="179"/>
      <c r="J42" s="179"/>
      <c r="K42" s="179" t="s">
        <v>533</v>
      </c>
      <c r="L42" s="179"/>
      <c r="M42" s="179"/>
      <c r="N42" s="179" t="s">
        <v>532</v>
      </c>
      <c r="O42" s="179"/>
      <c r="P42" s="212"/>
    </row>
    <row r="43" spans="1:16" ht="22.5">
      <c r="A43" s="178"/>
      <c r="B43" s="75" t="s">
        <v>531</v>
      </c>
      <c r="C43" s="16" t="s">
        <v>530</v>
      </c>
      <c r="D43" s="16" t="s">
        <v>529</v>
      </c>
      <c r="E43" s="75" t="s">
        <v>531</v>
      </c>
      <c r="F43" s="16" t="s">
        <v>530</v>
      </c>
      <c r="G43" s="16" t="s">
        <v>529</v>
      </c>
      <c r="H43" s="75" t="s">
        <v>531</v>
      </c>
      <c r="I43" s="16" t="s">
        <v>530</v>
      </c>
      <c r="J43" s="16" t="s">
        <v>529</v>
      </c>
      <c r="K43" s="75" t="s">
        <v>531</v>
      </c>
      <c r="L43" s="16" t="s">
        <v>530</v>
      </c>
      <c r="M43" s="16" t="s">
        <v>529</v>
      </c>
      <c r="N43" s="75" t="s">
        <v>531</v>
      </c>
      <c r="O43" s="16" t="s">
        <v>530</v>
      </c>
      <c r="P43" s="139" t="s">
        <v>529</v>
      </c>
    </row>
    <row r="44" spans="1:16" ht="4.5" customHeight="1">
      <c r="A44" s="2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40" t="s">
        <v>251</v>
      </c>
      <c r="B45" s="154">
        <v>1439</v>
      </c>
      <c r="C45" s="154">
        <v>6</v>
      </c>
      <c r="D45" s="154">
        <v>1433</v>
      </c>
      <c r="E45" s="154">
        <v>1769</v>
      </c>
      <c r="F45" s="154">
        <v>40</v>
      </c>
      <c r="G45" s="154">
        <v>1729</v>
      </c>
      <c r="H45" s="154">
        <v>314</v>
      </c>
      <c r="I45" s="154">
        <v>3</v>
      </c>
      <c r="J45" s="154">
        <v>311</v>
      </c>
      <c r="K45" s="154">
        <v>12646</v>
      </c>
      <c r="L45" s="154">
        <v>211</v>
      </c>
      <c r="M45" s="154">
        <v>12435</v>
      </c>
      <c r="N45" s="154">
        <v>7029</v>
      </c>
      <c r="O45" s="154">
        <v>95</v>
      </c>
      <c r="P45" s="154">
        <v>6934</v>
      </c>
    </row>
    <row r="46" spans="1:16">
      <c r="A46" s="96" t="s">
        <v>518</v>
      </c>
      <c r="B46" s="154">
        <v>1448</v>
      </c>
      <c r="C46" s="154">
        <v>7</v>
      </c>
      <c r="D46" s="154">
        <v>1441</v>
      </c>
      <c r="E46" s="154">
        <v>1767</v>
      </c>
      <c r="F46" s="154">
        <v>39</v>
      </c>
      <c r="G46" s="154">
        <v>1728</v>
      </c>
      <c r="H46" s="154">
        <v>303</v>
      </c>
      <c r="I46" s="154">
        <v>4</v>
      </c>
      <c r="J46" s="154">
        <v>299</v>
      </c>
      <c r="K46" s="154">
        <v>12177</v>
      </c>
      <c r="L46" s="154">
        <v>204</v>
      </c>
      <c r="M46" s="154">
        <v>11973</v>
      </c>
      <c r="N46" s="154">
        <v>6927</v>
      </c>
      <c r="O46" s="154">
        <v>94</v>
      </c>
      <c r="P46" s="154">
        <v>6833</v>
      </c>
    </row>
    <row r="47" spans="1:16">
      <c r="A47" s="95" t="s">
        <v>4</v>
      </c>
      <c r="B47" s="154">
        <v>1433</v>
      </c>
      <c r="C47" s="154">
        <v>7</v>
      </c>
      <c r="D47" s="154">
        <v>1426</v>
      </c>
      <c r="E47" s="154">
        <v>1770</v>
      </c>
      <c r="F47" s="154">
        <v>37</v>
      </c>
      <c r="G47" s="154">
        <v>1733</v>
      </c>
      <c r="H47" s="154">
        <v>295</v>
      </c>
      <c r="I47" s="154">
        <v>1</v>
      </c>
      <c r="J47" s="154">
        <v>294</v>
      </c>
      <c r="K47" s="154">
        <v>11860</v>
      </c>
      <c r="L47" s="154">
        <v>202</v>
      </c>
      <c r="M47" s="154">
        <v>11658</v>
      </c>
      <c r="N47" s="154">
        <v>6983</v>
      </c>
      <c r="O47" s="154">
        <v>90</v>
      </c>
      <c r="P47" s="154">
        <v>6893</v>
      </c>
    </row>
    <row r="48" spans="1:16">
      <c r="A48" s="95" t="s">
        <v>3</v>
      </c>
      <c r="B48" s="154">
        <f>C48+D48</f>
        <v>1425</v>
      </c>
      <c r="C48" s="154">
        <v>6</v>
      </c>
      <c r="D48" s="154">
        <v>1419</v>
      </c>
      <c r="E48" s="154">
        <f>F48+G48</f>
        <v>1767</v>
      </c>
      <c r="F48" s="154">
        <v>33</v>
      </c>
      <c r="G48" s="154">
        <v>1734</v>
      </c>
      <c r="H48" s="154">
        <f>I48+J48</f>
        <v>295</v>
      </c>
      <c r="I48" s="154">
        <v>2</v>
      </c>
      <c r="J48" s="154">
        <v>293</v>
      </c>
      <c r="K48" s="154">
        <f>L48+M48</f>
        <v>11481</v>
      </c>
      <c r="L48" s="154">
        <v>196</v>
      </c>
      <c r="M48" s="154">
        <v>11285</v>
      </c>
      <c r="N48" s="154">
        <f>O48+P48</f>
        <v>7003</v>
      </c>
      <c r="O48" s="154">
        <v>86</v>
      </c>
      <c r="P48" s="154">
        <v>6917</v>
      </c>
    </row>
    <row r="49" spans="1:17">
      <c r="A49" s="95" t="s">
        <v>2</v>
      </c>
      <c r="B49" s="154">
        <v>1390</v>
      </c>
      <c r="C49" s="154">
        <v>5</v>
      </c>
      <c r="D49" s="154">
        <v>1385</v>
      </c>
      <c r="E49" s="154">
        <v>1769</v>
      </c>
      <c r="F49" s="154">
        <v>32</v>
      </c>
      <c r="G49" s="154">
        <v>1737</v>
      </c>
      <c r="H49" s="154">
        <v>291</v>
      </c>
      <c r="I49" s="154">
        <v>2</v>
      </c>
      <c r="J49" s="154">
        <v>289</v>
      </c>
      <c r="K49" s="154">
        <v>11064</v>
      </c>
      <c r="L49" s="154">
        <v>193</v>
      </c>
      <c r="M49" s="154">
        <v>10871</v>
      </c>
      <c r="N49" s="154">
        <v>7020</v>
      </c>
      <c r="O49" s="154">
        <v>88</v>
      </c>
      <c r="P49" s="154">
        <v>6932</v>
      </c>
    </row>
    <row r="50" spans="1:17" ht="4.5" customHeight="1">
      <c r="A50" s="15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>
      <c r="A51" s="2" t="s">
        <v>517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7" ht="14.25">
      <c r="A53" s="41" t="s">
        <v>528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>
      <c r="A54" s="2" t="s">
        <v>0</v>
      </c>
      <c r="B54" s="2"/>
      <c r="C54" s="2"/>
      <c r="D54" s="2"/>
      <c r="E54" s="2"/>
      <c r="F54" s="2"/>
      <c r="G54" s="2"/>
      <c r="H54" s="2"/>
      <c r="I54" s="2"/>
      <c r="J54" s="2"/>
      <c r="K54" s="2"/>
      <c r="M54" s="17" t="s">
        <v>527</v>
      </c>
      <c r="N54" s="2"/>
      <c r="O54" s="2"/>
      <c r="P54" s="2"/>
    </row>
    <row r="55" spans="1:17">
      <c r="A55" s="195" t="s">
        <v>526</v>
      </c>
      <c r="B55" s="212" t="s">
        <v>525</v>
      </c>
      <c r="C55" s="221"/>
      <c r="D55" s="178"/>
      <c r="E55" s="212" t="s">
        <v>524</v>
      </c>
      <c r="F55" s="221"/>
      <c r="G55" s="178"/>
      <c r="H55" s="212" t="s">
        <v>523</v>
      </c>
      <c r="I55" s="221"/>
      <c r="J55" s="178"/>
      <c r="K55" s="212" t="s">
        <v>522</v>
      </c>
      <c r="L55" s="221"/>
      <c r="M55" s="221"/>
      <c r="N55" s="2"/>
      <c r="O55" s="2"/>
      <c r="P55" s="2"/>
    </row>
    <row r="56" spans="1:17" ht="22.5">
      <c r="A56" s="199"/>
      <c r="B56" s="75" t="s">
        <v>521</v>
      </c>
      <c r="C56" s="16" t="s">
        <v>520</v>
      </c>
      <c r="D56" s="16" t="s">
        <v>519</v>
      </c>
      <c r="E56" s="75" t="s">
        <v>521</v>
      </c>
      <c r="F56" s="16" t="s">
        <v>520</v>
      </c>
      <c r="G56" s="16" t="s">
        <v>519</v>
      </c>
      <c r="H56" s="75" t="s">
        <v>521</v>
      </c>
      <c r="I56" s="16" t="s">
        <v>520</v>
      </c>
      <c r="J56" s="16" t="s">
        <v>519</v>
      </c>
      <c r="K56" s="75" t="s">
        <v>521</v>
      </c>
      <c r="L56" s="16" t="s">
        <v>520</v>
      </c>
      <c r="M56" s="139" t="s">
        <v>519</v>
      </c>
      <c r="N56" s="2"/>
      <c r="O56" s="2"/>
      <c r="P56" s="2"/>
    </row>
    <row r="57" spans="1:17" ht="4.5" customHeight="1">
      <c r="A57" s="2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7">
      <c r="A58" s="40" t="s">
        <v>251</v>
      </c>
      <c r="B58" s="152">
        <v>5051</v>
      </c>
      <c r="C58" s="151">
        <v>1659</v>
      </c>
      <c r="D58" s="151">
        <v>3392</v>
      </c>
      <c r="E58" s="151">
        <v>1846</v>
      </c>
      <c r="F58" s="151">
        <v>349</v>
      </c>
      <c r="G58" s="151">
        <v>1497</v>
      </c>
      <c r="H58" s="151">
        <v>1259</v>
      </c>
      <c r="I58" s="151">
        <v>228</v>
      </c>
      <c r="J58" s="151">
        <v>1031</v>
      </c>
      <c r="K58" s="151">
        <v>1946</v>
      </c>
      <c r="L58" s="151">
        <v>1082</v>
      </c>
      <c r="M58" s="151">
        <v>864</v>
      </c>
      <c r="N58" s="2"/>
      <c r="O58" s="2"/>
      <c r="P58" s="2"/>
    </row>
    <row r="59" spans="1:17">
      <c r="A59" s="96" t="s">
        <v>518</v>
      </c>
      <c r="B59" s="152">
        <v>5293</v>
      </c>
      <c r="C59" s="151">
        <v>1743</v>
      </c>
      <c r="D59" s="151">
        <v>3550</v>
      </c>
      <c r="E59" s="151">
        <v>1879</v>
      </c>
      <c r="F59" s="151">
        <v>356</v>
      </c>
      <c r="G59" s="151">
        <v>1523</v>
      </c>
      <c r="H59" s="151">
        <v>1300</v>
      </c>
      <c r="I59" s="151">
        <v>220</v>
      </c>
      <c r="J59" s="151">
        <v>1080</v>
      </c>
      <c r="K59" s="151">
        <v>2111</v>
      </c>
      <c r="L59" s="151">
        <v>1166</v>
      </c>
      <c r="M59" s="151">
        <v>945</v>
      </c>
      <c r="N59" s="2"/>
      <c r="O59" s="2"/>
      <c r="P59" s="2"/>
    </row>
    <row r="60" spans="1:17">
      <c r="A60" s="95" t="s">
        <v>4</v>
      </c>
      <c r="B60" s="152">
        <v>5540</v>
      </c>
      <c r="C60" s="151">
        <v>1812</v>
      </c>
      <c r="D60" s="151">
        <v>3728</v>
      </c>
      <c r="E60" s="151">
        <v>1914</v>
      </c>
      <c r="F60" s="151">
        <v>368</v>
      </c>
      <c r="G60" s="151">
        <v>1546</v>
      </c>
      <c r="H60" s="151">
        <v>1315</v>
      </c>
      <c r="I60" s="151">
        <v>200</v>
      </c>
      <c r="J60" s="151">
        <v>1115</v>
      </c>
      <c r="K60" s="151">
        <v>2311</v>
      </c>
      <c r="L60" s="151">
        <v>1244</v>
      </c>
      <c r="M60" s="151">
        <v>1067</v>
      </c>
      <c r="N60" s="2"/>
      <c r="O60" s="2"/>
      <c r="P60" s="2"/>
    </row>
    <row r="61" spans="1:17">
      <c r="A61" s="95" t="s">
        <v>3</v>
      </c>
      <c r="B61" s="152">
        <v>5841</v>
      </c>
      <c r="C61" s="151">
        <v>1928</v>
      </c>
      <c r="D61" s="151">
        <v>3913</v>
      </c>
      <c r="E61" s="151">
        <v>1938</v>
      </c>
      <c r="F61" s="151">
        <v>370</v>
      </c>
      <c r="G61" s="151">
        <v>1568</v>
      </c>
      <c r="H61" s="151">
        <v>1360</v>
      </c>
      <c r="I61" s="151">
        <v>204</v>
      </c>
      <c r="J61" s="151">
        <v>1156</v>
      </c>
      <c r="K61" s="151">
        <v>2543</v>
      </c>
      <c r="L61" s="151">
        <v>1354</v>
      </c>
      <c r="M61" s="151">
        <v>1189</v>
      </c>
      <c r="N61" s="2"/>
      <c r="O61" s="2"/>
      <c r="P61" s="2"/>
    </row>
    <row r="62" spans="1:17">
      <c r="A62" s="95" t="s">
        <v>2</v>
      </c>
      <c r="B62" s="152">
        <v>6117</v>
      </c>
      <c r="C62" s="151">
        <v>2031</v>
      </c>
      <c r="D62" s="151">
        <v>4086</v>
      </c>
      <c r="E62" s="151">
        <f>+F62+G62</f>
        <v>1961</v>
      </c>
      <c r="F62" s="151">
        <v>369</v>
      </c>
      <c r="G62" s="151">
        <v>1592</v>
      </c>
      <c r="H62" s="151">
        <f>+I62+J62</f>
        <v>1412</v>
      </c>
      <c r="I62" s="151">
        <v>220</v>
      </c>
      <c r="J62" s="151">
        <v>1192</v>
      </c>
      <c r="K62" s="151">
        <f>+L62+M62</f>
        <v>2744</v>
      </c>
      <c r="L62" s="151">
        <v>1442</v>
      </c>
      <c r="M62" s="151">
        <v>1302</v>
      </c>
      <c r="N62" s="2"/>
      <c r="O62" s="2"/>
      <c r="P62" s="2"/>
    </row>
    <row r="63" spans="1:17" ht="4.5" customHeight="1">
      <c r="A63" s="6"/>
      <c r="B63" s="12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2"/>
      <c r="O63" s="2"/>
      <c r="P63" s="13"/>
      <c r="Q63" s="39"/>
    </row>
    <row r="64" spans="1:17">
      <c r="A64" s="2" t="s">
        <v>517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3"/>
      <c r="Q64" s="39"/>
    </row>
    <row r="65" spans="1:1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3"/>
      <c r="Q65" s="39"/>
    </row>
    <row r="66" spans="1:17">
      <c r="P66" s="39"/>
      <c r="Q66" s="39"/>
    </row>
    <row r="67" spans="1:17">
      <c r="P67" s="39"/>
      <c r="Q67" s="39"/>
    </row>
    <row r="68" spans="1:17">
      <c r="N68" s="39"/>
      <c r="O68" s="39"/>
      <c r="P68" s="39"/>
      <c r="Q68" s="39"/>
    </row>
    <row r="69" spans="1:17">
      <c r="N69" s="39"/>
      <c r="O69" s="39"/>
      <c r="P69" s="39"/>
      <c r="Q69" s="39"/>
    </row>
    <row r="70" spans="1:17">
      <c r="N70" s="39"/>
      <c r="O70" s="39"/>
      <c r="P70" s="39"/>
      <c r="Q70" s="39"/>
    </row>
    <row r="71" spans="1:17">
      <c r="N71" s="39"/>
      <c r="O71" s="39"/>
      <c r="P71" s="39"/>
      <c r="Q71" s="39"/>
    </row>
    <row r="72" spans="1:17">
      <c r="N72" s="39"/>
      <c r="O72" s="39"/>
      <c r="P72" s="39"/>
      <c r="Q72" s="39"/>
    </row>
    <row r="73" spans="1:17">
      <c r="N73" s="39"/>
      <c r="O73" s="39"/>
      <c r="P73" s="39"/>
      <c r="Q73" s="39"/>
    </row>
    <row r="74" spans="1:17">
      <c r="N74" s="39"/>
      <c r="O74" s="39"/>
      <c r="P74" s="39"/>
      <c r="Q74" s="39"/>
    </row>
    <row r="75" spans="1:17">
      <c r="N75" s="39"/>
      <c r="O75" s="39"/>
      <c r="P75" s="39"/>
      <c r="Q75" s="39"/>
    </row>
    <row r="76" spans="1:17">
      <c r="N76" s="39"/>
      <c r="O76" s="39"/>
      <c r="P76" s="39"/>
      <c r="Q76" s="39"/>
    </row>
    <row r="77" spans="1:17">
      <c r="P77" s="39"/>
      <c r="Q77" s="39"/>
    </row>
  </sheetData>
  <mergeCells count="45">
    <mergeCell ref="O1:P1"/>
    <mergeCell ref="A6:A7"/>
    <mergeCell ref="B6:C7"/>
    <mergeCell ref="D6:E7"/>
    <mergeCell ref="F6:K6"/>
    <mergeCell ref="L6:O6"/>
    <mergeCell ref="F7:G7"/>
    <mergeCell ref="H7:I7"/>
    <mergeCell ref="J7:K7"/>
    <mergeCell ref="L7:M7"/>
    <mergeCell ref="B30:C30"/>
    <mergeCell ref="D30:E30"/>
    <mergeCell ref="F30:G30"/>
    <mergeCell ref="H30:I30"/>
    <mergeCell ref="J30:K30"/>
    <mergeCell ref="L30:M30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F36:G36"/>
    <mergeCell ref="H36:I36"/>
    <mergeCell ref="A42:A43"/>
    <mergeCell ref="B42:D42"/>
    <mergeCell ref="E42:G42"/>
    <mergeCell ref="H42:J42"/>
    <mergeCell ref="K42:M42"/>
    <mergeCell ref="N42:P42"/>
    <mergeCell ref="A55:A56"/>
    <mergeCell ref="B55:D55"/>
    <mergeCell ref="E55:G55"/>
    <mergeCell ref="H55:J55"/>
    <mergeCell ref="K55:M55"/>
  </mergeCells>
  <phoneticPr fontId="1"/>
  <pageMargins left="0.78740157480314965" right="0.19685039370078741" top="0.39370078740157483" bottom="0.39370078740157483" header="0.31496062992125984" footer="0.31496062992125984"/>
  <pageSetup paperSize="9" firstPageNumber="11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topLeftCell="A49" zoomScaleNormal="100" zoomScaleSheetLayoutView="100" workbookViewId="0">
      <selection activeCell="I4" sqref="I4"/>
    </sheetView>
  </sheetViews>
  <sheetFormatPr defaultRowHeight="13.5"/>
  <cols>
    <col min="1" max="2" width="6.875" style="1" customWidth="1"/>
    <col min="3" max="3" width="6.125" style="1" customWidth="1"/>
    <col min="4" max="15" width="5.5" style="1" customWidth="1"/>
    <col min="16" max="16384" width="9" style="1"/>
  </cols>
  <sheetData>
    <row r="1" spans="1:16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>
      <c r="A3" s="41" t="s">
        <v>615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7" t="s">
        <v>607</v>
      </c>
      <c r="N4" s="2"/>
      <c r="O4" s="2"/>
      <c r="P4" s="2"/>
    </row>
    <row r="5" spans="1:16" ht="13.5" customHeight="1">
      <c r="A5" s="178" t="s">
        <v>606</v>
      </c>
      <c r="B5" s="179"/>
      <c r="C5" s="209" t="s">
        <v>605</v>
      </c>
      <c r="D5" s="188" t="s">
        <v>614</v>
      </c>
      <c r="E5" s="188" t="s">
        <v>208</v>
      </c>
      <c r="F5" s="188" t="s">
        <v>207</v>
      </c>
      <c r="G5" s="179" t="s">
        <v>613</v>
      </c>
      <c r="H5" s="179"/>
      <c r="I5" s="179"/>
      <c r="J5" s="179"/>
      <c r="K5" s="179"/>
      <c r="L5" s="179"/>
      <c r="M5" s="212"/>
      <c r="N5" s="2"/>
      <c r="O5" s="2"/>
      <c r="P5" s="2"/>
    </row>
    <row r="6" spans="1:16">
      <c r="A6" s="178"/>
      <c r="B6" s="179"/>
      <c r="C6" s="179"/>
      <c r="D6" s="191"/>
      <c r="E6" s="191"/>
      <c r="F6" s="191"/>
      <c r="G6" s="75" t="s">
        <v>600</v>
      </c>
      <c r="H6" s="75" t="s">
        <v>599</v>
      </c>
      <c r="I6" s="75" t="s">
        <v>598</v>
      </c>
      <c r="J6" s="75" t="s">
        <v>597</v>
      </c>
      <c r="K6" s="75" t="s">
        <v>596</v>
      </c>
      <c r="L6" s="75" t="s">
        <v>595</v>
      </c>
      <c r="M6" s="80" t="s">
        <v>594</v>
      </c>
      <c r="N6" s="2"/>
      <c r="O6" s="2"/>
      <c r="P6" s="2"/>
    </row>
    <row r="7" spans="1:16" ht="11.1" customHeight="1">
      <c r="A7" s="13"/>
      <c r="B7" s="2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5" t="s">
        <v>593</v>
      </c>
      <c r="B8" s="9"/>
      <c r="C8" s="154">
        <v>78</v>
      </c>
      <c r="D8" s="154">
        <v>77</v>
      </c>
      <c r="E8" s="154">
        <v>77</v>
      </c>
      <c r="F8" s="154">
        <v>79</v>
      </c>
      <c r="G8" s="3">
        <f>SUM(H8:M8)</f>
        <v>79</v>
      </c>
      <c r="H8" s="3">
        <v>7</v>
      </c>
      <c r="I8" s="3">
        <v>14</v>
      </c>
      <c r="J8" s="3">
        <v>10</v>
      </c>
      <c r="K8" s="3">
        <v>17</v>
      </c>
      <c r="L8" s="3">
        <v>11</v>
      </c>
      <c r="M8" s="3">
        <v>20</v>
      </c>
      <c r="N8" s="2"/>
      <c r="O8" s="2"/>
      <c r="P8" s="2"/>
    </row>
    <row r="9" spans="1:16">
      <c r="A9" s="25"/>
      <c r="B9" s="9" t="s">
        <v>612</v>
      </c>
      <c r="C9" s="154">
        <v>21</v>
      </c>
      <c r="D9" s="154">
        <v>20</v>
      </c>
      <c r="E9" s="154">
        <v>19</v>
      </c>
      <c r="F9" s="154">
        <v>18</v>
      </c>
      <c r="G9" s="3">
        <f>SUM(H9:M9)</f>
        <v>17</v>
      </c>
      <c r="H9" s="154">
        <v>2</v>
      </c>
      <c r="I9" s="154">
        <v>4</v>
      </c>
      <c r="J9" s="154">
        <v>2</v>
      </c>
      <c r="K9" s="154">
        <v>4</v>
      </c>
      <c r="L9" s="154">
        <v>3</v>
      </c>
      <c r="M9" s="154">
        <v>2</v>
      </c>
      <c r="N9" s="2"/>
      <c r="O9" s="2"/>
      <c r="P9" s="2"/>
    </row>
    <row r="10" spans="1:16">
      <c r="A10" s="25"/>
      <c r="B10" s="9" t="s">
        <v>590</v>
      </c>
      <c r="C10" s="154">
        <v>57</v>
      </c>
      <c r="D10" s="154">
        <v>57</v>
      </c>
      <c r="E10" s="154">
        <v>58</v>
      </c>
      <c r="F10" s="154">
        <v>61</v>
      </c>
      <c r="G10" s="3">
        <f>SUM(H10:M10)</f>
        <v>62</v>
      </c>
      <c r="H10" s="154">
        <v>5</v>
      </c>
      <c r="I10" s="154">
        <v>10</v>
      </c>
      <c r="J10" s="154">
        <v>8</v>
      </c>
      <c r="K10" s="154">
        <v>13</v>
      </c>
      <c r="L10" s="154">
        <v>8</v>
      </c>
      <c r="M10" s="154">
        <v>18</v>
      </c>
      <c r="N10" s="2"/>
      <c r="O10" s="2"/>
      <c r="P10" s="2"/>
    </row>
    <row r="11" spans="1:16">
      <c r="A11" s="25" t="s">
        <v>592</v>
      </c>
      <c r="B11" s="9"/>
      <c r="C11" s="154">
        <v>6165</v>
      </c>
      <c r="D11" s="154">
        <v>6061</v>
      </c>
      <c r="E11" s="154">
        <v>6091</v>
      </c>
      <c r="F11" s="154">
        <v>6319</v>
      </c>
      <c r="G11" s="154">
        <f t="shared" ref="G11:M11" si="0">SUM(G12:G13)</f>
        <v>6512</v>
      </c>
      <c r="H11" s="154">
        <f t="shared" si="0"/>
        <v>510</v>
      </c>
      <c r="I11" s="154">
        <f t="shared" si="0"/>
        <v>1076</v>
      </c>
      <c r="J11" s="154">
        <f t="shared" si="0"/>
        <v>745</v>
      </c>
      <c r="K11" s="154">
        <f t="shared" si="0"/>
        <v>1387</v>
      </c>
      <c r="L11" s="154">
        <f t="shared" si="0"/>
        <v>1024</v>
      </c>
      <c r="M11" s="154">
        <f t="shared" si="0"/>
        <v>1770</v>
      </c>
      <c r="N11" s="2"/>
      <c r="O11" s="2"/>
      <c r="P11" s="2"/>
    </row>
    <row r="12" spans="1:16">
      <c r="A12" s="25"/>
      <c r="B12" s="9" t="s">
        <v>612</v>
      </c>
      <c r="C12" s="154">
        <v>1675</v>
      </c>
      <c r="D12" s="154">
        <v>1635</v>
      </c>
      <c r="E12" s="154">
        <v>1535</v>
      </c>
      <c r="F12" s="154">
        <v>1495</v>
      </c>
      <c r="G12" s="158">
        <f>SUM(H12:M12)</f>
        <v>1475</v>
      </c>
      <c r="H12" s="154">
        <v>180</v>
      </c>
      <c r="I12" s="154">
        <v>225</v>
      </c>
      <c r="J12" s="154">
        <v>190</v>
      </c>
      <c r="K12" s="154">
        <v>380</v>
      </c>
      <c r="L12" s="154">
        <v>330</v>
      </c>
      <c r="M12" s="154">
        <v>170</v>
      </c>
      <c r="N12" s="2"/>
      <c r="O12" s="2"/>
      <c r="P12" s="2"/>
    </row>
    <row r="13" spans="1:16">
      <c r="A13" s="25"/>
      <c r="B13" s="9" t="s">
        <v>590</v>
      </c>
      <c r="C13" s="154">
        <v>4490</v>
      </c>
      <c r="D13" s="154">
        <v>4426</v>
      </c>
      <c r="E13" s="154">
        <v>4556</v>
      </c>
      <c r="F13" s="154">
        <v>4824</v>
      </c>
      <c r="G13" s="158">
        <f>SUM(H13:M13)</f>
        <v>5037</v>
      </c>
      <c r="H13" s="154">
        <v>330</v>
      </c>
      <c r="I13" s="154">
        <v>851</v>
      </c>
      <c r="J13" s="154">
        <v>555</v>
      </c>
      <c r="K13" s="154">
        <v>1007</v>
      </c>
      <c r="L13" s="154">
        <v>694</v>
      </c>
      <c r="M13" s="154">
        <v>1600</v>
      </c>
      <c r="N13" s="2"/>
      <c r="O13" s="2"/>
      <c r="P13" s="2"/>
    </row>
    <row r="14" spans="1:16">
      <c r="A14" s="25" t="s">
        <v>591</v>
      </c>
      <c r="B14" s="9"/>
      <c r="C14" s="154">
        <v>6644</v>
      </c>
      <c r="D14" s="154">
        <v>6489</v>
      </c>
      <c r="E14" s="154">
        <v>6537</v>
      </c>
      <c r="F14" s="154">
        <v>6602</v>
      </c>
      <c r="G14" s="3">
        <f>SUM(H14:M14)</f>
        <v>6779</v>
      </c>
      <c r="H14" s="154">
        <f t="shared" ref="H14:M14" si="1">SUM(H15:H16)</f>
        <v>519</v>
      </c>
      <c r="I14" s="154">
        <f t="shared" si="1"/>
        <v>1120</v>
      </c>
      <c r="J14" s="154">
        <f t="shared" si="1"/>
        <v>805</v>
      </c>
      <c r="K14" s="154">
        <f t="shared" si="1"/>
        <v>1457</v>
      </c>
      <c r="L14" s="154">
        <f t="shared" si="1"/>
        <v>1010</v>
      </c>
      <c r="M14" s="154">
        <f t="shared" si="1"/>
        <v>1868</v>
      </c>
      <c r="N14" s="2"/>
      <c r="O14" s="2"/>
      <c r="P14" s="2"/>
    </row>
    <row r="15" spans="1:16">
      <c r="A15" s="25"/>
      <c r="B15" s="9" t="s">
        <v>612</v>
      </c>
      <c r="C15" s="154">
        <v>1665</v>
      </c>
      <c r="D15" s="154">
        <v>1633</v>
      </c>
      <c r="E15" s="154">
        <v>1485</v>
      </c>
      <c r="F15" s="154">
        <v>1398</v>
      </c>
      <c r="G15" s="3">
        <f>SUM(H15:M15)</f>
        <v>1377</v>
      </c>
      <c r="H15" s="154">
        <v>141</v>
      </c>
      <c r="I15" s="154">
        <v>203</v>
      </c>
      <c r="J15" s="154">
        <v>171</v>
      </c>
      <c r="K15" s="154">
        <v>378</v>
      </c>
      <c r="L15" s="154">
        <v>318</v>
      </c>
      <c r="M15" s="154">
        <v>166</v>
      </c>
      <c r="N15" s="2"/>
      <c r="O15" s="2"/>
      <c r="P15" s="2"/>
    </row>
    <row r="16" spans="1:16">
      <c r="A16" s="25"/>
      <c r="B16" s="9" t="s">
        <v>590</v>
      </c>
      <c r="C16" s="154">
        <v>4979</v>
      </c>
      <c r="D16" s="154">
        <v>4856</v>
      </c>
      <c r="E16" s="154">
        <v>5052</v>
      </c>
      <c r="F16" s="154">
        <v>5204</v>
      </c>
      <c r="G16" s="3">
        <f>SUM(H16:M16)</f>
        <v>5402</v>
      </c>
      <c r="H16" s="154">
        <v>378</v>
      </c>
      <c r="I16" s="154">
        <v>917</v>
      </c>
      <c r="J16" s="154">
        <v>634</v>
      </c>
      <c r="K16" s="154">
        <v>1079</v>
      </c>
      <c r="L16" s="154">
        <v>692</v>
      </c>
      <c r="M16" s="154">
        <v>1702</v>
      </c>
      <c r="N16" s="2"/>
      <c r="O16" s="2"/>
      <c r="P16" s="2"/>
    </row>
    <row r="17" spans="1:16" ht="11.1" customHeight="1">
      <c r="A17" s="5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"/>
      <c r="O17" s="2"/>
      <c r="P17" s="2"/>
    </row>
    <row r="18" spans="1:16">
      <c r="A18" s="2" t="s">
        <v>589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4.25">
      <c r="A21" s="41" t="s">
        <v>611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>
      <c r="A22" s="2" t="s">
        <v>0</v>
      </c>
      <c r="B22" s="2"/>
      <c r="D22" s="2"/>
      <c r="E22" s="2"/>
      <c r="F22" s="2"/>
      <c r="G22" s="2"/>
      <c r="H22" s="2"/>
      <c r="I22" s="2"/>
      <c r="J22" s="17"/>
      <c r="K22" s="2"/>
      <c r="L22" s="2"/>
      <c r="M22" s="17" t="s">
        <v>607</v>
      </c>
      <c r="N22" s="2"/>
      <c r="O22" s="2"/>
      <c r="P22" s="2"/>
    </row>
    <row r="23" spans="1:16" ht="13.5" customHeight="1">
      <c r="A23" s="178" t="s">
        <v>606</v>
      </c>
      <c r="B23" s="179"/>
      <c r="C23" s="209" t="s">
        <v>605</v>
      </c>
      <c r="D23" s="209" t="s">
        <v>604</v>
      </c>
      <c r="E23" s="209" t="s">
        <v>603</v>
      </c>
      <c r="F23" s="209" t="s">
        <v>602</v>
      </c>
      <c r="G23" s="212" t="s">
        <v>601</v>
      </c>
      <c r="H23" s="221"/>
      <c r="I23" s="221"/>
      <c r="J23" s="221"/>
      <c r="K23" s="221"/>
      <c r="L23" s="221"/>
      <c r="M23" s="221"/>
      <c r="N23" s="2"/>
      <c r="O23" s="2"/>
      <c r="P23" s="2"/>
    </row>
    <row r="24" spans="1:16">
      <c r="A24" s="178"/>
      <c r="B24" s="179"/>
      <c r="C24" s="179"/>
      <c r="D24" s="179"/>
      <c r="E24" s="179"/>
      <c r="F24" s="179"/>
      <c r="G24" s="75" t="s">
        <v>600</v>
      </c>
      <c r="H24" s="75" t="s">
        <v>599</v>
      </c>
      <c r="I24" s="75" t="s">
        <v>598</v>
      </c>
      <c r="J24" s="75" t="s">
        <v>597</v>
      </c>
      <c r="K24" s="75" t="s">
        <v>596</v>
      </c>
      <c r="L24" s="75" t="s">
        <v>595</v>
      </c>
      <c r="M24" s="80" t="s">
        <v>594</v>
      </c>
      <c r="N24" s="2"/>
      <c r="O24" s="2"/>
      <c r="P24" s="2"/>
    </row>
    <row r="25" spans="1:16" ht="11.1" customHeight="1">
      <c r="A25" s="13"/>
      <c r="B25" s="26"/>
      <c r="C25" s="2"/>
      <c r="D25" s="20"/>
      <c r="E25" s="20"/>
      <c r="F25" s="2"/>
      <c r="G25" s="20"/>
      <c r="H25" s="20"/>
      <c r="I25" s="20"/>
      <c r="J25" s="20"/>
      <c r="K25" s="20"/>
      <c r="L25" s="20"/>
      <c r="M25" s="20"/>
      <c r="N25" s="2"/>
      <c r="O25" s="2"/>
      <c r="P25" s="2"/>
    </row>
    <row r="26" spans="1:16">
      <c r="A26" s="25" t="s">
        <v>593</v>
      </c>
      <c r="B26" s="9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2"/>
      <c r="O26" s="2"/>
      <c r="P26" s="2"/>
    </row>
    <row r="27" spans="1:16">
      <c r="A27" s="25"/>
      <c r="B27" s="9" t="s">
        <v>590</v>
      </c>
      <c r="C27" s="72">
        <v>14</v>
      </c>
      <c r="D27" s="72">
        <v>18</v>
      </c>
      <c r="E27" s="72">
        <v>19</v>
      </c>
      <c r="F27" s="72">
        <v>20</v>
      </c>
      <c r="G27" s="72">
        <f>SUM(H27:M27)</f>
        <v>21</v>
      </c>
      <c r="H27" s="72">
        <v>5</v>
      </c>
      <c r="I27" s="72">
        <v>5</v>
      </c>
      <c r="J27" s="72">
        <v>1</v>
      </c>
      <c r="K27" s="72">
        <v>4</v>
      </c>
      <c r="L27" s="72">
        <v>4</v>
      </c>
      <c r="M27" s="157">
        <v>2</v>
      </c>
      <c r="N27" s="2"/>
      <c r="O27" s="2"/>
      <c r="P27" s="2"/>
    </row>
    <row r="28" spans="1:16">
      <c r="A28" s="25" t="s">
        <v>592</v>
      </c>
      <c r="B28" s="9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2"/>
      <c r="O28" s="2"/>
      <c r="P28" s="2"/>
    </row>
    <row r="29" spans="1:16">
      <c r="A29" s="25"/>
      <c r="B29" s="9" t="s">
        <v>590</v>
      </c>
      <c r="C29" s="72">
        <v>1020</v>
      </c>
      <c r="D29" s="72">
        <v>1311</v>
      </c>
      <c r="E29" s="72">
        <v>1403</v>
      </c>
      <c r="F29" s="72">
        <v>1463</v>
      </c>
      <c r="G29" s="72">
        <f>SUM(H29:M29)</f>
        <v>1523</v>
      </c>
      <c r="H29" s="72">
        <v>385</v>
      </c>
      <c r="I29" s="72">
        <v>355</v>
      </c>
      <c r="J29" s="72">
        <v>120</v>
      </c>
      <c r="K29" s="72">
        <v>276</v>
      </c>
      <c r="L29" s="72">
        <v>318</v>
      </c>
      <c r="M29" s="72">
        <v>69</v>
      </c>
      <c r="N29" s="2"/>
      <c r="O29" s="2"/>
      <c r="P29" s="2"/>
    </row>
    <row r="30" spans="1:16">
      <c r="A30" s="25" t="s">
        <v>591</v>
      </c>
      <c r="B30" s="9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2"/>
      <c r="O30" s="2"/>
      <c r="P30" s="2"/>
    </row>
    <row r="31" spans="1:16">
      <c r="A31" s="25"/>
      <c r="B31" s="9" t="s">
        <v>590</v>
      </c>
      <c r="C31" s="72">
        <v>1031</v>
      </c>
      <c r="D31" s="72">
        <v>1359</v>
      </c>
      <c r="E31" s="72">
        <v>1463</v>
      </c>
      <c r="F31" s="72">
        <v>1555</v>
      </c>
      <c r="G31" s="72">
        <f>SUM(H31:M31)</f>
        <v>1678</v>
      </c>
      <c r="H31" s="72">
        <v>383</v>
      </c>
      <c r="I31" s="72">
        <v>437</v>
      </c>
      <c r="J31" s="88">
        <v>134</v>
      </c>
      <c r="K31" s="72">
        <v>298</v>
      </c>
      <c r="L31" s="72">
        <v>331</v>
      </c>
      <c r="M31" s="72">
        <v>95</v>
      </c>
      <c r="N31" s="2"/>
      <c r="O31" s="2"/>
      <c r="P31" s="2"/>
    </row>
    <row r="32" spans="1:16" ht="11.1" customHeight="1">
      <c r="A32" s="5"/>
      <c r="B32" s="6"/>
      <c r="C32" s="64"/>
      <c r="D32" s="5"/>
      <c r="E32" s="5"/>
      <c r="F32" s="63"/>
      <c r="G32" s="5"/>
      <c r="H32" s="5"/>
      <c r="I32" s="5"/>
      <c r="J32" s="5"/>
      <c r="K32" s="5"/>
      <c r="L32" s="5"/>
      <c r="M32" s="5"/>
      <c r="N32" s="2"/>
      <c r="O32" s="2"/>
      <c r="P32" s="2"/>
    </row>
    <row r="33" spans="1:17">
      <c r="A33" s="19" t="s">
        <v>610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7">
      <c r="A34" s="19" t="s">
        <v>609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>
      <c r="A35" s="2" t="s">
        <v>589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4.25">
      <c r="A38" s="41" t="s">
        <v>608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>
      <c r="A39" s="2" t="s">
        <v>0</v>
      </c>
      <c r="B39" s="2"/>
      <c r="C39" s="2"/>
      <c r="D39" s="2"/>
      <c r="E39" s="2"/>
      <c r="F39" s="2"/>
      <c r="G39" s="2"/>
      <c r="H39" s="2"/>
      <c r="J39" s="17"/>
      <c r="K39" s="2"/>
      <c r="L39" s="2"/>
      <c r="M39" s="17" t="s">
        <v>607</v>
      </c>
      <c r="N39" s="2"/>
      <c r="O39" s="2"/>
      <c r="P39" s="2"/>
    </row>
    <row r="40" spans="1:17" ht="13.5" customHeight="1">
      <c r="A40" s="178" t="s">
        <v>606</v>
      </c>
      <c r="B40" s="179"/>
      <c r="C40" s="209" t="s">
        <v>605</v>
      </c>
      <c r="D40" s="209" t="s">
        <v>604</v>
      </c>
      <c r="E40" s="209" t="s">
        <v>603</v>
      </c>
      <c r="F40" s="209" t="s">
        <v>602</v>
      </c>
      <c r="G40" s="212" t="s">
        <v>601</v>
      </c>
      <c r="H40" s="221"/>
      <c r="I40" s="221"/>
      <c r="J40" s="221"/>
      <c r="K40" s="221"/>
      <c r="L40" s="221"/>
      <c r="M40" s="221"/>
      <c r="O40" s="2"/>
      <c r="P40" s="2"/>
      <c r="Q40" s="2"/>
    </row>
    <row r="41" spans="1:17">
      <c r="A41" s="178"/>
      <c r="B41" s="179"/>
      <c r="C41" s="179"/>
      <c r="D41" s="179"/>
      <c r="E41" s="179"/>
      <c r="F41" s="179"/>
      <c r="G41" s="75" t="s">
        <v>600</v>
      </c>
      <c r="H41" s="75" t="s">
        <v>599</v>
      </c>
      <c r="I41" s="75" t="s">
        <v>598</v>
      </c>
      <c r="J41" s="75" t="s">
        <v>597</v>
      </c>
      <c r="K41" s="75" t="s">
        <v>596</v>
      </c>
      <c r="L41" s="75" t="s">
        <v>595</v>
      </c>
      <c r="M41" s="80" t="s">
        <v>594</v>
      </c>
      <c r="O41" s="2"/>
      <c r="P41" s="2"/>
      <c r="Q41" s="2"/>
    </row>
    <row r="42" spans="1:17" ht="11.1" customHeight="1">
      <c r="A42" s="13"/>
      <c r="B42" s="2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</row>
    <row r="43" spans="1:17">
      <c r="A43" s="25" t="s">
        <v>593</v>
      </c>
      <c r="B43" s="9"/>
      <c r="C43" s="154"/>
      <c r="D43" s="72"/>
      <c r="E43" s="72"/>
      <c r="F43" s="154"/>
      <c r="G43" s="72"/>
      <c r="H43" s="72"/>
      <c r="I43" s="72"/>
      <c r="J43" s="72"/>
      <c r="K43" s="72"/>
      <c r="L43" s="72"/>
      <c r="M43" s="72"/>
      <c r="O43" s="2"/>
      <c r="P43" s="2"/>
      <c r="Q43" s="2"/>
    </row>
    <row r="44" spans="1:17">
      <c r="A44" s="25"/>
      <c r="B44" s="9" t="s">
        <v>590</v>
      </c>
      <c r="C44" s="72">
        <v>27</v>
      </c>
      <c r="D44" s="72">
        <v>33</v>
      </c>
      <c r="E44" s="72">
        <v>38</v>
      </c>
      <c r="F44" s="72">
        <v>43</v>
      </c>
      <c r="G44" s="72">
        <f>SUM(H44:M44)</f>
        <v>46</v>
      </c>
      <c r="H44" s="72">
        <v>1</v>
      </c>
      <c r="I44" s="72">
        <v>4</v>
      </c>
      <c r="J44" s="88" t="s">
        <v>84</v>
      </c>
      <c r="K44" s="72">
        <v>15</v>
      </c>
      <c r="L44" s="72">
        <v>9</v>
      </c>
      <c r="M44" s="72">
        <v>17</v>
      </c>
      <c r="O44" s="2"/>
      <c r="P44" s="2"/>
      <c r="Q44" s="2"/>
    </row>
    <row r="45" spans="1:17">
      <c r="A45" s="25" t="s">
        <v>592</v>
      </c>
      <c r="B45" s="9"/>
      <c r="C45" s="72"/>
      <c r="D45" s="72"/>
      <c r="E45" s="72"/>
      <c r="F45" s="72"/>
      <c r="G45" s="20"/>
      <c r="H45" s="72"/>
      <c r="I45" s="72"/>
      <c r="J45" s="72"/>
      <c r="K45" s="72"/>
      <c r="L45" s="72"/>
      <c r="M45" s="72"/>
      <c r="O45" s="2"/>
      <c r="P45" s="2"/>
      <c r="Q45" s="2"/>
    </row>
    <row r="46" spans="1:17">
      <c r="A46" s="25"/>
      <c r="B46" s="9" t="s">
        <v>590</v>
      </c>
      <c r="C46" s="72">
        <v>426</v>
      </c>
      <c r="D46" s="72">
        <v>529</v>
      </c>
      <c r="E46" s="72">
        <v>610</v>
      </c>
      <c r="F46" s="72">
        <v>691</v>
      </c>
      <c r="G46" s="72">
        <f>SUM(H46:M46)</f>
        <v>748</v>
      </c>
      <c r="H46" s="72">
        <v>12</v>
      </c>
      <c r="I46" s="72">
        <v>55</v>
      </c>
      <c r="J46" s="88" t="s">
        <v>84</v>
      </c>
      <c r="K46" s="72">
        <v>251</v>
      </c>
      <c r="L46" s="72">
        <v>143</v>
      </c>
      <c r="M46" s="72">
        <v>287</v>
      </c>
      <c r="O46" s="2"/>
      <c r="P46" s="2"/>
      <c r="Q46" s="2"/>
    </row>
    <row r="47" spans="1:17">
      <c r="A47" s="25" t="s">
        <v>591</v>
      </c>
      <c r="B47" s="9"/>
      <c r="C47" s="72"/>
      <c r="D47" s="72"/>
      <c r="E47" s="72"/>
      <c r="F47" s="72"/>
      <c r="G47" s="20"/>
      <c r="H47" s="72"/>
      <c r="I47" s="72"/>
      <c r="J47" s="72"/>
      <c r="K47" s="72"/>
      <c r="L47" s="72"/>
      <c r="M47" s="72"/>
      <c r="O47" s="2"/>
      <c r="P47" s="2"/>
      <c r="Q47" s="2"/>
    </row>
    <row r="48" spans="1:17">
      <c r="A48" s="25"/>
      <c r="B48" s="9" t="s">
        <v>590</v>
      </c>
      <c r="C48" s="72">
        <v>459</v>
      </c>
      <c r="D48" s="72">
        <v>543</v>
      </c>
      <c r="E48" s="72">
        <v>632</v>
      </c>
      <c r="F48" s="72">
        <v>742</v>
      </c>
      <c r="G48" s="72">
        <f>SUM(H48:M48)</f>
        <v>767</v>
      </c>
      <c r="H48" s="72">
        <v>10</v>
      </c>
      <c r="I48" s="72">
        <v>58</v>
      </c>
      <c r="J48" s="88" t="s">
        <v>84</v>
      </c>
      <c r="K48" s="72">
        <v>241</v>
      </c>
      <c r="L48" s="72">
        <v>158</v>
      </c>
      <c r="M48" s="72">
        <v>300</v>
      </c>
      <c r="O48" s="2"/>
      <c r="P48" s="2"/>
      <c r="Q48" s="2"/>
    </row>
    <row r="49" spans="1:17" ht="11.1" customHeight="1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O49" s="2"/>
      <c r="P49" s="2"/>
      <c r="Q49" s="2"/>
    </row>
    <row r="50" spans="1:17">
      <c r="A50" s="2" t="s">
        <v>589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3" spans="1:17" ht="14.25">
      <c r="A53" s="41" t="s">
        <v>588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9"/>
    </row>
    <row r="54" spans="1:17">
      <c r="A54" s="2" t="s">
        <v>0</v>
      </c>
      <c r="B54" s="2"/>
      <c r="C54" s="2"/>
      <c r="D54" s="2"/>
      <c r="E54" s="2"/>
      <c r="F54" s="2"/>
      <c r="G54" s="2"/>
      <c r="H54" s="2"/>
      <c r="I54" s="2"/>
      <c r="J54" s="2"/>
      <c r="K54" s="17" t="s">
        <v>587</v>
      </c>
      <c r="L54" s="44"/>
      <c r="M54" s="2"/>
      <c r="N54" s="2"/>
      <c r="O54" s="2"/>
      <c r="P54" s="39"/>
    </row>
    <row r="55" spans="1:17" ht="13.5" customHeight="1">
      <c r="A55" s="178"/>
      <c r="B55" s="179"/>
      <c r="C55" s="209" t="s">
        <v>586</v>
      </c>
      <c r="D55" s="209" t="s">
        <v>585</v>
      </c>
      <c r="E55" s="209" t="s">
        <v>584</v>
      </c>
      <c r="F55" s="209" t="s">
        <v>583</v>
      </c>
      <c r="G55" s="212" t="s">
        <v>582</v>
      </c>
      <c r="H55" s="221"/>
      <c r="I55" s="221"/>
      <c r="J55" s="221"/>
      <c r="K55" s="221"/>
      <c r="M55" s="2"/>
      <c r="N55" s="2"/>
      <c r="O55" s="2"/>
      <c r="P55" s="2"/>
      <c r="Q55" s="39"/>
    </row>
    <row r="56" spans="1:17" ht="22.5">
      <c r="A56" s="178"/>
      <c r="B56" s="179"/>
      <c r="C56" s="179"/>
      <c r="D56" s="179"/>
      <c r="E56" s="179"/>
      <c r="F56" s="179"/>
      <c r="G56" s="75" t="s">
        <v>568</v>
      </c>
      <c r="H56" s="16" t="s">
        <v>581</v>
      </c>
      <c r="I56" s="16" t="s">
        <v>580</v>
      </c>
      <c r="J56" s="16" t="s">
        <v>579</v>
      </c>
      <c r="K56" s="139" t="s">
        <v>578</v>
      </c>
      <c r="M56" s="2"/>
      <c r="N56" s="2"/>
      <c r="O56" s="2"/>
      <c r="P56" s="2"/>
      <c r="Q56" s="39"/>
    </row>
    <row r="57" spans="1:17" ht="6" customHeight="1">
      <c r="A57" s="2"/>
      <c r="B57" s="2"/>
      <c r="C57" s="138"/>
      <c r="D57" s="2"/>
      <c r="E57" s="2"/>
      <c r="F57" s="2"/>
      <c r="G57" s="2"/>
      <c r="H57" s="2"/>
      <c r="I57" s="2"/>
      <c r="J57" s="2"/>
      <c r="K57" s="2"/>
      <c r="M57" s="2"/>
      <c r="N57" s="2"/>
      <c r="O57" s="2"/>
      <c r="P57" s="2"/>
      <c r="Q57" s="39"/>
    </row>
    <row r="58" spans="1:17">
      <c r="A58" s="196" t="s">
        <v>19</v>
      </c>
      <c r="B58" s="197"/>
      <c r="C58" s="50">
        <v>40</v>
      </c>
      <c r="D58" s="50">
        <v>41</v>
      </c>
      <c r="E58" s="50">
        <v>33</v>
      </c>
      <c r="F58" s="2">
        <v>37</v>
      </c>
      <c r="G58" s="2">
        <v>32</v>
      </c>
      <c r="H58" s="50">
        <v>3</v>
      </c>
      <c r="I58" s="50">
        <v>10</v>
      </c>
      <c r="J58" s="50">
        <v>7</v>
      </c>
      <c r="K58" s="50">
        <v>12</v>
      </c>
      <c r="M58" s="2"/>
      <c r="N58" s="2"/>
      <c r="O58" s="2"/>
      <c r="P58" s="2"/>
      <c r="Q58" s="39"/>
    </row>
    <row r="59" spans="1:17">
      <c r="A59" s="196" t="s">
        <v>567</v>
      </c>
      <c r="B59" s="197"/>
      <c r="C59" s="50">
        <v>28</v>
      </c>
      <c r="D59" s="50">
        <v>29</v>
      </c>
      <c r="E59" s="50">
        <v>24</v>
      </c>
      <c r="F59" s="2">
        <v>24</v>
      </c>
      <c r="G59" s="2">
        <v>21</v>
      </c>
      <c r="H59" s="50">
        <v>1</v>
      </c>
      <c r="I59" s="50">
        <v>10</v>
      </c>
      <c r="J59" s="50">
        <v>4</v>
      </c>
      <c r="K59" s="50">
        <v>6</v>
      </c>
      <c r="M59" s="2"/>
      <c r="N59" s="2"/>
      <c r="O59" s="2"/>
      <c r="P59" s="2"/>
      <c r="Q59" s="39"/>
    </row>
    <row r="60" spans="1:17">
      <c r="A60" s="196" t="s">
        <v>566</v>
      </c>
      <c r="B60" s="197"/>
      <c r="C60" s="50">
        <v>12</v>
      </c>
      <c r="D60" s="50">
        <v>12</v>
      </c>
      <c r="E60" s="50">
        <v>9</v>
      </c>
      <c r="F60" s="2">
        <v>13</v>
      </c>
      <c r="G60" s="2">
        <v>11</v>
      </c>
      <c r="H60" s="50">
        <v>2</v>
      </c>
      <c r="I60" s="50">
        <v>0</v>
      </c>
      <c r="J60" s="50">
        <v>3</v>
      </c>
      <c r="K60" s="50">
        <v>6</v>
      </c>
      <c r="M60" s="2"/>
      <c r="N60" s="2"/>
      <c r="O60" s="2"/>
      <c r="P60" s="2"/>
      <c r="Q60" s="39"/>
    </row>
    <row r="61" spans="1:17" ht="6" customHeight="1">
      <c r="A61" s="5"/>
      <c r="B61" s="5"/>
      <c r="C61" s="120"/>
      <c r="D61" s="5"/>
      <c r="E61" s="5"/>
      <c r="F61" s="5"/>
      <c r="G61" s="5"/>
      <c r="H61" s="5"/>
      <c r="I61" s="5"/>
      <c r="J61" s="5"/>
      <c r="K61" s="5"/>
      <c r="M61" s="2"/>
      <c r="N61" s="2"/>
      <c r="O61" s="2"/>
      <c r="P61" s="2"/>
      <c r="Q61" s="39"/>
    </row>
    <row r="62" spans="1:17">
      <c r="A62" s="2" t="s">
        <v>577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9"/>
    </row>
    <row r="63" spans="1:17">
      <c r="N63" s="39"/>
      <c r="O63" s="39"/>
      <c r="P63" s="39"/>
      <c r="Q63" s="39"/>
    </row>
    <row r="64" spans="1:17">
      <c r="P64" s="39"/>
      <c r="Q64" s="39"/>
    </row>
  </sheetData>
  <mergeCells count="27">
    <mergeCell ref="G5:M5"/>
    <mergeCell ref="A23:B24"/>
    <mergeCell ref="C23:C24"/>
    <mergeCell ref="D23:D24"/>
    <mergeCell ref="A5:B6"/>
    <mergeCell ref="C5:C6"/>
    <mergeCell ref="D5:D6"/>
    <mergeCell ref="E5:E6"/>
    <mergeCell ref="F5:F6"/>
    <mergeCell ref="G40:M40"/>
    <mergeCell ref="E23:E24"/>
    <mergeCell ref="F23:F24"/>
    <mergeCell ref="D55:D56"/>
    <mergeCell ref="E55:E56"/>
    <mergeCell ref="F55:F56"/>
    <mergeCell ref="G55:K55"/>
    <mergeCell ref="G23:M23"/>
    <mergeCell ref="A40:B41"/>
    <mergeCell ref="C40:C41"/>
    <mergeCell ref="D40:D41"/>
    <mergeCell ref="E40:E41"/>
    <mergeCell ref="F40:F41"/>
    <mergeCell ref="A58:B58"/>
    <mergeCell ref="A59:B59"/>
    <mergeCell ref="A60:B60"/>
    <mergeCell ref="A55:B56"/>
    <mergeCell ref="C55:C56"/>
  </mergeCells>
  <phoneticPr fontId="1"/>
  <pageMargins left="0.59055118110236227" right="0.39370078740157483" top="0.39370078740157483" bottom="0.39370078740157483" header="0.31496062992125984" footer="0.31496062992125984"/>
  <pageSetup paperSize="9" firstPageNumber="112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topLeftCell="A49" zoomScaleNormal="100" zoomScaleSheetLayoutView="100" workbookViewId="0">
      <selection activeCell="I4" sqref="I4"/>
    </sheetView>
  </sheetViews>
  <sheetFormatPr defaultRowHeight="13.5"/>
  <cols>
    <col min="1" max="1" width="8.875" style="1" customWidth="1"/>
    <col min="2" max="2" width="9" style="1"/>
    <col min="3" max="14" width="6.875" style="1" customWidth="1"/>
    <col min="15" max="16384" width="9" style="1"/>
  </cols>
  <sheetData>
    <row r="1" spans="1:17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 t="s">
        <v>71</v>
      </c>
    </row>
    <row r="2" spans="1:17">
      <c r="P2" s="39"/>
      <c r="Q2" s="39"/>
    </row>
    <row r="3" spans="1:17" ht="14.25">
      <c r="A3" s="41" t="s">
        <v>669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</row>
    <row r="4" spans="1:17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17" t="s">
        <v>587</v>
      </c>
      <c r="O4" s="2"/>
      <c r="P4" s="2"/>
    </row>
    <row r="5" spans="1:17" ht="13.5" customHeight="1">
      <c r="A5" s="195"/>
      <c r="B5" s="188" t="s">
        <v>640</v>
      </c>
      <c r="C5" s="188" t="s">
        <v>639</v>
      </c>
      <c r="D5" s="188" t="s">
        <v>667</v>
      </c>
      <c r="E5" s="188" t="s">
        <v>666</v>
      </c>
      <c r="F5" s="212" t="s">
        <v>623</v>
      </c>
      <c r="G5" s="221"/>
      <c r="H5" s="221"/>
      <c r="I5" s="221"/>
      <c r="J5" s="221"/>
      <c r="K5" s="221"/>
      <c r="L5" s="221"/>
      <c r="O5" s="2"/>
      <c r="P5" s="2"/>
    </row>
    <row r="6" spans="1:17">
      <c r="A6" s="199"/>
      <c r="B6" s="189"/>
      <c r="C6" s="191"/>
      <c r="D6" s="191"/>
      <c r="E6" s="191"/>
      <c r="F6" s="75" t="s">
        <v>568</v>
      </c>
      <c r="G6" s="75" t="s">
        <v>664</v>
      </c>
      <c r="H6" s="75" t="s">
        <v>663</v>
      </c>
      <c r="I6" s="75" t="s">
        <v>662</v>
      </c>
      <c r="J6" s="75" t="s">
        <v>661</v>
      </c>
      <c r="K6" s="75" t="s">
        <v>660</v>
      </c>
      <c r="L6" s="80" t="s">
        <v>659</v>
      </c>
      <c r="O6" s="2"/>
      <c r="P6" s="2"/>
    </row>
    <row r="7" spans="1:17">
      <c r="A7" s="2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O7" s="2"/>
      <c r="P7" s="2"/>
    </row>
    <row r="8" spans="1:17">
      <c r="A8" s="40" t="s">
        <v>19</v>
      </c>
      <c r="B8" s="50">
        <v>50</v>
      </c>
      <c r="C8" s="50">
        <v>50</v>
      </c>
      <c r="D8" s="2">
        <v>45</v>
      </c>
      <c r="E8" s="2">
        <v>51</v>
      </c>
      <c r="F8" s="50">
        <f t="shared" ref="F8:L8" si="0">SUM(F9:F10)</f>
        <v>48</v>
      </c>
      <c r="G8" s="50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17</v>
      </c>
      <c r="K8" s="50">
        <f t="shared" si="0"/>
        <v>12</v>
      </c>
      <c r="L8" s="50">
        <f t="shared" si="0"/>
        <v>19</v>
      </c>
      <c r="O8" s="2"/>
      <c r="P8" s="2"/>
    </row>
    <row r="9" spans="1:17">
      <c r="A9" s="40" t="s">
        <v>567</v>
      </c>
      <c r="B9" s="50">
        <v>40</v>
      </c>
      <c r="C9" s="50">
        <v>39</v>
      </c>
      <c r="D9" s="2">
        <v>33</v>
      </c>
      <c r="E9" s="2">
        <v>44</v>
      </c>
      <c r="F9" s="50">
        <f>SUM(G9:L9)</f>
        <v>36</v>
      </c>
      <c r="G9" s="50">
        <v>0</v>
      </c>
      <c r="H9" s="50">
        <v>0</v>
      </c>
      <c r="I9" s="50">
        <v>0</v>
      </c>
      <c r="J9" s="50">
        <v>11</v>
      </c>
      <c r="K9" s="50">
        <v>10</v>
      </c>
      <c r="L9" s="50">
        <v>15</v>
      </c>
      <c r="O9" s="2"/>
      <c r="P9" s="2"/>
    </row>
    <row r="10" spans="1:17">
      <c r="A10" s="40" t="s">
        <v>566</v>
      </c>
      <c r="B10" s="50">
        <v>10</v>
      </c>
      <c r="C10" s="50">
        <v>11</v>
      </c>
      <c r="D10" s="2">
        <v>12</v>
      </c>
      <c r="E10" s="2">
        <v>7</v>
      </c>
      <c r="F10" s="50">
        <f>SUM(G10:L10)</f>
        <v>12</v>
      </c>
      <c r="G10" s="50">
        <v>0</v>
      </c>
      <c r="H10" s="50">
        <v>0</v>
      </c>
      <c r="I10" s="50">
        <v>0</v>
      </c>
      <c r="J10" s="50">
        <v>6</v>
      </c>
      <c r="K10" s="50">
        <v>2</v>
      </c>
      <c r="L10" s="50">
        <v>4</v>
      </c>
      <c r="O10" s="2"/>
      <c r="P10" s="2"/>
    </row>
    <row r="11" spans="1:17">
      <c r="A11" s="6"/>
      <c r="B11" s="5"/>
      <c r="C11" s="5"/>
      <c r="D11" s="5"/>
      <c r="E11" s="5"/>
      <c r="F11" s="48"/>
      <c r="G11" s="5"/>
      <c r="H11" s="5"/>
      <c r="I11" s="5"/>
      <c r="J11" s="5"/>
      <c r="K11" s="5"/>
      <c r="L11" s="5"/>
      <c r="O11" s="2"/>
      <c r="P11" s="2"/>
    </row>
    <row r="12" spans="1:17">
      <c r="A12" s="2" t="s">
        <v>642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2"/>
      <c r="P12" s="2"/>
    </row>
    <row r="13" spans="1:1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14.25">
      <c r="A14" s="41" t="s">
        <v>668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7">
      <c r="A15" s="2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7" t="s">
        <v>587</v>
      </c>
    </row>
    <row r="16" spans="1:17" ht="13.5" customHeight="1">
      <c r="A16" s="195"/>
      <c r="B16" s="188" t="s">
        <v>640</v>
      </c>
      <c r="C16" s="188" t="s">
        <v>639</v>
      </c>
      <c r="D16" s="188" t="s">
        <v>667</v>
      </c>
      <c r="E16" s="188" t="s">
        <v>666</v>
      </c>
      <c r="F16" s="212" t="s">
        <v>623</v>
      </c>
      <c r="G16" s="221"/>
      <c r="H16" s="221"/>
      <c r="I16" s="221"/>
      <c r="J16" s="221"/>
      <c r="K16" s="221"/>
      <c r="L16" s="221"/>
      <c r="M16" s="221"/>
    </row>
    <row r="17" spans="1:13">
      <c r="A17" s="199"/>
      <c r="B17" s="269"/>
      <c r="C17" s="191"/>
      <c r="D17" s="191"/>
      <c r="E17" s="191"/>
      <c r="F17" s="75" t="s">
        <v>568</v>
      </c>
      <c r="G17" s="75" t="s">
        <v>665</v>
      </c>
      <c r="H17" s="75" t="s">
        <v>664</v>
      </c>
      <c r="I17" s="75" t="s">
        <v>663</v>
      </c>
      <c r="J17" s="75" t="s">
        <v>662</v>
      </c>
      <c r="K17" s="75" t="s">
        <v>661</v>
      </c>
      <c r="L17" s="75" t="s">
        <v>660</v>
      </c>
      <c r="M17" s="80" t="s">
        <v>659</v>
      </c>
    </row>
    <row r="18" spans="1:13">
      <c r="A18" s="1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40" t="s">
        <v>658</v>
      </c>
      <c r="B19" s="50">
        <v>35</v>
      </c>
      <c r="C19" s="50">
        <v>36</v>
      </c>
      <c r="D19" s="50">
        <v>35</v>
      </c>
      <c r="E19" s="50">
        <v>32</v>
      </c>
      <c r="F19" s="50">
        <f>SUM(G19:M19)</f>
        <v>23</v>
      </c>
      <c r="G19" s="50">
        <v>0</v>
      </c>
      <c r="H19" s="50">
        <f t="shared" ref="H19:M19" si="1">SUM(H20:H21)</f>
        <v>3</v>
      </c>
      <c r="I19" s="50">
        <f t="shared" si="1"/>
        <v>1</v>
      </c>
      <c r="J19" s="50">
        <f t="shared" si="1"/>
        <v>3</v>
      </c>
      <c r="K19" s="50">
        <f t="shared" si="1"/>
        <v>6</v>
      </c>
      <c r="L19" s="50">
        <f t="shared" si="1"/>
        <v>5</v>
      </c>
      <c r="M19" s="50">
        <f t="shared" si="1"/>
        <v>5</v>
      </c>
    </row>
    <row r="20" spans="1:13">
      <c r="A20" s="40" t="s">
        <v>567</v>
      </c>
      <c r="B20" s="50">
        <v>21</v>
      </c>
      <c r="C20" s="50">
        <v>17</v>
      </c>
      <c r="D20" s="50">
        <v>16</v>
      </c>
      <c r="E20" s="50">
        <v>16</v>
      </c>
      <c r="F20" s="50">
        <f>SUM(G20:M20)</f>
        <v>11</v>
      </c>
      <c r="G20" s="50">
        <v>0</v>
      </c>
      <c r="H20" s="50">
        <v>3</v>
      </c>
      <c r="I20" s="50">
        <v>1</v>
      </c>
      <c r="J20" s="50">
        <v>0</v>
      </c>
      <c r="K20" s="50">
        <v>3</v>
      </c>
      <c r="L20" s="50">
        <v>1</v>
      </c>
      <c r="M20" s="50">
        <v>3</v>
      </c>
    </row>
    <row r="21" spans="1:13">
      <c r="A21" s="40" t="s">
        <v>566</v>
      </c>
      <c r="B21" s="50">
        <v>14</v>
      </c>
      <c r="C21" s="50">
        <v>19</v>
      </c>
      <c r="D21" s="50">
        <v>19</v>
      </c>
      <c r="E21" s="50">
        <v>16</v>
      </c>
      <c r="F21" s="50">
        <f>SUM(G21:M21)</f>
        <v>12</v>
      </c>
      <c r="G21" s="50">
        <v>0</v>
      </c>
      <c r="H21" s="50">
        <v>0</v>
      </c>
      <c r="I21" s="50">
        <v>0</v>
      </c>
      <c r="J21" s="50">
        <v>3</v>
      </c>
      <c r="K21" s="50">
        <v>3</v>
      </c>
      <c r="L21" s="50">
        <v>4</v>
      </c>
      <c r="M21" s="50">
        <v>2</v>
      </c>
    </row>
    <row r="22" spans="1:13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2" t="s">
        <v>642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4.25">
      <c r="A25" s="41" t="s">
        <v>657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 t="s">
        <v>0</v>
      </c>
      <c r="B26" s="2"/>
      <c r="C26" s="2"/>
      <c r="D26" s="2"/>
      <c r="E26" s="2"/>
      <c r="F26" s="2"/>
      <c r="G26" s="2"/>
      <c r="H26" s="17" t="s">
        <v>656</v>
      </c>
    </row>
    <row r="27" spans="1:13" ht="21.75" customHeight="1">
      <c r="A27" s="194" t="s">
        <v>655</v>
      </c>
      <c r="B27" s="261"/>
      <c r="C27" s="212" t="s">
        <v>654</v>
      </c>
      <c r="D27" s="178"/>
      <c r="E27" s="271" t="s">
        <v>653</v>
      </c>
      <c r="F27" s="272"/>
      <c r="G27" s="212" t="s">
        <v>652</v>
      </c>
      <c r="H27" s="273"/>
    </row>
    <row r="28" spans="1:13">
      <c r="A28" s="262"/>
      <c r="B28" s="270"/>
      <c r="C28" s="164" t="s">
        <v>651</v>
      </c>
      <c r="D28" s="164" t="s">
        <v>650</v>
      </c>
      <c r="E28" s="164" t="s">
        <v>651</v>
      </c>
      <c r="F28" s="164" t="s">
        <v>650</v>
      </c>
      <c r="G28" s="164" t="s">
        <v>651</v>
      </c>
      <c r="H28" s="164" t="s">
        <v>650</v>
      </c>
    </row>
    <row r="29" spans="1:13">
      <c r="A29" s="2"/>
      <c r="B29" s="14"/>
      <c r="C29" s="44"/>
      <c r="D29" s="44"/>
      <c r="E29" s="44"/>
      <c r="F29" s="44"/>
      <c r="G29" s="44"/>
      <c r="H29" s="44"/>
    </row>
    <row r="30" spans="1:13">
      <c r="A30" s="163" t="s">
        <v>649</v>
      </c>
      <c r="B30" s="26" t="s">
        <v>648</v>
      </c>
      <c r="C30" s="160">
        <v>852</v>
      </c>
      <c r="D30" s="160">
        <v>7654</v>
      </c>
      <c r="E30" s="160">
        <v>780</v>
      </c>
      <c r="F30" s="160">
        <v>6909</v>
      </c>
      <c r="G30" s="87">
        <v>72</v>
      </c>
      <c r="H30" s="87">
        <v>745</v>
      </c>
    </row>
    <row r="31" spans="1:13">
      <c r="A31" s="44" t="s">
        <v>647</v>
      </c>
      <c r="B31" s="26" t="s">
        <v>646</v>
      </c>
      <c r="C31" s="160">
        <v>960</v>
      </c>
      <c r="D31" s="160">
        <v>8223</v>
      </c>
      <c r="E31" s="160">
        <v>890</v>
      </c>
      <c r="F31" s="160">
        <v>7525</v>
      </c>
      <c r="G31" s="87">
        <v>70</v>
      </c>
      <c r="H31" s="87">
        <v>698</v>
      </c>
    </row>
    <row r="32" spans="1:13">
      <c r="A32" s="162"/>
      <c r="B32" s="161" t="s">
        <v>645</v>
      </c>
      <c r="C32" s="160">
        <v>269</v>
      </c>
      <c r="D32" s="160">
        <v>2451</v>
      </c>
      <c r="E32" s="160">
        <v>264</v>
      </c>
      <c r="F32" s="160">
        <v>2403</v>
      </c>
      <c r="G32" s="87">
        <v>5</v>
      </c>
      <c r="H32" s="87">
        <v>48</v>
      </c>
    </row>
    <row r="33" spans="1:11">
      <c r="A33" s="162"/>
      <c r="B33" s="161" t="s">
        <v>644</v>
      </c>
      <c r="C33" s="160">
        <v>442</v>
      </c>
      <c r="D33" s="160">
        <v>2711</v>
      </c>
      <c r="E33" s="160">
        <v>442</v>
      </c>
      <c r="F33" s="160">
        <v>2711</v>
      </c>
      <c r="G33" s="87">
        <v>0</v>
      </c>
      <c r="H33" s="87">
        <v>0</v>
      </c>
    </row>
    <row r="34" spans="1:11">
      <c r="A34" s="162"/>
      <c r="B34" s="161" t="s">
        <v>643</v>
      </c>
      <c r="C34" s="160">
        <v>732</v>
      </c>
      <c r="D34" s="160">
        <v>5344</v>
      </c>
      <c r="E34" s="160">
        <v>712</v>
      </c>
      <c r="F34" s="160">
        <v>4973</v>
      </c>
      <c r="G34" s="87">
        <v>20</v>
      </c>
      <c r="H34" s="87">
        <v>371</v>
      </c>
    </row>
    <row r="35" spans="1:11">
      <c r="A35" s="5"/>
      <c r="B35" s="6"/>
      <c r="C35" s="77"/>
      <c r="D35" s="77"/>
      <c r="E35" s="77"/>
      <c r="F35" s="77"/>
      <c r="G35" s="77"/>
      <c r="H35" s="77"/>
    </row>
    <row r="36" spans="1:11">
      <c r="A36" s="2" t="s">
        <v>642</v>
      </c>
      <c r="B36" s="2"/>
      <c r="C36" s="44"/>
      <c r="D36" s="44"/>
      <c r="E36" s="44"/>
      <c r="F36" s="44"/>
      <c r="G36" s="44"/>
      <c r="H36" s="44"/>
    </row>
    <row r="38" spans="1:11" ht="14.25">
      <c r="A38" s="41" t="s">
        <v>641</v>
      </c>
    </row>
    <row r="39" spans="1:11">
      <c r="A39" s="2" t="s">
        <v>0</v>
      </c>
      <c r="B39" s="2"/>
      <c r="C39" s="2"/>
      <c r="D39" s="2"/>
      <c r="E39" s="2"/>
      <c r="F39" s="2"/>
      <c r="G39" s="2"/>
      <c r="H39" s="2"/>
      <c r="I39" s="2"/>
      <c r="J39" s="2"/>
      <c r="K39" s="17" t="s">
        <v>587</v>
      </c>
    </row>
    <row r="40" spans="1:11" ht="13.5" customHeight="1">
      <c r="A40" s="178"/>
      <c r="B40" s="179"/>
      <c r="C40" s="188" t="s">
        <v>640</v>
      </c>
      <c r="D40" s="188" t="s">
        <v>639</v>
      </c>
      <c r="E40" s="188" t="s">
        <v>638</v>
      </c>
      <c r="F40" s="188" t="s">
        <v>637</v>
      </c>
      <c r="G40" s="212" t="s">
        <v>636</v>
      </c>
      <c r="H40" s="221"/>
      <c r="I40" s="221"/>
      <c r="J40" s="221"/>
      <c r="K40" s="221"/>
    </row>
    <row r="41" spans="1:11" ht="22.5">
      <c r="A41" s="178"/>
      <c r="B41" s="179"/>
      <c r="C41" s="269"/>
      <c r="D41" s="191"/>
      <c r="E41" s="191"/>
      <c r="F41" s="191"/>
      <c r="G41" s="75" t="s">
        <v>568</v>
      </c>
      <c r="H41" s="16" t="s">
        <v>635</v>
      </c>
      <c r="I41" s="16" t="s">
        <v>634</v>
      </c>
      <c r="J41" s="16" t="s">
        <v>633</v>
      </c>
      <c r="K41" s="139" t="s">
        <v>632</v>
      </c>
    </row>
    <row r="42" spans="1:11">
      <c r="A42" s="2"/>
      <c r="B42" s="26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30" t="s">
        <v>631</v>
      </c>
      <c r="B43" s="197"/>
      <c r="C43" s="50">
        <v>37</v>
      </c>
      <c r="D43" s="50">
        <v>29</v>
      </c>
      <c r="E43" s="50">
        <v>30</v>
      </c>
      <c r="F43" s="50">
        <v>24</v>
      </c>
      <c r="G43" s="50">
        <f>SUM(G44:G45)</f>
        <v>25</v>
      </c>
      <c r="H43" s="50">
        <f>SUM(H44:H45)</f>
        <v>2</v>
      </c>
      <c r="I43" s="50">
        <f>SUM(I44:I45)</f>
        <v>6</v>
      </c>
      <c r="J43" s="50">
        <f>SUM(J44:J45)</f>
        <v>14</v>
      </c>
      <c r="K43" s="50">
        <f>SUM(K44:K45)</f>
        <v>3</v>
      </c>
    </row>
    <row r="44" spans="1:11">
      <c r="A44" s="230" t="s">
        <v>567</v>
      </c>
      <c r="B44" s="197"/>
      <c r="C44" s="50">
        <v>15</v>
      </c>
      <c r="D44" s="50">
        <v>14</v>
      </c>
      <c r="E44" s="50">
        <v>14</v>
      </c>
      <c r="F44" s="50">
        <v>12</v>
      </c>
      <c r="G44" s="50">
        <f>SUM(H44:K44)</f>
        <v>13</v>
      </c>
      <c r="H44" s="50">
        <v>2</v>
      </c>
      <c r="I44" s="50">
        <v>3</v>
      </c>
      <c r="J44" s="50">
        <v>7</v>
      </c>
      <c r="K44" s="50">
        <v>1</v>
      </c>
    </row>
    <row r="45" spans="1:11">
      <c r="A45" s="230" t="s">
        <v>566</v>
      </c>
      <c r="B45" s="197"/>
      <c r="C45" s="50">
        <v>22</v>
      </c>
      <c r="D45" s="50">
        <v>15</v>
      </c>
      <c r="E45" s="50">
        <v>16</v>
      </c>
      <c r="F45" s="50">
        <v>12</v>
      </c>
      <c r="G45" s="50">
        <f>SUM(H45:K45)</f>
        <v>12</v>
      </c>
      <c r="H45" s="50">
        <v>0</v>
      </c>
      <c r="I45" s="50">
        <v>3</v>
      </c>
      <c r="J45" s="50">
        <v>7</v>
      </c>
      <c r="K45" s="50">
        <v>2</v>
      </c>
    </row>
    <row r="46" spans="1:11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</row>
    <row r="47" spans="1:11">
      <c r="A47" s="2" t="s">
        <v>630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9" spans="1:12" ht="14.25">
      <c r="A49" s="41" t="s">
        <v>629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17" t="s">
        <v>164</v>
      </c>
    </row>
    <row r="51" spans="1:12">
      <c r="A51" s="178" t="s">
        <v>628</v>
      </c>
      <c r="B51" s="179"/>
      <c r="C51" s="179" t="s">
        <v>627</v>
      </c>
      <c r="D51" s="179"/>
      <c r="E51" s="179" t="s">
        <v>626</v>
      </c>
      <c r="F51" s="212"/>
      <c r="G51" s="179" t="s">
        <v>625</v>
      </c>
      <c r="H51" s="212"/>
      <c r="I51" s="179" t="s">
        <v>624</v>
      </c>
      <c r="J51" s="212"/>
      <c r="K51" s="179" t="s">
        <v>623</v>
      </c>
      <c r="L51" s="212"/>
    </row>
    <row r="52" spans="1:12">
      <c r="A52" s="44"/>
      <c r="B52" s="97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53" t="s">
        <v>622</v>
      </c>
      <c r="B53" s="267"/>
      <c r="C53" s="268">
        <v>310225</v>
      </c>
      <c r="D53" s="268"/>
      <c r="E53" s="268">
        <v>281673</v>
      </c>
      <c r="F53" s="268"/>
      <c r="H53" s="83">
        <v>81604</v>
      </c>
      <c r="J53" s="159">
        <v>122754</v>
      </c>
      <c r="L53" s="159">
        <v>131147</v>
      </c>
    </row>
    <row r="54" spans="1:12">
      <c r="A54" s="20" t="s">
        <v>621</v>
      </c>
      <c r="B54" s="9"/>
      <c r="C54" s="72"/>
      <c r="D54" s="72">
        <v>45730</v>
      </c>
      <c r="E54" s="72"/>
      <c r="F54" s="72">
        <v>41065</v>
      </c>
      <c r="H54" s="83">
        <v>16106</v>
      </c>
      <c r="J54" s="83">
        <v>25863</v>
      </c>
      <c r="L54" s="159">
        <v>28444</v>
      </c>
    </row>
    <row r="55" spans="1:12">
      <c r="A55" s="20" t="s">
        <v>620</v>
      </c>
      <c r="B55" s="9"/>
      <c r="C55" s="72"/>
      <c r="D55" s="72">
        <v>76722</v>
      </c>
      <c r="E55" s="72"/>
      <c r="F55" s="72">
        <v>68527</v>
      </c>
      <c r="H55" s="83">
        <v>24483</v>
      </c>
      <c r="J55" s="83">
        <v>39463</v>
      </c>
      <c r="L55" s="159">
        <v>40515</v>
      </c>
    </row>
    <row r="56" spans="1:12">
      <c r="A56" s="20" t="s">
        <v>619</v>
      </c>
      <c r="B56" s="9"/>
      <c r="C56" s="72"/>
      <c r="D56" s="72">
        <v>47610</v>
      </c>
      <c r="E56" s="72"/>
      <c r="F56" s="72">
        <v>43892</v>
      </c>
      <c r="H56" s="83">
        <v>12634</v>
      </c>
      <c r="J56" s="83">
        <v>16946</v>
      </c>
      <c r="L56" s="159">
        <v>18761</v>
      </c>
    </row>
    <row r="57" spans="1:12">
      <c r="A57" s="20" t="s">
        <v>618</v>
      </c>
      <c r="B57" s="9"/>
      <c r="C57" s="72"/>
      <c r="D57" s="72">
        <v>83756</v>
      </c>
      <c r="E57" s="72"/>
      <c r="F57" s="72">
        <v>75213</v>
      </c>
      <c r="H57" s="83">
        <v>14890</v>
      </c>
      <c r="J57" s="83">
        <v>22584</v>
      </c>
      <c r="L57" s="159">
        <v>23852</v>
      </c>
    </row>
    <row r="58" spans="1:12">
      <c r="A58" s="20" t="s">
        <v>617</v>
      </c>
      <c r="B58" s="9"/>
      <c r="C58" s="72"/>
      <c r="D58" s="72">
        <v>56407</v>
      </c>
      <c r="E58" s="72"/>
      <c r="F58" s="72">
        <v>52976</v>
      </c>
      <c r="H58" s="83">
        <v>13491</v>
      </c>
      <c r="J58" s="83">
        <v>17898</v>
      </c>
      <c r="L58" s="159">
        <v>19575</v>
      </c>
    </row>
    <row r="59" spans="1:12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48"/>
    </row>
    <row r="60" spans="1:12">
      <c r="A60" s="2" t="s">
        <v>616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72" spans="14:17">
      <c r="P72" s="39"/>
      <c r="Q72" s="39"/>
    </row>
    <row r="73" spans="14:17">
      <c r="P73" s="39"/>
      <c r="Q73" s="39"/>
    </row>
    <row r="74" spans="14:17">
      <c r="P74" s="39"/>
      <c r="Q74" s="39"/>
    </row>
    <row r="75" spans="14:17">
      <c r="P75" s="39"/>
      <c r="Q75" s="39"/>
    </row>
    <row r="76" spans="14:17">
      <c r="P76" s="39"/>
      <c r="Q76" s="39"/>
    </row>
    <row r="77" spans="14:17">
      <c r="N77" s="39"/>
      <c r="O77" s="39"/>
      <c r="P77" s="39"/>
      <c r="Q77" s="39"/>
    </row>
    <row r="78" spans="14:17">
      <c r="N78" s="39"/>
      <c r="O78" s="39"/>
      <c r="P78" s="39"/>
      <c r="Q78" s="39"/>
    </row>
    <row r="79" spans="14:17">
      <c r="N79" s="39"/>
      <c r="O79" s="39"/>
      <c r="P79" s="39"/>
      <c r="Q79" s="39"/>
    </row>
    <row r="80" spans="14:17">
      <c r="N80" s="39"/>
      <c r="O80" s="39"/>
      <c r="P80" s="39"/>
      <c r="Q80" s="39"/>
    </row>
    <row r="81" spans="14:17">
      <c r="N81" s="39"/>
      <c r="O81" s="39"/>
      <c r="P81" s="39"/>
      <c r="Q81" s="39"/>
    </row>
    <row r="82" spans="14:17">
      <c r="N82" s="39"/>
      <c r="O82" s="39"/>
      <c r="P82" s="39"/>
      <c r="Q82" s="39"/>
    </row>
    <row r="83" spans="14:17">
      <c r="N83" s="39"/>
      <c r="O83" s="39"/>
      <c r="P83" s="39"/>
      <c r="Q83" s="39"/>
    </row>
    <row r="84" spans="14:17">
      <c r="N84" s="39"/>
      <c r="O84" s="39"/>
      <c r="P84" s="39"/>
      <c r="Q84" s="39"/>
    </row>
    <row r="85" spans="14:17">
      <c r="N85" s="39"/>
      <c r="O85" s="39"/>
      <c r="P85" s="39"/>
      <c r="Q85" s="39"/>
    </row>
    <row r="86" spans="14:17">
      <c r="P86" s="39"/>
      <c r="Q86" s="39"/>
    </row>
  </sheetData>
  <mergeCells count="34">
    <mergeCell ref="F5:L5"/>
    <mergeCell ref="A16:A17"/>
    <mergeCell ref="B16:B17"/>
    <mergeCell ref="C16:C17"/>
    <mergeCell ref="A5:A6"/>
    <mergeCell ref="B5:B6"/>
    <mergeCell ref="C5:C6"/>
    <mergeCell ref="D5:D6"/>
    <mergeCell ref="E5:E6"/>
    <mergeCell ref="G40:K40"/>
    <mergeCell ref="D16:D17"/>
    <mergeCell ref="E16:E17"/>
    <mergeCell ref="A27:B28"/>
    <mergeCell ref="C27:D27"/>
    <mergeCell ref="E27:F27"/>
    <mergeCell ref="G27:H27"/>
    <mergeCell ref="F16:M16"/>
    <mergeCell ref="A40:B41"/>
    <mergeCell ref="C40:C41"/>
    <mergeCell ref="D40:D41"/>
    <mergeCell ref="E40:E41"/>
    <mergeCell ref="F40:F41"/>
    <mergeCell ref="A43:B43"/>
    <mergeCell ref="A44:B44"/>
    <mergeCell ref="A45:B45"/>
    <mergeCell ref="A51:B51"/>
    <mergeCell ref="C51:D51"/>
    <mergeCell ref="I51:J51"/>
    <mergeCell ref="K51:L51"/>
    <mergeCell ref="A53:B53"/>
    <mergeCell ref="C53:D53"/>
    <mergeCell ref="E53:F53"/>
    <mergeCell ref="E51:F51"/>
    <mergeCell ref="G51:H51"/>
  </mergeCells>
  <phoneticPr fontId="1"/>
  <pageMargins left="0.78740157480314965" right="0.19685039370078741" top="0.39370078740157483" bottom="0.39370078740157483" header="0.31496062992125984" footer="0.31496062992125984"/>
  <pageSetup paperSize="9" firstPageNumber="113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view="pageBreakPreview" zoomScaleNormal="100" zoomScaleSheetLayoutView="100" workbookViewId="0">
      <selection activeCell="I38" sqref="I38"/>
    </sheetView>
  </sheetViews>
  <sheetFormatPr defaultRowHeight="13.5"/>
  <cols>
    <col min="1" max="1" width="7.625" style="1" customWidth="1"/>
    <col min="2" max="13" width="7.25" style="1" customWidth="1"/>
    <col min="14" max="16384" width="9" style="1"/>
  </cols>
  <sheetData>
    <row r="1" spans="1:14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1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2"/>
    </row>
    <row r="4" spans="1:14" ht="14.25">
      <c r="A4" s="41" t="s">
        <v>709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17" t="s">
        <v>708</v>
      </c>
      <c r="M5" s="2"/>
    </row>
    <row r="6" spans="1:14">
      <c r="A6" s="178" t="s">
        <v>269</v>
      </c>
      <c r="B6" s="179"/>
      <c r="C6" s="179" t="s">
        <v>707</v>
      </c>
      <c r="D6" s="179"/>
      <c r="E6" s="179"/>
      <c r="F6" s="179"/>
      <c r="G6" s="179"/>
      <c r="H6" s="179" t="s">
        <v>706</v>
      </c>
      <c r="I6" s="179"/>
      <c r="J6" s="179"/>
      <c r="K6" s="179"/>
      <c r="L6" s="212"/>
    </row>
    <row r="7" spans="1:14">
      <c r="A7" s="178"/>
      <c r="B7" s="179"/>
      <c r="C7" s="179" t="s">
        <v>705</v>
      </c>
      <c r="D7" s="179"/>
      <c r="E7" s="179" t="s">
        <v>702</v>
      </c>
      <c r="F7" s="179"/>
      <c r="G7" s="75" t="s">
        <v>704</v>
      </c>
      <c r="H7" s="179" t="s">
        <v>703</v>
      </c>
      <c r="I7" s="179"/>
      <c r="J7" s="179" t="s">
        <v>702</v>
      </c>
      <c r="K7" s="179"/>
      <c r="L7" s="80" t="s">
        <v>701</v>
      </c>
    </row>
    <row r="8" spans="1:14">
      <c r="A8" s="129"/>
      <c r="B8" s="14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>
      <c r="A9" s="180" t="s">
        <v>671</v>
      </c>
      <c r="B9" s="181"/>
      <c r="C9" s="276">
        <v>27511000</v>
      </c>
      <c r="D9" s="277"/>
      <c r="E9" s="277">
        <v>24008393</v>
      </c>
      <c r="F9" s="277"/>
      <c r="G9" s="170">
        <v>87.3</v>
      </c>
      <c r="H9" s="277">
        <v>22378012</v>
      </c>
      <c r="I9" s="277"/>
      <c r="J9" s="277">
        <v>20958152</v>
      </c>
      <c r="K9" s="277"/>
      <c r="L9" s="170">
        <v>93.7</v>
      </c>
    </row>
    <row r="10" spans="1:14">
      <c r="A10" s="180" t="s">
        <v>670</v>
      </c>
      <c r="B10" s="181"/>
      <c r="C10" s="276">
        <v>27511000</v>
      </c>
      <c r="D10" s="277"/>
      <c r="E10" s="277">
        <v>23370343</v>
      </c>
      <c r="F10" s="277"/>
      <c r="G10" s="170">
        <v>84.9</v>
      </c>
      <c r="H10" s="277">
        <v>20958152</v>
      </c>
      <c r="I10" s="277"/>
      <c r="J10" s="277">
        <v>20032188</v>
      </c>
      <c r="K10" s="277"/>
      <c r="L10" s="170">
        <v>95.6</v>
      </c>
    </row>
    <row r="11" spans="1:14">
      <c r="A11" s="274" t="s">
        <v>4</v>
      </c>
      <c r="B11" s="275"/>
      <c r="C11" s="276">
        <v>23703000</v>
      </c>
      <c r="D11" s="277"/>
      <c r="E11" s="277">
        <v>19785786</v>
      </c>
      <c r="F11" s="277"/>
      <c r="G11" s="170">
        <v>71.900000000000006</v>
      </c>
      <c r="H11" s="277">
        <v>20032188</v>
      </c>
      <c r="I11" s="277"/>
      <c r="J11" s="277">
        <v>16838285</v>
      </c>
      <c r="K11" s="277"/>
      <c r="L11" s="170">
        <v>84</v>
      </c>
    </row>
    <row r="12" spans="1:14">
      <c r="A12" s="274" t="s">
        <v>3</v>
      </c>
      <c r="B12" s="275"/>
      <c r="C12" s="276">
        <v>23703000</v>
      </c>
      <c r="D12" s="278"/>
      <c r="E12" s="278">
        <v>19098567</v>
      </c>
      <c r="F12" s="278"/>
      <c r="G12" s="171">
        <v>80.599999999999994</v>
      </c>
      <c r="H12" s="277">
        <v>16838285</v>
      </c>
      <c r="I12" s="277"/>
      <c r="J12" s="277">
        <v>16337182</v>
      </c>
      <c r="K12" s="277"/>
      <c r="L12" s="170">
        <v>97</v>
      </c>
    </row>
    <row r="13" spans="1:14">
      <c r="A13" s="274" t="s">
        <v>2</v>
      </c>
      <c r="B13" s="275"/>
      <c r="C13" s="276">
        <v>20618000</v>
      </c>
      <c r="D13" s="277"/>
      <c r="E13" s="277">
        <v>18040479</v>
      </c>
      <c r="F13" s="277"/>
      <c r="G13" s="171">
        <v>87.5</v>
      </c>
      <c r="H13" s="277">
        <v>16337182</v>
      </c>
      <c r="I13" s="277"/>
      <c r="J13" s="277">
        <v>15813909</v>
      </c>
      <c r="K13" s="277"/>
      <c r="L13" s="170">
        <v>96.8</v>
      </c>
    </row>
    <row r="14" spans="1:14">
      <c r="A14" s="5"/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2"/>
    </row>
    <row r="15" spans="1:14">
      <c r="A15" s="2" t="s">
        <v>700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4.25">
      <c r="A18" s="41" t="s">
        <v>699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7" t="s">
        <v>698</v>
      </c>
      <c r="M19" s="2"/>
    </row>
    <row r="20" spans="1:13">
      <c r="A20" s="178" t="s">
        <v>697</v>
      </c>
      <c r="B20" s="179"/>
      <c r="C20" s="179" t="s">
        <v>696</v>
      </c>
      <c r="D20" s="179"/>
      <c r="E20" s="179" t="s">
        <v>695</v>
      </c>
      <c r="F20" s="179"/>
      <c r="G20" s="179" t="s">
        <v>694</v>
      </c>
      <c r="H20" s="179"/>
      <c r="I20" s="179" t="s">
        <v>693</v>
      </c>
      <c r="J20" s="179"/>
      <c r="K20" s="179" t="s">
        <v>692</v>
      </c>
      <c r="L20" s="212"/>
      <c r="M20" s="2"/>
    </row>
    <row r="21" spans="1:13">
      <c r="A21" s="20"/>
      <c r="B21" s="169"/>
      <c r="C21" s="20"/>
      <c r="D21" s="20"/>
      <c r="E21" s="20"/>
      <c r="F21" s="20"/>
      <c r="G21" s="168" t="s">
        <v>691</v>
      </c>
      <c r="H21" s="168"/>
      <c r="I21" s="20"/>
      <c r="J21" s="20"/>
      <c r="K21" s="20"/>
      <c r="L21" s="20"/>
      <c r="M21" s="2"/>
    </row>
    <row r="22" spans="1:13">
      <c r="A22" s="180" t="s">
        <v>671</v>
      </c>
      <c r="B22" s="181"/>
      <c r="C22" s="72"/>
      <c r="D22" s="72">
        <v>71</v>
      </c>
      <c r="E22" s="72"/>
      <c r="F22" s="72">
        <v>65</v>
      </c>
      <c r="G22" s="72"/>
      <c r="H22" s="88" t="s">
        <v>683</v>
      </c>
      <c r="I22" s="72"/>
      <c r="J22" s="88">
        <v>3</v>
      </c>
      <c r="K22" s="72"/>
      <c r="L22" s="88" t="s">
        <v>690</v>
      </c>
      <c r="M22" s="2"/>
    </row>
    <row r="23" spans="1:13">
      <c r="A23" s="180" t="s">
        <v>670</v>
      </c>
      <c r="B23" s="181"/>
      <c r="C23" s="72"/>
      <c r="D23" s="72">
        <v>13</v>
      </c>
      <c r="E23" s="72"/>
      <c r="F23" s="72">
        <v>11</v>
      </c>
      <c r="G23" s="72"/>
      <c r="H23" s="88" t="s">
        <v>84</v>
      </c>
      <c r="I23" s="88"/>
      <c r="J23" s="88" t="s">
        <v>689</v>
      </c>
      <c r="K23" s="72"/>
      <c r="L23" s="88" t="s">
        <v>689</v>
      </c>
      <c r="M23" s="2"/>
    </row>
    <row r="24" spans="1:13">
      <c r="A24" s="274" t="s">
        <v>4</v>
      </c>
      <c r="B24" s="275"/>
      <c r="C24" s="72"/>
      <c r="D24" s="72">
        <v>24</v>
      </c>
      <c r="E24" s="72"/>
      <c r="F24" s="72">
        <v>20</v>
      </c>
      <c r="G24" s="72"/>
      <c r="H24" s="88">
        <v>1</v>
      </c>
      <c r="I24" s="88"/>
      <c r="J24" s="88" t="s">
        <v>688</v>
      </c>
      <c r="K24" s="72"/>
      <c r="L24" s="88" t="s">
        <v>687</v>
      </c>
      <c r="M24" s="2" t="s">
        <v>431</v>
      </c>
    </row>
    <row r="25" spans="1:13">
      <c r="A25" s="274" t="s">
        <v>3</v>
      </c>
      <c r="B25" s="275"/>
      <c r="C25" s="72"/>
      <c r="D25" s="72">
        <v>22</v>
      </c>
      <c r="E25" s="72"/>
      <c r="F25" s="72">
        <v>19</v>
      </c>
      <c r="G25" s="72"/>
      <c r="H25" s="72">
        <v>0</v>
      </c>
      <c r="I25" s="88"/>
      <c r="J25" s="88" t="s">
        <v>686</v>
      </c>
      <c r="K25" s="72"/>
      <c r="L25" s="72">
        <v>0</v>
      </c>
      <c r="M25" s="2"/>
    </row>
    <row r="26" spans="1:13">
      <c r="A26" s="274" t="s">
        <v>2</v>
      </c>
      <c r="B26" s="275"/>
      <c r="C26" s="72"/>
      <c r="D26" s="72">
        <v>10</v>
      </c>
      <c r="E26" s="72"/>
      <c r="F26" s="72">
        <v>8</v>
      </c>
      <c r="G26" s="72"/>
      <c r="H26" s="88" t="s">
        <v>84</v>
      </c>
      <c r="I26" s="88"/>
      <c r="J26" s="88" t="s">
        <v>685</v>
      </c>
      <c r="K26" s="72"/>
      <c r="L26" s="88" t="s">
        <v>84</v>
      </c>
      <c r="M26" s="2"/>
    </row>
    <row r="27" spans="1:13">
      <c r="A27" s="20"/>
      <c r="B27" s="9"/>
      <c r="C27" s="20"/>
      <c r="D27" s="20"/>
      <c r="E27" s="20"/>
      <c r="F27" s="20"/>
      <c r="G27" s="168" t="s">
        <v>684</v>
      </c>
      <c r="H27" s="168"/>
      <c r="I27" s="20"/>
      <c r="J27" s="20"/>
      <c r="K27" s="20"/>
      <c r="L27" s="20"/>
      <c r="M27" s="2"/>
    </row>
    <row r="28" spans="1:13">
      <c r="A28" s="180" t="s">
        <v>671</v>
      </c>
      <c r="B28" s="181"/>
      <c r="C28" s="72"/>
      <c r="D28" s="157">
        <v>1714</v>
      </c>
      <c r="E28" s="72"/>
      <c r="F28" s="72">
        <v>1594</v>
      </c>
      <c r="G28" s="72"/>
      <c r="H28" s="88" t="s">
        <v>683</v>
      </c>
      <c r="I28" s="88"/>
      <c r="J28" s="88">
        <v>90</v>
      </c>
      <c r="K28" s="72"/>
      <c r="L28" s="72">
        <v>30</v>
      </c>
      <c r="M28" s="2"/>
    </row>
    <row r="29" spans="1:13">
      <c r="A29" s="180" t="s">
        <v>670</v>
      </c>
      <c r="B29" s="181"/>
      <c r="C29" s="72"/>
      <c r="D29" s="157">
        <v>333</v>
      </c>
      <c r="E29" s="167"/>
      <c r="F29" s="72">
        <v>293</v>
      </c>
      <c r="G29" s="72"/>
      <c r="H29" s="88" t="s">
        <v>84</v>
      </c>
      <c r="I29" s="88"/>
      <c r="J29" s="88">
        <v>30</v>
      </c>
      <c r="K29" s="72"/>
      <c r="L29" s="72">
        <v>10</v>
      </c>
      <c r="M29" s="2"/>
    </row>
    <row r="30" spans="1:13">
      <c r="A30" s="274" t="s">
        <v>4</v>
      </c>
      <c r="B30" s="275"/>
      <c r="C30" s="72"/>
      <c r="D30" s="157">
        <v>671</v>
      </c>
      <c r="E30" s="72"/>
      <c r="F30" s="72">
        <v>591</v>
      </c>
      <c r="G30" s="72"/>
      <c r="H30" s="88">
        <v>10</v>
      </c>
      <c r="I30" s="88"/>
      <c r="J30" s="88">
        <v>60</v>
      </c>
      <c r="K30" s="72"/>
      <c r="L30" s="72">
        <v>10</v>
      </c>
      <c r="M30" s="2"/>
    </row>
    <row r="31" spans="1:13">
      <c r="A31" s="274" t="s">
        <v>3</v>
      </c>
      <c r="B31" s="275"/>
      <c r="C31" s="72"/>
      <c r="D31" s="157">
        <v>619</v>
      </c>
      <c r="E31" s="72"/>
      <c r="F31" s="72">
        <v>529</v>
      </c>
      <c r="G31" s="72"/>
      <c r="H31" s="72">
        <v>0</v>
      </c>
      <c r="I31" s="88"/>
      <c r="J31" s="88">
        <v>90</v>
      </c>
      <c r="K31" s="72"/>
      <c r="L31" s="72">
        <v>0</v>
      </c>
      <c r="M31" s="2"/>
    </row>
    <row r="32" spans="1:13">
      <c r="A32" s="274" t="s">
        <v>2</v>
      </c>
      <c r="B32" s="275"/>
      <c r="C32" s="72"/>
      <c r="D32" s="157">
        <v>312</v>
      </c>
      <c r="E32" s="72"/>
      <c r="F32" s="72">
        <v>252</v>
      </c>
      <c r="G32" s="72"/>
      <c r="H32" s="88" t="s">
        <v>84</v>
      </c>
      <c r="I32" s="88"/>
      <c r="J32" s="88">
        <v>60</v>
      </c>
      <c r="K32" s="72"/>
      <c r="L32" s="88" t="s">
        <v>84</v>
      </c>
      <c r="M32" s="2"/>
    </row>
    <row r="33" spans="1:14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</row>
    <row r="34" spans="1:14">
      <c r="A34" s="19" t="s">
        <v>682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2" t="s">
        <v>539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ht="14.25">
      <c r="A38" s="41" t="s">
        <v>681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17"/>
      <c r="K39" s="17" t="s">
        <v>680</v>
      </c>
      <c r="L39" s="2"/>
      <c r="M39" s="2"/>
    </row>
    <row r="40" spans="1:14">
      <c r="A40" s="178" t="s">
        <v>679</v>
      </c>
      <c r="B40" s="212"/>
      <c r="C40" s="200" t="s">
        <v>568</v>
      </c>
      <c r="D40" s="195"/>
      <c r="E40" s="179" t="s">
        <v>678</v>
      </c>
      <c r="F40" s="179"/>
      <c r="G40" s="179" t="s">
        <v>677</v>
      </c>
      <c r="H40" s="179"/>
      <c r="I40" s="188" t="s">
        <v>676</v>
      </c>
      <c r="J40" s="188" t="s">
        <v>675</v>
      </c>
      <c r="K40" s="200" t="s">
        <v>674</v>
      </c>
      <c r="L40" s="2"/>
      <c r="M40" s="2"/>
      <c r="N40" s="2"/>
    </row>
    <row r="41" spans="1:14" ht="22.5">
      <c r="A41" s="178"/>
      <c r="B41" s="212"/>
      <c r="C41" s="202"/>
      <c r="D41" s="199"/>
      <c r="E41" s="75" t="s">
        <v>673</v>
      </c>
      <c r="F41" s="16" t="s">
        <v>672</v>
      </c>
      <c r="G41" s="75" t="s">
        <v>673</v>
      </c>
      <c r="H41" s="16" t="s">
        <v>672</v>
      </c>
      <c r="I41" s="189"/>
      <c r="J41" s="189"/>
      <c r="K41" s="202"/>
      <c r="L41" s="2"/>
      <c r="M41" s="2"/>
      <c r="N41" s="2"/>
    </row>
    <row r="42" spans="1:14">
      <c r="A42" s="2"/>
      <c r="B42" s="129"/>
      <c r="C42" s="130"/>
      <c r="D42" s="129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180" t="s">
        <v>671</v>
      </c>
      <c r="B43" s="181"/>
      <c r="C43" s="166"/>
      <c r="D43" s="47">
        <v>69480</v>
      </c>
      <c r="E43" s="47">
        <v>4376</v>
      </c>
      <c r="F43" s="47">
        <v>4862</v>
      </c>
      <c r="G43" s="47">
        <v>1084</v>
      </c>
      <c r="H43" s="47">
        <v>1525</v>
      </c>
      <c r="I43" s="47">
        <v>126</v>
      </c>
      <c r="J43" s="47">
        <v>3089</v>
      </c>
      <c r="K43" s="47">
        <v>54418</v>
      </c>
      <c r="L43" s="2"/>
      <c r="M43" s="2"/>
      <c r="N43" s="2"/>
    </row>
    <row r="44" spans="1:14">
      <c r="A44" s="180" t="s">
        <v>670</v>
      </c>
      <c r="B44" s="181"/>
      <c r="C44" s="165"/>
      <c r="D44" s="47">
        <v>70520</v>
      </c>
      <c r="E44" s="47">
        <v>4463</v>
      </c>
      <c r="F44" s="47">
        <v>5003</v>
      </c>
      <c r="G44" s="47">
        <v>1227</v>
      </c>
      <c r="H44" s="47">
        <v>1560</v>
      </c>
      <c r="I44" s="47">
        <v>123</v>
      </c>
      <c r="J44" s="47">
        <v>3409</v>
      </c>
      <c r="K44" s="47">
        <v>54735</v>
      </c>
      <c r="L44" s="2"/>
      <c r="M44" s="2"/>
      <c r="N44" s="2"/>
    </row>
    <row r="45" spans="1:14">
      <c r="A45" s="274" t="s">
        <v>4</v>
      </c>
      <c r="B45" s="275"/>
      <c r="C45" s="165"/>
      <c r="D45" s="47">
        <v>66625</v>
      </c>
      <c r="E45" s="47">
        <v>4460</v>
      </c>
      <c r="F45" s="47">
        <v>5059</v>
      </c>
      <c r="G45" s="47">
        <v>1355</v>
      </c>
      <c r="H45" s="47">
        <v>1597</v>
      </c>
      <c r="I45" s="47">
        <v>120</v>
      </c>
      <c r="J45" s="47">
        <v>3592</v>
      </c>
      <c r="K45" s="47">
        <v>50442</v>
      </c>
      <c r="L45" s="2"/>
      <c r="M45" s="2"/>
      <c r="N45" s="2"/>
    </row>
    <row r="46" spans="1:14">
      <c r="A46" s="274" t="s">
        <v>3</v>
      </c>
      <c r="B46" s="275"/>
      <c r="C46" s="165"/>
      <c r="D46" s="47">
        <v>65735</v>
      </c>
      <c r="E46" s="47">
        <v>4358</v>
      </c>
      <c r="F46" s="47">
        <v>5178</v>
      </c>
      <c r="G46" s="47">
        <v>1496</v>
      </c>
      <c r="H46" s="47">
        <v>1626</v>
      </c>
      <c r="I46" s="47">
        <v>116</v>
      </c>
      <c r="J46" s="47">
        <v>3798</v>
      </c>
      <c r="K46" s="47">
        <v>49163</v>
      </c>
      <c r="L46" s="13"/>
      <c r="M46" s="2"/>
      <c r="N46" s="2"/>
    </row>
    <row r="47" spans="1:14">
      <c r="A47" s="274" t="s">
        <v>2</v>
      </c>
      <c r="B47" s="275"/>
      <c r="C47" s="165"/>
      <c r="D47" s="47">
        <v>65373</v>
      </c>
      <c r="E47" s="47">
        <v>4256</v>
      </c>
      <c r="F47" s="47">
        <v>5263</v>
      </c>
      <c r="G47" s="47">
        <v>1656</v>
      </c>
      <c r="H47" s="47">
        <v>1682</v>
      </c>
      <c r="I47" s="47">
        <v>111</v>
      </c>
      <c r="J47" s="47">
        <v>4018</v>
      </c>
      <c r="K47" s="47">
        <v>48387</v>
      </c>
      <c r="L47" s="2"/>
      <c r="M47" s="2"/>
      <c r="N47" s="2"/>
    </row>
    <row r="48" spans="1:14">
      <c r="A48" s="5"/>
      <c r="B48" s="5"/>
      <c r="C48" s="120"/>
      <c r="D48" s="5"/>
      <c r="E48" s="5"/>
      <c r="F48" s="5"/>
      <c r="G48" s="5"/>
      <c r="H48" s="5"/>
      <c r="I48" s="5"/>
      <c r="J48" s="5"/>
      <c r="K48" s="5"/>
      <c r="L48" s="2"/>
      <c r="M48" s="2"/>
      <c r="N48" s="2"/>
    </row>
    <row r="49" spans="1:17">
      <c r="A49" s="2" t="s">
        <v>539</v>
      </c>
    </row>
    <row r="50" spans="1:17">
      <c r="A50" s="19"/>
    </row>
    <row r="51" spans="1:1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P51" s="39"/>
      <c r="Q51" s="39"/>
    </row>
    <row r="52" spans="1:17">
      <c r="P52" s="39"/>
      <c r="Q52" s="39"/>
    </row>
    <row r="53" spans="1:17">
      <c r="P53" s="39"/>
      <c r="Q53" s="39"/>
    </row>
    <row r="54" spans="1:17">
      <c r="P54" s="39"/>
      <c r="Q54" s="39"/>
    </row>
    <row r="55" spans="1:17">
      <c r="P55" s="39"/>
      <c r="Q55" s="39"/>
    </row>
    <row r="56" spans="1:17">
      <c r="N56" s="39"/>
      <c r="O56" s="39"/>
      <c r="P56" s="39"/>
      <c r="Q56" s="39"/>
    </row>
    <row r="57" spans="1:17">
      <c r="N57" s="39"/>
      <c r="O57" s="39"/>
      <c r="P57" s="39"/>
      <c r="Q57" s="39"/>
    </row>
    <row r="58" spans="1:17">
      <c r="N58" s="39"/>
      <c r="O58" s="39"/>
      <c r="P58" s="39"/>
      <c r="Q58" s="39"/>
    </row>
    <row r="59" spans="1:17">
      <c r="N59" s="39"/>
      <c r="O59" s="39"/>
      <c r="P59" s="39"/>
      <c r="Q59" s="39"/>
    </row>
    <row r="60" spans="1:17">
      <c r="N60" s="39"/>
      <c r="O60" s="39"/>
      <c r="P60" s="39"/>
      <c r="Q60" s="39"/>
    </row>
    <row r="61" spans="1:17">
      <c r="N61" s="39"/>
      <c r="O61" s="39"/>
      <c r="P61" s="39"/>
      <c r="Q61" s="39"/>
    </row>
    <row r="62" spans="1:17">
      <c r="N62" s="39"/>
      <c r="O62" s="39"/>
      <c r="P62" s="39"/>
      <c r="Q62" s="39"/>
    </row>
    <row r="63" spans="1:17">
      <c r="N63" s="39"/>
      <c r="O63" s="39"/>
      <c r="P63" s="39"/>
      <c r="Q63" s="39"/>
    </row>
    <row r="64" spans="1:17">
      <c r="N64" s="39"/>
      <c r="O64" s="39"/>
      <c r="P64" s="39"/>
      <c r="Q64" s="39"/>
    </row>
    <row r="65" spans="16:17">
      <c r="P65" s="39"/>
      <c r="Q65" s="39"/>
    </row>
  </sheetData>
  <mergeCells count="60">
    <mergeCell ref="A6:B7"/>
    <mergeCell ref="C6:G6"/>
    <mergeCell ref="H6:L6"/>
    <mergeCell ref="C7:D7"/>
    <mergeCell ref="E7:F7"/>
    <mergeCell ref="H7:I7"/>
    <mergeCell ref="J7:K7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J13:K13"/>
    <mergeCell ref="A20:B20"/>
    <mergeCell ref="C20:D20"/>
    <mergeCell ref="E20:F20"/>
    <mergeCell ref="G20:H20"/>
    <mergeCell ref="I20:J20"/>
    <mergeCell ref="K20:L20"/>
    <mergeCell ref="A26:B26"/>
    <mergeCell ref="A13:B13"/>
    <mergeCell ref="C13:D13"/>
    <mergeCell ref="E13:F13"/>
    <mergeCell ref="H13:I13"/>
    <mergeCell ref="A22:B22"/>
    <mergeCell ref="A23:B23"/>
    <mergeCell ref="A24:B24"/>
    <mergeCell ref="A25:B25"/>
    <mergeCell ref="K40:K41"/>
    <mergeCell ref="A28:B28"/>
    <mergeCell ref="A29:B29"/>
    <mergeCell ref="A30:B30"/>
    <mergeCell ref="A31:B31"/>
    <mergeCell ref="A32:B32"/>
    <mergeCell ref="A40:B41"/>
    <mergeCell ref="C40:D41"/>
    <mergeCell ref="E40:F40"/>
    <mergeCell ref="G40:H40"/>
    <mergeCell ref="A47:B47"/>
    <mergeCell ref="I40:I41"/>
    <mergeCell ref="J40:J41"/>
    <mergeCell ref="A43:B43"/>
    <mergeCell ref="A44:B44"/>
    <mergeCell ref="A45:B45"/>
    <mergeCell ref="A46:B46"/>
  </mergeCells>
  <phoneticPr fontId="1"/>
  <pageMargins left="0.59055118110236227" right="0.39370078740157483" top="0.39370078740157483" bottom="0.39370078740157483" header="0.31496062992125984" footer="0.31496062992125984"/>
  <pageSetup paperSize="9" firstPageNumber="11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2" width="5.125" style="1" customWidth="1"/>
    <col min="3" max="11" width="6.625" style="1" customWidth="1"/>
    <col min="12" max="13" width="9.625" style="1" customWidth="1"/>
    <col min="14" max="16384" width="9" style="1"/>
  </cols>
  <sheetData>
    <row r="1" spans="1:13">
      <c r="M1" s="17" t="s">
        <v>71</v>
      </c>
    </row>
    <row r="3" spans="1:13">
      <c r="A3" s="18" t="s">
        <v>118</v>
      </c>
      <c r="B3" s="2"/>
      <c r="C3" s="2"/>
      <c r="D3" s="2"/>
      <c r="E3" s="2"/>
      <c r="F3" s="2"/>
      <c r="G3" s="2"/>
      <c r="H3" s="2"/>
      <c r="I3" s="2"/>
      <c r="J3" s="2"/>
    </row>
    <row r="4" spans="1:13">
      <c r="A4" s="2" t="s">
        <v>67</v>
      </c>
      <c r="B4" s="2"/>
      <c r="D4" s="2"/>
      <c r="E4" s="2"/>
      <c r="F4" s="2"/>
      <c r="I4" s="2"/>
      <c r="J4" s="2"/>
      <c r="K4" s="76" t="s">
        <v>117</v>
      </c>
    </row>
    <row r="5" spans="1:13">
      <c r="A5" s="221" t="s">
        <v>116</v>
      </c>
      <c r="B5" s="221"/>
      <c r="C5" s="178"/>
      <c r="D5" s="75" t="s">
        <v>115</v>
      </c>
      <c r="E5" s="75" t="s">
        <v>114</v>
      </c>
      <c r="F5" s="75" t="s">
        <v>113</v>
      </c>
      <c r="G5" s="75" t="s">
        <v>112</v>
      </c>
      <c r="H5" s="75" t="s">
        <v>111</v>
      </c>
      <c r="I5" s="75" t="s">
        <v>110</v>
      </c>
      <c r="J5" s="75" t="s">
        <v>109</v>
      </c>
      <c r="K5" s="74" t="s">
        <v>108</v>
      </c>
    </row>
    <row r="6" spans="1:13" ht="6" customHeight="1">
      <c r="A6" s="27"/>
      <c r="B6" s="27"/>
      <c r="C6" s="73"/>
      <c r="D6" s="27"/>
      <c r="E6" s="27"/>
      <c r="F6" s="27"/>
      <c r="G6" s="27"/>
      <c r="H6" s="27"/>
      <c r="I6" s="27"/>
      <c r="J6" s="27"/>
      <c r="K6" s="27"/>
    </row>
    <row r="7" spans="1:13">
      <c r="A7" s="25" t="s">
        <v>107</v>
      </c>
      <c r="B7" s="70"/>
      <c r="C7" s="69"/>
      <c r="D7" s="71">
        <v>18118</v>
      </c>
      <c r="E7" s="72">
        <v>420</v>
      </c>
      <c r="F7" s="72">
        <v>1172</v>
      </c>
      <c r="G7" s="72">
        <v>635</v>
      </c>
      <c r="H7" s="72">
        <v>1409</v>
      </c>
      <c r="I7" s="72">
        <v>4143</v>
      </c>
      <c r="J7" s="72">
        <v>3640</v>
      </c>
      <c r="K7" s="72">
        <v>6699</v>
      </c>
    </row>
    <row r="8" spans="1:13">
      <c r="A8" s="39"/>
      <c r="C8" s="9" t="s">
        <v>102</v>
      </c>
      <c r="D8" s="71">
        <v>9196</v>
      </c>
      <c r="E8" s="72">
        <v>222</v>
      </c>
      <c r="F8" s="72">
        <v>618</v>
      </c>
      <c r="G8" s="72">
        <v>337</v>
      </c>
      <c r="H8" s="72">
        <v>480</v>
      </c>
      <c r="I8" s="72">
        <v>2063</v>
      </c>
      <c r="J8" s="72">
        <v>2288</v>
      </c>
      <c r="K8" s="72">
        <v>3188</v>
      </c>
    </row>
    <row r="9" spans="1:13">
      <c r="A9" s="25"/>
      <c r="C9" s="9" t="s">
        <v>101</v>
      </c>
      <c r="D9" s="71">
        <v>8922</v>
      </c>
      <c r="E9" s="71">
        <v>198</v>
      </c>
      <c r="F9" s="71">
        <v>554</v>
      </c>
      <c r="G9" s="71">
        <v>298</v>
      </c>
      <c r="H9" s="71">
        <v>929</v>
      </c>
      <c r="I9" s="71">
        <v>2080</v>
      </c>
      <c r="J9" s="71">
        <v>1352</v>
      </c>
      <c r="K9" s="71">
        <v>3511</v>
      </c>
    </row>
    <row r="10" spans="1:13">
      <c r="A10" s="25" t="s">
        <v>106</v>
      </c>
      <c r="B10" s="70"/>
      <c r="C10" s="69"/>
      <c r="D10" s="71">
        <v>17705</v>
      </c>
      <c r="E10" s="72">
        <v>370</v>
      </c>
      <c r="F10" s="72">
        <v>1092</v>
      </c>
      <c r="G10" s="72">
        <v>582</v>
      </c>
      <c r="H10" s="72">
        <v>1332</v>
      </c>
      <c r="I10" s="72">
        <v>4087</v>
      </c>
      <c r="J10" s="72">
        <v>3294</v>
      </c>
      <c r="K10" s="72">
        <v>6948</v>
      </c>
    </row>
    <row r="11" spans="1:13">
      <c r="A11" s="39"/>
      <c r="C11" s="9" t="s">
        <v>102</v>
      </c>
      <c r="D11" s="71">
        <v>8951</v>
      </c>
      <c r="E11" s="72">
        <v>192</v>
      </c>
      <c r="F11" s="72">
        <v>589</v>
      </c>
      <c r="G11" s="72">
        <v>300</v>
      </c>
      <c r="H11" s="72">
        <v>462</v>
      </c>
      <c r="I11" s="72">
        <v>2033</v>
      </c>
      <c r="J11" s="72">
        <v>2054</v>
      </c>
      <c r="K11" s="72">
        <v>3321</v>
      </c>
    </row>
    <row r="12" spans="1:13">
      <c r="C12" s="9" t="s">
        <v>101</v>
      </c>
      <c r="D12" s="71">
        <v>8754</v>
      </c>
      <c r="E12" s="71">
        <v>178</v>
      </c>
      <c r="F12" s="71">
        <v>503</v>
      </c>
      <c r="G12" s="71">
        <v>282</v>
      </c>
      <c r="H12" s="71">
        <v>870</v>
      </c>
      <c r="I12" s="71">
        <v>2054</v>
      </c>
      <c r="J12" s="71">
        <v>1240</v>
      </c>
      <c r="K12" s="71">
        <v>3627</v>
      </c>
    </row>
    <row r="13" spans="1:13">
      <c r="A13" s="25" t="s">
        <v>105</v>
      </c>
      <c r="B13" s="70"/>
      <c r="C13" s="69"/>
      <c r="D13" s="67">
        <v>17419</v>
      </c>
      <c r="E13" s="67">
        <v>348</v>
      </c>
      <c r="F13" s="67">
        <v>1025</v>
      </c>
      <c r="G13" s="67">
        <v>544</v>
      </c>
      <c r="H13" s="67">
        <v>1335</v>
      </c>
      <c r="I13" s="67">
        <v>4048</v>
      </c>
      <c r="J13" s="67">
        <v>3021</v>
      </c>
      <c r="K13" s="67">
        <v>7098</v>
      </c>
    </row>
    <row r="14" spans="1:13">
      <c r="A14" s="39"/>
      <c r="C14" s="9" t="s">
        <v>102</v>
      </c>
      <c r="D14" s="68">
        <v>8776</v>
      </c>
      <c r="E14" s="67">
        <v>193</v>
      </c>
      <c r="F14" s="67">
        <v>545</v>
      </c>
      <c r="G14" s="67">
        <v>291</v>
      </c>
      <c r="H14" s="67">
        <v>470</v>
      </c>
      <c r="I14" s="67">
        <v>2016</v>
      </c>
      <c r="J14" s="67">
        <v>1849</v>
      </c>
      <c r="K14" s="67">
        <v>3412</v>
      </c>
    </row>
    <row r="15" spans="1:13">
      <c r="C15" s="9" t="s">
        <v>101</v>
      </c>
      <c r="D15" s="68">
        <v>8643</v>
      </c>
      <c r="E15" s="67">
        <v>155</v>
      </c>
      <c r="F15" s="67">
        <v>480</v>
      </c>
      <c r="G15" s="67">
        <v>253</v>
      </c>
      <c r="H15" s="67">
        <v>865</v>
      </c>
      <c r="I15" s="67">
        <v>2032</v>
      </c>
      <c r="J15" s="67">
        <v>1172</v>
      </c>
      <c r="K15" s="67">
        <v>3686</v>
      </c>
    </row>
    <row r="16" spans="1:13">
      <c r="A16" s="25" t="s">
        <v>104</v>
      </c>
      <c r="B16" s="70"/>
      <c r="C16" s="69"/>
      <c r="D16" s="67">
        <v>17116</v>
      </c>
      <c r="E16" s="67">
        <v>345</v>
      </c>
      <c r="F16" s="67">
        <v>962</v>
      </c>
      <c r="G16" s="67">
        <v>529</v>
      </c>
      <c r="H16" s="67">
        <v>1310</v>
      </c>
      <c r="I16" s="67">
        <v>3966</v>
      </c>
      <c r="J16" s="67">
        <v>2854</v>
      </c>
      <c r="K16" s="67">
        <v>7150</v>
      </c>
    </row>
    <row r="17" spans="1:13">
      <c r="A17" s="39"/>
      <c r="C17" s="9" t="s">
        <v>102</v>
      </c>
      <c r="D17" s="68">
        <v>8589</v>
      </c>
      <c r="E17" s="67">
        <v>181</v>
      </c>
      <c r="F17" s="67">
        <v>505</v>
      </c>
      <c r="G17" s="67">
        <v>293</v>
      </c>
      <c r="H17" s="67">
        <v>469</v>
      </c>
      <c r="I17" s="67">
        <v>1964</v>
      </c>
      <c r="J17" s="67">
        <v>1726</v>
      </c>
      <c r="K17" s="67">
        <v>3451</v>
      </c>
    </row>
    <row r="18" spans="1:13">
      <c r="C18" s="9" t="s">
        <v>101</v>
      </c>
      <c r="D18" s="68">
        <v>8527</v>
      </c>
      <c r="E18" s="67">
        <v>164</v>
      </c>
      <c r="F18" s="67">
        <v>457</v>
      </c>
      <c r="G18" s="67">
        <v>236</v>
      </c>
      <c r="H18" s="67">
        <v>841</v>
      </c>
      <c r="I18" s="67">
        <v>2002</v>
      </c>
      <c r="J18" s="67">
        <v>1128</v>
      </c>
      <c r="K18" s="67">
        <v>3699</v>
      </c>
    </row>
    <row r="19" spans="1:13">
      <c r="A19" s="25" t="s">
        <v>103</v>
      </c>
      <c r="B19" s="70"/>
      <c r="C19" s="69"/>
      <c r="D19" s="68">
        <v>16973</v>
      </c>
      <c r="E19" s="67">
        <v>311</v>
      </c>
      <c r="F19" s="67">
        <v>917</v>
      </c>
      <c r="G19" s="67">
        <v>534</v>
      </c>
      <c r="H19" s="67">
        <v>1311</v>
      </c>
      <c r="I19" s="67">
        <v>3982</v>
      </c>
      <c r="J19" s="67">
        <v>2689</v>
      </c>
      <c r="K19" s="67">
        <v>7229</v>
      </c>
    </row>
    <row r="20" spans="1:13">
      <c r="A20" s="39"/>
      <c r="C20" s="9" t="s">
        <v>102</v>
      </c>
      <c r="D20" s="68">
        <v>8508</v>
      </c>
      <c r="E20" s="67">
        <v>162</v>
      </c>
      <c r="F20" s="67">
        <v>488</v>
      </c>
      <c r="G20" s="67">
        <v>284</v>
      </c>
      <c r="H20" s="67">
        <v>478</v>
      </c>
      <c r="I20" s="67">
        <v>1980</v>
      </c>
      <c r="J20" s="67">
        <v>1618</v>
      </c>
      <c r="K20" s="67">
        <v>3498</v>
      </c>
    </row>
    <row r="21" spans="1:13">
      <c r="C21" s="9" t="s">
        <v>101</v>
      </c>
      <c r="D21" s="68">
        <v>8465</v>
      </c>
      <c r="E21" s="67">
        <v>149</v>
      </c>
      <c r="F21" s="67">
        <v>429</v>
      </c>
      <c r="G21" s="67">
        <v>250</v>
      </c>
      <c r="H21" s="67">
        <v>833</v>
      </c>
      <c r="I21" s="67">
        <v>2002</v>
      </c>
      <c r="J21" s="67">
        <v>1071</v>
      </c>
      <c r="K21" s="67">
        <v>3731</v>
      </c>
    </row>
    <row r="22" spans="1:13" ht="6" customHeight="1">
      <c r="A22" s="66"/>
      <c r="B22" s="63"/>
      <c r="C22" s="65"/>
      <c r="D22" s="64"/>
      <c r="E22" s="63"/>
      <c r="F22" s="63"/>
      <c r="G22" s="63"/>
      <c r="H22" s="63"/>
      <c r="I22" s="63"/>
      <c r="J22" s="63"/>
      <c r="K22" s="63"/>
    </row>
    <row r="23" spans="1:13">
      <c r="A23" s="2" t="s">
        <v>1</v>
      </c>
      <c r="B23" s="62"/>
      <c r="C23" s="62"/>
    </row>
    <row r="26" spans="1:13" ht="14.25">
      <c r="A26" s="41" t="s">
        <v>100</v>
      </c>
      <c r="B26" s="4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>
      <c r="A28" s="18" t="s">
        <v>99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13.5" customHeight="1">
      <c r="A29" s="2" t="s">
        <v>67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7" t="s">
        <v>98</v>
      </c>
    </row>
    <row r="30" spans="1:13" ht="13.5" customHeight="1">
      <c r="A30" s="178" t="s">
        <v>81</v>
      </c>
      <c r="B30" s="179"/>
      <c r="C30" s="220" t="s">
        <v>97</v>
      </c>
      <c r="D30" s="220" t="s">
        <v>96</v>
      </c>
      <c r="E30" s="220" t="s">
        <v>95</v>
      </c>
      <c r="F30" s="179" t="s">
        <v>94</v>
      </c>
      <c r="G30" s="179"/>
      <c r="H30" s="179"/>
      <c r="I30" s="179"/>
      <c r="J30" s="179"/>
      <c r="K30" s="179"/>
      <c r="L30" s="179" t="s">
        <v>93</v>
      </c>
      <c r="M30" s="212"/>
    </row>
    <row r="31" spans="1:13" ht="26.1" customHeight="1">
      <c r="A31" s="178"/>
      <c r="B31" s="179"/>
      <c r="C31" s="220"/>
      <c r="D31" s="220"/>
      <c r="E31" s="220"/>
      <c r="F31" s="15" t="s">
        <v>92</v>
      </c>
      <c r="G31" s="15" t="s">
        <v>91</v>
      </c>
      <c r="H31" s="15" t="s">
        <v>90</v>
      </c>
      <c r="I31" s="15" t="s">
        <v>89</v>
      </c>
      <c r="J31" s="15" t="s">
        <v>88</v>
      </c>
      <c r="K31" s="15" t="s">
        <v>87</v>
      </c>
      <c r="L31" s="15" t="s">
        <v>86</v>
      </c>
      <c r="M31" s="61" t="s">
        <v>85</v>
      </c>
    </row>
    <row r="32" spans="1:13" ht="6" customHeight="1">
      <c r="A32" s="27"/>
      <c r="B32" s="27"/>
      <c r="C32" s="54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5" customHeight="1">
      <c r="A33" s="218" t="s">
        <v>78</v>
      </c>
      <c r="B33" s="219"/>
      <c r="C33" s="51">
        <v>6457</v>
      </c>
      <c r="D33" s="50">
        <v>368</v>
      </c>
      <c r="E33" s="50">
        <v>364</v>
      </c>
      <c r="F33" s="50">
        <v>192</v>
      </c>
      <c r="G33" s="59">
        <v>0</v>
      </c>
      <c r="H33" s="59">
        <v>0</v>
      </c>
      <c r="I33" s="59">
        <v>6</v>
      </c>
      <c r="J33" s="59">
        <v>0</v>
      </c>
      <c r="K33" s="50">
        <v>338</v>
      </c>
      <c r="L33" s="59">
        <v>238</v>
      </c>
      <c r="M33" s="50">
        <v>143</v>
      </c>
    </row>
    <row r="34" spans="1:13" ht="13.5" customHeight="1">
      <c r="A34" s="218" t="s">
        <v>3</v>
      </c>
      <c r="B34" s="219"/>
      <c r="C34" s="51">
        <v>3919</v>
      </c>
      <c r="D34" s="50">
        <v>171</v>
      </c>
      <c r="E34" s="50">
        <v>163</v>
      </c>
      <c r="F34" s="50">
        <v>62</v>
      </c>
      <c r="G34" s="59" t="s">
        <v>84</v>
      </c>
      <c r="H34" s="59" t="s">
        <v>84</v>
      </c>
      <c r="I34" s="59">
        <v>13</v>
      </c>
      <c r="J34" s="59">
        <v>2</v>
      </c>
      <c r="K34" s="50">
        <v>156</v>
      </c>
      <c r="L34" s="59">
        <v>64</v>
      </c>
      <c r="M34" s="50">
        <v>104</v>
      </c>
    </row>
    <row r="35" spans="1:13" ht="13.5" customHeight="1">
      <c r="A35" s="218" t="s">
        <v>77</v>
      </c>
      <c r="B35" s="219"/>
      <c r="C35" s="51">
        <v>1846</v>
      </c>
      <c r="D35" s="50">
        <v>142</v>
      </c>
      <c r="E35" s="50">
        <v>138</v>
      </c>
      <c r="F35" s="50">
        <v>21</v>
      </c>
      <c r="G35" s="59" t="s">
        <v>84</v>
      </c>
      <c r="H35" s="59" t="s">
        <v>84</v>
      </c>
      <c r="I35" s="59">
        <v>19</v>
      </c>
      <c r="J35" s="59" t="s">
        <v>84</v>
      </c>
      <c r="K35" s="50">
        <v>139</v>
      </c>
      <c r="L35" s="59">
        <v>25</v>
      </c>
      <c r="M35" s="50">
        <v>115</v>
      </c>
    </row>
    <row r="36" spans="1:13" s="39" customFormat="1" ht="6" customHeight="1">
      <c r="A36" s="5"/>
      <c r="B36" s="58"/>
      <c r="C36" s="49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3.5" customHeight="1">
      <c r="A37" s="13"/>
      <c r="B37" s="2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customHeight="1">
      <c r="A38" s="18" t="s">
        <v>83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13.5" customHeight="1">
      <c r="A39" s="2" t="s">
        <v>67</v>
      </c>
      <c r="B39" s="18"/>
      <c r="C39" s="18"/>
      <c r="D39" s="17" t="s">
        <v>82</v>
      </c>
      <c r="E39" s="18"/>
      <c r="F39" s="18"/>
      <c r="G39" s="18"/>
      <c r="H39" s="18"/>
      <c r="I39" s="18"/>
      <c r="J39" s="18"/>
      <c r="K39" s="18"/>
      <c r="L39" s="18"/>
      <c r="M39" s="17"/>
    </row>
    <row r="40" spans="1:13" ht="13.5" customHeight="1">
      <c r="A40" s="194" t="s">
        <v>81</v>
      </c>
      <c r="B40" s="195"/>
      <c r="C40" s="220" t="s">
        <v>80</v>
      </c>
      <c r="D40" s="211" t="s">
        <v>79</v>
      </c>
      <c r="E40" s="57"/>
    </row>
    <row r="41" spans="1:13" ht="27" customHeight="1">
      <c r="A41" s="198"/>
      <c r="B41" s="199"/>
      <c r="C41" s="220"/>
      <c r="D41" s="211"/>
      <c r="E41" s="56"/>
    </row>
    <row r="42" spans="1:13" ht="6" customHeight="1">
      <c r="A42" s="55"/>
      <c r="B42" s="55"/>
      <c r="C42" s="54"/>
      <c r="D42" s="53"/>
      <c r="E42" s="52"/>
    </row>
    <row r="43" spans="1:13" ht="13.5" customHeight="1">
      <c r="A43" s="218" t="s">
        <v>78</v>
      </c>
      <c r="B43" s="219"/>
      <c r="C43" s="51">
        <v>221</v>
      </c>
      <c r="D43" s="50">
        <v>42</v>
      </c>
    </row>
    <row r="44" spans="1:13" ht="13.5" customHeight="1">
      <c r="A44" s="218" t="s">
        <v>3</v>
      </c>
      <c r="B44" s="219"/>
      <c r="C44" s="51">
        <v>187</v>
      </c>
      <c r="D44" s="50">
        <v>28</v>
      </c>
    </row>
    <row r="45" spans="1:13" ht="13.5" customHeight="1">
      <c r="A45" s="218" t="s">
        <v>77</v>
      </c>
      <c r="B45" s="219"/>
      <c r="C45" s="51">
        <v>110</v>
      </c>
      <c r="D45" s="50">
        <v>13</v>
      </c>
    </row>
    <row r="46" spans="1:13" ht="6" customHeight="1">
      <c r="A46" s="5"/>
      <c r="B46" s="5"/>
      <c r="C46" s="49"/>
      <c r="D46" s="48"/>
    </row>
    <row r="47" spans="1:13" s="39" customFormat="1" ht="6" customHeight="1">
      <c r="A47" s="13"/>
      <c r="B47" s="13"/>
      <c r="C47" s="46"/>
      <c r="D47" s="46"/>
      <c r="E47" s="46"/>
      <c r="F47" s="46"/>
      <c r="G47" s="46"/>
      <c r="H47" s="46"/>
      <c r="I47" s="46"/>
      <c r="J47" s="47"/>
      <c r="K47" s="47"/>
      <c r="L47" s="46"/>
      <c r="M47" s="46"/>
    </row>
    <row r="48" spans="1:13" ht="13.5" customHeight="1">
      <c r="A48" s="45" t="s">
        <v>76</v>
      </c>
      <c r="B48" s="27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3.5" customHeight="1">
      <c r="A49" s="45" t="s">
        <v>75</v>
      </c>
      <c r="B49" s="27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3.5" customHeight="1">
      <c r="A50" s="45" t="s">
        <v>74</v>
      </c>
      <c r="B50" s="27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3.5" customHeight="1">
      <c r="A51" s="45" t="s">
        <v>73</v>
      </c>
      <c r="B51" s="27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3.5" customHeight="1">
      <c r="A52" s="2" t="s">
        <v>72</v>
      </c>
      <c r="B52" s="2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4.1" customHeight="1">
      <c r="A53" s="4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</sheetData>
  <mergeCells count="16">
    <mergeCell ref="A5:C5"/>
    <mergeCell ref="A30:B31"/>
    <mergeCell ref="C30:C31"/>
    <mergeCell ref="D30:D31"/>
    <mergeCell ref="E30:E31"/>
    <mergeCell ref="A44:B44"/>
    <mergeCell ref="A45:B45"/>
    <mergeCell ref="L30:M30"/>
    <mergeCell ref="A33:B33"/>
    <mergeCell ref="A34:B34"/>
    <mergeCell ref="A35:B35"/>
    <mergeCell ref="A40:B41"/>
    <mergeCell ref="C40:C41"/>
    <mergeCell ref="D40:D41"/>
    <mergeCell ref="F30:K30"/>
    <mergeCell ref="A43:B43"/>
  </mergeCells>
  <phoneticPr fontId="1"/>
  <pageMargins left="0.78740157480314965" right="0.19685039370078741" top="0.39370078740157483" bottom="0.39370078740157483" header="0.31496062992125984" footer="0.31496062992125984"/>
  <pageSetup paperSize="9" firstPageNumber="10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7.625" style="1" customWidth="1"/>
    <col min="2" max="2" width="6.875" style="1" customWidth="1"/>
    <col min="3" max="7" width="6.75" style="1" customWidth="1"/>
    <col min="8" max="14" width="6.625" style="1" customWidth="1"/>
    <col min="15" max="16384" width="9" style="1"/>
  </cols>
  <sheetData>
    <row r="1" spans="1:14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>
      <c r="A3" s="41" t="s">
        <v>182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18" t="s">
        <v>181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7" t="s">
        <v>164</v>
      </c>
    </row>
    <row r="6" spans="1:14" ht="27" customHeight="1">
      <c r="A6" s="178" t="s">
        <v>180</v>
      </c>
      <c r="B6" s="179"/>
      <c r="C6" s="75" t="s">
        <v>179</v>
      </c>
      <c r="D6" s="16" t="s">
        <v>178</v>
      </c>
      <c r="E6" s="179" t="s">
        <v>177</v>
      </c>
      <c r="F6" s="179"/>
      <c r="G6" s="16" t="s">
        <v>176</v>
      </c>
      <c r="H6" s="179" t="s">
        <v>175</v>
      </c>
      <c r="I6" s="179"/>
      <c r="J6" s="179" t="s">
        <v>174</v>
      </c>
      <c r="K6" s="179"/>
      <c r="L6" s="179" t="s">
        <v>173</v>
      </c>
      <c r="M6" s="179"/>
      <c r="N6" s="80" t="s">
        <v>156</v>
      </c>
    </row>
    <row r="7" spans="1:14" ht="12" customHeight="1">
      <c r="A7" s="82" t="s">
        <v>172</v>
      </c>
      <c r="B7" s="81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2" customHeight="1">
      <c r="A8" s="13"/>
      <c r="B8" s="26" t="s">
        <v>167</v>
      </c>
      <c r="C8" s="50">
        <v>324</v>
      </c>
      <c r="D8" s="50">
        <v>39</v>
      </c>
      <c r="E8" s="50"/>
      <c r="F8" s="50">
        <v>28</v>
      </c>
      <c r="G8" s="50">
        <v>187</v>
      </c>
      <c r="H8" s="50"/>
      <c r="I8" s="50">
        <v>19</v>
      </c>
      <c r="J8" s="50"/>
      <c r="K8" s="50">
        <v>2</v>
      </c>
      <c r="L8" s="50"/>
      <c r="M8" s="50">
        <v>19</v>
      </c>
      <c r="N8" s="50">
        <v>30</v>
      </c>
    </row>
    <row r="9" spans="1:14" ht="12" customHeight="1">
      <c r="A9" s="13"/>
      <c r="B9" s="26" t="s">
        <v>166</v>
      </c>
      <c r="C9" s="50">
        <v>641</v>
      </c>
      <c r="D9" s="50">
        <v>74</v>
      </c>
      <c r="E9" s="50"/>
      <c r="F9" s="50">
        <v>36</v>
      </c>
      <c r="G9" s="50">
        <v>337</v>
      </c>
      <c r="H9" s="50"/>
      <c r="I9" s="50">
        <v>7</v>
      </c>
      <c r="J9" s="50"/>
      <c r="K9" s="50">
        <v>91</v>
      </c>
      <c r="L9" s="50"/>
      <c r="M9" s="50">
        <v>15</v>
      </c>
      <c r="N9" s="50">
        <v>81</v>
      </c>
    </row>
    <row r="10" spans="1:14" ht="12" customHeight="1">
      <c r="A10" s="82" t="s">
        <v>171</v>
      </c>
      <c r="B10" s="81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2" customHeight="1">
      <c r="A11" s="13"/>
      <c r="B11" s="26" t="s">
        <v>167</v>
      </c>
      <c r="C11" s="50">
        <v>326</v>
      </c>
      <c r="D11" s="50">
        <v>43</v>
      </c>
      <c r="E11" s="50"/>
      <c r="F11" s="50">
        <v>8</v>
      </c>
      <c r="G11" s="50">
        <v>205</v>
      </c>
      <c r="H11" s="50"/>
      <c r="I11" s="50">
        <v>23</v>
      </c>
      <c r="J11" s="50"/>
      <c r="K11" s="50">
        <v>1</v>
      </c>
      <c r="L11" s="50"/>
      <c r="M11" s="50">
        <v>18</v>
      </c>
      <c r="N11" s="50">
        <v>28</v>
      </c>
    </row>
    <row r="12" spans="1:14" ht="12" customHeight="1">
      <c r="A12" s="13"/>
      <c r="B12" s="26" t="s">
        <v>166</v>
      </c>
      <c r="C12" s="50">
        <v>576</v>
      </c>
      <c r="D12" s="50">
        <v>120</v>
      </c>
      <c r="E12" s="50"/>
      <c r="F12" s="50">
        <v>28</v>
      </c>
      <c r="G12" s="50">
        <v>269</v>
      </c>
      <c r="H12" s="50"/>
      <c r="I12" s="50">
        <v>22</v>
      </c>
      <c r="J12" s="50"/>
      <c r="K12" s="50">
        <v>12</v>
      </c>
      <c r="L12" s="50"/>
      <c r="M12" s="50">
        <v>23</v>
      </c>
      <c r="N12" s="50">
        <v>102</v>
      </c>
    </row>
    <row r="13" spans="1:14" ht="12" customHeight="1">
      <c r="A13" s="82" t="s">
        <v>170</v>
      </c>
      <c r="B13" s="81"/>
      <c r="C13" s="50"/>
      <c r="D13" s="50"/>
      <c r="E13" s="50"/>
      <c r="H13" s="50"/>
    </row>
    <row r="14" spans="1:14" ht="12" customHeight="1">
      <c r="A14" s="13"/>
      <c r="B14" s="26" t="s">
        <v>167</v>
      </c>
      <c r="C14" s="50">
        <v>286</v>
      </c>
      <c r="D14" s="50">
        <v>51</v>
      </c>
      <c r="E14" s="50"/>
      <c r="F14" s="50">
        <v>11</v>
      </c>
      <c r="G14" s="50">
        <v>177</v>
      </c>
      <c r="H14" s="50"/>
      <c r="I14" s="50">
        <v>17</v>
      </c>
      <c r="J14" s="50"/>
      <c r="K14" s="50">
        <v>0</v>
      </c>
      <c r="L14" s="50"/>
      <c r="M14" s="50">
        <v>6</v>
      </c>
      <c r="N14" s="50">
        <v>41</v>
      </c>
    </row>
    <row r="15" spans="1:14" ht="12" customHeight="1">
      <c r="A15" s="13"/>
      <c r="B15" s="26" t="s">
        <v>166</v>
      </c>
      <c r="C15" s="50">
        <v>495</v>
      </c>
      <c r="D15" s="50">
        <v>99</v>
      </c>
      <c r="E15" s="50"/>
      <c r="F15" s="50">
        <v>28</v>
      </c>
      <c r="G15" s="50">
        <v>237</v>
      </c>
      <c r="H15" s="50"/>
      <c r="I15" s="50">
        <v>23</v>
      </c>
      <c r="J15" s="50"/>
      <c r="K15" s="50">
        <v>7</v>
      </c>
      <c r="L15" s="50"/>
      <c r="M15" s="50">
        <v>15</v>
      </c>
      <c r="N15" s="50">
        <v>86</v>
      </c>
    </row>
    <row r="16" spans="1:14" ht="12" customHeight="1">
      <c r="A16" s="82" t="s">
        <v>169</v>
      </c>
      <c r="B16" s="81"/>
    </row>
    <row r="17" spans="1:14" ht="12" customHeight="1">
      <c r="B17" s="26" t="s">
        <v>167</v>
      </c>
      <c r="C17" s="50">
        <v>273</v>
      </c>
      <c r="D17" s="50">
        <v>28</v>
      </c>
      <c r="E17" s="50"/>
      <c r="F17" s="50">
        <v>16</v>
      </c>
      <c r="G17" s="50">
        <v>164</v>
      </c>
      <c r="H17" s="50"/>
      <c r="I17" s="50">
        <v>27</v>
      </c>
      <c r="J17" s="50"/>
      <c r="K17" s="50">
        <v>1</v>
      </c>
      <c r="L17" s="50"/>
      <c r="M17" s="50">
        <v>4</v>
      </c>
      <c r="N17" s="50">
        <v>33</v>
      </c>
    </row>
    <row r="18" spans="1:14" ht="12" customHeight="1">
      <c r="B18" s="26" t="s">
        <v>166</v>
      </c>
      <c r="C18" s="50">
        <v>488</v>
      </c>
      <c r="D18" s="50">
        <v>100</v>
      </c>
      <c r="E18" s="50"/>
      <c r="F18" s="50">
        <v>28</v>
      </c>
      <c r="G18" s="50">
        <v>240</v>
      </c>
      <c r="H18" s="50"/>
      <c r="I18" s="50">
        <v>23</v>
      </c>
      <c r="J18" s="50"/>
      <c r="K18" s="50">
        <v>0</v>
      </c>
      <c r="L18" s="50"/>
      <c r="M18" s="50">
        <v>10</v>
      </c>
      <c r="N18" s="50">
        <v>87</v>
      </c>
    </row>
    <row r="19" spans="1:14" ht="12" customHeight="1">
      <c r="A19" s="82" t="s">
        <v>168</v>
      </c>
      <c r="B19" s="8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2" customHeight="1">
      <c r="B20" s="26" t="s">
        <v>167</v>
      </c>
      <c r="C20" s="50">
        <v>292</v>
      </c>
      <c r="D20" s="50">
        <v>30</v>
      </c>
      <c r="E20" s="50"/>
      <c r="F20" s="50">
        <v>16</v>
      </c>
      <c r="G20" s="50">
        <v>174</v>
      </c>
      <c r="H20" s="50"/>
      <c r="I20" s="50">
        <v>21</v>
      </c>
      <c r="J20" s="50"/>
      <c r="K20" s="50">
        <v>1</v>
      </c>
      <c r="L20" s="50"/>
      <c r="M20" s="50">
        <v>5</v>
      </c>
      <c r="N20" s="50">
        <v>45</v>
      </c>
    </row>
    <row r="21" spans="1:14" ht="12" customHeight="1">
      <c r="B21" s="26" t="s">
        <v>166</v>
      </c>
      <c r="C21" s="50">
        <v>499</v>
      </c>
      <c r="D21" s="50">
        <v>62</v>
      </c>
      <c r="E21" s="50"/>
      <c r="F21" s="50">
        <v>41</v>
      </c>
      <c r="G21" s="50">
        <v>263</v>
      </c>
      <c r="H21" s="50"/>
      <c r="I21" s="50">
        <v>14</v>
      </c>
      <c r="J21" s="50"/>
      <c r="K21" s="50">
        <v>2</v>
      </c>
      <c r="L21" s="50"/>
      <c r="M21" s="50">
        <v>11</v>
      </c>
      <c r="N21" s="50">
        <v>106</v>
      </c>
    </row>
    <row r="22" spans="1:14" ht="5.0999999999999996" customHeight="1">
      <c r="A22" s="5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18" t="s">
        <v>165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2" t="s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7" t="s">
        <v>164</v>
      </c>
    </row>
    <row r="26" spans="1:14" ht="27" customHeight="1">
      <c r="A26" s="178" t="s">
        <v>163</v>
      </c>
      <c r="B26" s="179"/>
      <c r="C26" s="75" t="s">
        <v>162</v>
      </c>
      <c r="D26" s="209" t="s">
        <v>161</v>
      </c>
      <c r="E26" s="179"/>
      <c r="F26" s="179" t="s">
        <v>160</v>
      </c>
      <c r="G26" s="179"/>
      <c r="H26" s="209" t="s">
        <v>159</v>
      </c>
      <c r="I26" s="179"/>
      <c r="J26" s="209" t="s">
        <v>158</v>
      </c>
      <c r="K26" s="179"/>
      <c r="L26" s="209" t="s">
        <v>157</v>
      </c>
      <c r="M26" s="179"/>
      <c r="N26" s="80" t="s">
        <v>156</v>
      </c>
    </row>
    <row r="27" spans="1:14" ht="5.0999999999999996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180" t="s">
        <v>124</v>
      </c>
      <c r="B28" s="181"/>
      <c r="C28" s="50">
        <v>965</v>
      </c>
      <c r="D28" s="50"/>
      <c r="E28" s="50">
        <v>3</v>
      </c>
      <c r="F28" s="50"/>
      <c r="G28" s="50">
        <v>0</v>
      </c>
      <c r="H28" s="50"/>
      <c r="I28" s="50">
        <v>3</v>
      </c>
      <c r="J28" s="50"/>
      <c r="K28" s="50">
        <v>16</v>
      </c>
      <c r="L28" s="50"/>
      <c r="M28" s="50">
        <v>902</v>
      </c>
      <c r="N28" s="50">
        <v>41</v>
      </c>
    </row>
    <row r="29" spans="1:14">
      <c r="A29" s="25" t="s">
        <v>123</v>
      </c>
      <c r="B29" s="9"/>
      <c r="C29" s="50">
        <v>902</v>
      </c>
      <c r="D29" s="50"/>
      <c r="E29" s="50">
        <v>10</v>
      </c>
      <c r="F29" s="50"/>
      <c r="G29" s="50">
        <v>0</v>
      </c>
      <c r="H29" s="50"/>
      <c r="I29" s="50">
        <v>10</v>
      </c>
      <c r="J29" s="50"/>
      <c r="K29" s="50">
        <v>31</v>
      </c>
      <c r="L29" s="50"/>
      <c r="M29" s="50">
        <v>756</v>
      </c>
      <c r="N29" s="50">
        <v>95</v>
      </c>
    </row>
    <row r="30" spans="1:14">
      <c r="A30" s="222" t="s">
        <v>122</v>
      </c>
      <c r="B30" s="223"/>
      <c r="C30" s="50">
        <v>781</v>
      </c>
      <c r="D30" s="50"/>
      <c r="E30" s="50">
        <v>15</v>
      </c>
      <c r="F30" s="50"/>
      <c r="G30" s="50">
        <v>0</v>
      </c>
      <c r="H30" s="50"/>
      <c r="I30" s="50">
        <v>0</v>
      </c>
      <c r="J30" s="50"/>
      <c r="K30" s="50">
        <v>6</v>
      </c>
      <c r="L30" s="50"/>
      <c r="M30" s="50">
        <v>557</v>
      </c>
      <c r="N30" s="50">
        <v>203</v>
      </c>
    </row>
    <row r="31" spans="1:14">
      <c r="A31" s="222" t="s">
        <v>121</v>
      </c>
      <c r="B31" s="223"/>
      <c r="C31" s="50">
        <v>761</v>
      </c>
      <c r="D31" s="50"/>
      <c r="E31" s="50">
        <v>18</v>
      </c>
      <c r="F31" s="50"/>
      <c r="G31" s="50">
        <v>0</v>
      </c>
      <c r="H31" s="50"/>
      <c r="I31" s="50">
        <v>5</v>
      </c>
      <c r="J31" s="50"/>
      <c r="K31" s="50">
        <v>3</v>
      </c>
      <c r="L31" s="50"/>
      <c r="M31" s="50">
        <v>735</v>
      </c>
      <c r="N31" s="50">
        <v>0</v>
      </c>
    </row>
    <row r="32" spans="1:14">
      <c r="A32" s="222" t="s">
        <v>120</v>
      </c>
      <c r="B32" s="223"/>
      <c r="C32" s="50">
        <v>791</v>
      </c>
      <c r="D32" s="50"/>
      <c r="E32" s="50">
        <v>16</v>
      </c>
      <c r="F32" s="50"/>
      <c r="G32" s="50">
        <v>0</v>
      </c>
      <c r="H32" s="50"/>
      <c r="I32" s="50">
        <v>2</v>
      </c>
      <c r="J32" s="50"/>
      <c r="K32" s="50">
        <v>0</v>
      </c>
      <c r="L32" s="50"/>
      <c r="M32" s="50">
        <v>773</v>
      </c>
      <c r="N32" s="50">
        <v>0</v>
      </c>
    </row>
    <row r="33" spans="1:14" ht="5.0999999999999996" customHeight="1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2" t="s">
        <v>155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4.25">
      <c r="A36" s="41" t="s">
        <v>154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7" t="s">
        <v>153</v>
      </c>
    </row>
    <row r="38" spans="1:14" ht="13.5" customHeight="1">
      <c r="A38" s="178" t="s">
        <v>152</v>
      </c>
      <c r="B38" s="179"/>
      <c r="C38" s="179" t="s">
        <v>53</v>
      </c>
      <c r="D38" s="179" t="s">
        <v>151</v>
      </c>
      <c r="E38" s="179"/>
      <c r="F38" s="179"/>
      <c r="G38" s="179"/>
      <c r="H38" s="211" t="s">
        <v>150</v>
      </c>
      <c r="I38" s="224"/>
      <c r="J38" s="211" t="s">
        <v>149</v>
      </c>
      <c r="K38" s="224"/>
      <c r="L38" s="179" t="s">
        <v>148</v>
      </c>
      <c r="M38" s="212"/>
      <c r="N38" s="179" t="s">
        <v>147</v>
      </c>
    </row>
    <row r="39" spans="1:14">
      <c r="A39" s="178"/>
      <c r="B39" s="179"/>
      <c r="C39" s="179"/>
      <c r="D39" s="179" t="s">
        <v>146</v>
      </c>
      <c r="E39" s="179"/>
      <c r="F39" s="179" t="s">
        <v>145</v>
      </c>
      <c r="G39" s="179"/>
      <c r="H39" s="190" t="s">
        <v>144</v>
      </c>
      <c r="I39" s="190" t="s">
        <v>143</v>
      </c>
      <c r="J39" s="210" t="s">
        <v>142</v>
      </c>
      <c r="K39" s="210" t="s">
        <v>141</v>
      </c>
      <c r="L39" s="179" t="s">
        <v>140</v>
      </c>
      <c r="M39" s="212" t="s">
        <v>139</v>
      </c>
      <c r="N39" s="179"/>
    </row>
    <row r="40" spans="1:14">
      <c r="A40" s="178"/>
      <c r="B40" s="179"/>
      <c r="C40" s="179"/>
      <c r="D40" s="75" t="s">
        <v>138</v>
      </c>
      <c r="E40" s="75" t="s">
        <v>137</v>
      </c>
      <c r="F40" s="75" t="s">
        <v>138</v>
      </c>
      <c r="G40" s="75" t="s">
        <v>137</v>
      </c>
      <c r="H40" s="191"/>
      <c r="I40" s="191"/>
      <c r="J40" s="189"/>
      <c r="K40" s="189"/>
      <c r="L40" s="179"/>
      <c r="M40" s="212"/>
      <c r="N40" s="179"/>
    </row>
    <row r="41" spans="1:14">
      <c r="A41" s="2"/>
      <c r="B41" s="14"/>
      <c r="D41" s="2"/>
      <c r="E41" s="2"/>
      <c r="F41" s="2"/>
      <c r="G41" s="2"/>
      <c r="H41" s="79" t="s">
        <v>136</v>
      </c>
      <c r="I41" s="2"/>
      <c r="J41" s="2"/>
      <c r="K41" s="2"/>
      <c r="L41" s="2"/>
      <c r="M41" s="2"/>
      <c r="N41" s="2"/>
    </row>
    <row r="42" spans="1:14" ht="12" customHeight="1">
      <c r="A42" s="180" t="s">
        <v>124</v>
      </c>
      <c r="B42" s="181"/>
      <c r="C42" s="50">
        <v>28</v>
      </c>
      <c r="D42" s="50">
        <v>3</v>
      </c>
      <c r="E42" s="50">
        <v>4</v>
      </c>
      <c r="F42" s="50">
        <v>4</v>
      </c>
      <c r="G42" s="50">
        <v>6</v>
      </c>
      <c r="H42" s="50">
        <v>0</v>
      </c>
      <c r="I42" s="50">
        <v>7</v>
      </c>
      <c r="J42" s="50">
        <v>0</v>
      </c>
      <c r="K42" s="50">
        <v>1</v>
      </c>
      <c r="L42" s="50">
        <v>0</v>
      </c>
      <c r="M42" s="50">
        <v>1</v>
      </c>
      <c r="N42" s="50">
        <v>2</v>
      </c>
    </row>
    <row r="43" spans="1:14" ht="12" customHeight="1">
      <c r="A43" s="25" t="s">
        <v>123</v>
      </c>
      <c r="B43" s="9"/>
      <c r="C43" s="50">
        <v>31</v>
      </c>
      <c r="D43" s="50">
        <v>1</v>
      </c>
      <c r="E43" s="50">
        <v>7</v>
      </c>
      <c r="F43" s="50">
        <v>6</v>
      </c>
      <c r="G43" s="50">
        <v>8</v>
      </c>
      <c r="H43" s="50">
        <v>2</v>
      </c>
      <c r="I43" s="50">
        <v>4</v>
      </c>
      <c r="J43" s="50">
        <v>1</v>
      </c>
      <c r="K43" s="50">
        <v>0</v>
      </c>
      <c r="L43" s="50">
        <v>0</v>
      </c>
      <c r="M43" s="50">
        <v>0</v>
      </c>
      <c r="N43" s="50">
        <v>2</v>
      </c>
    </row>
    <row r="44" spans="1:14" ht="12" customHeight="1">
      <c r="A44" s="222" t="s">
        <v>122</v>
      </c>
      <c r="B44" s="223"/>
      <c r="C44" s="50">
        <v>30</v>
      </c>
      <c r="D44" s="50">
        <v>1</v>
      </c>
      <c r="E44" s="50">
        <v>5</v>
      </c>
      <c r="F44" s="50">
        <v>3</v>
      </c>
      <c r="G44" s="50">
        <v>13</v>
      </c>
      <c r="H44" s="50">
        <v>3</v>
      </c>
      <c r="I44" s="50">
        <v>5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</row>
    <row r="45" spans="1:14" ht="12" customHeight="1">
      <c r="A45" s="222" t="s">
        <v>121</v>
      </c>
      <c r="B45" s="223"/>
      <c r="C45" s="50">
        <v>29</v>
      </c>
      <c r="D45" s="50">
        <v>2</v>
      </c>
      <c r="E45" s="50">
        <v>5</v>
      </c>
      <c r="F45" s="50">
        <v>2</v>
      </c>
      <c r="G45" s="50">
        <v>8</v>
      </c>
      <c r="H45" s="50">
        <v>2</v>
      </c>
      <c r="I45" s="50">
        <v>5</v>
      </c>
      <c r="J45" s="50">
        <v>0</v>
      </c>
      <c r="K45" s="50">
        <v>0</v>
      </c>
      <c r="L45" s="50">
        <v>0</v>
      </c>
      <c r="M45" s="50">
        <v>0</v>
      </c>
      <c r="N45" s="50">
        <v>5</v>
      </c>
    </row>
    <row r="46" spans="1:14" ht="12" customHeight="1">
      <c r="A46" s="222" t="s">
        <v>120</v>
      </c>
      <c r="B46" s="223"/>
      <c r="C46" s="50">
        <v>23</v>
      </c>
      <c r="D46" s="50">
        <v>0</v>
      </c>
      <c r="E46" s="50">
        <v>6</v>
      </c>
      <c r="F46" s="50">
        <v>3</v>
      </c>
      <c r="G46" s="50">
        <v>8</v>
      </c>
      <c r="H46" s="50">
        <v>0</v>
      </c>
      <c r="I46" s="50">
        <v>3</v>
      </c>
      <c r="J46" s="50">
        <v>1</v>
      </c>
      <c r="K46" s="50">
        <v>0</v>
      </c>
      <c r="L46" s="50">
        <v>0</v>
      </c>
      <c r="M46" s="50">
        <v>0</v>
      </c>
      <c r="N46" s="50">
        <v>2</v>
      </c>
    </row>
    <row r="47" spans="1:14">
      <c r="A47" s="2"/>
      <c r="B47" s="26"/>
      <c r="D47" s="2"/>
      <c r="E47" s="2"/>
      <c r="F47" s="2"/>
      <c r="G47" s="2"/>
      <c r="H47" s="79" t="s">
        <v>135</v>
      </c>
      <c r="I47" s="2"/>
      <c r="J47" s="2"/>
      <c r="K47" s="2"/>
      <c r="L47" s="2"/>
      <c r="M47" s="2"/>
      <c r="N47" s="2"/>
    </row>
    <row r="48" spans="1:14" ht="12" customHeight="1">
      <c r="A48" s="180" t="s">
        <v>124</v>
      </c>
      <c r="B48" s="181"/>
      <c r="C48" s="50">
        <v>16443</v>
      </c>
      <c r="D48" s="50">
        <v>1338</v>
      </c>
      <c r="E48" s="50">
        <v>3483</v>
      </c>
      <c r="F48" s="50">
        <v>1740</v>
      </c>
      <c r="G48" s="50">
        <v>4440</v>
      </c>
      <c r="H48" s="50">
        <v>0</v>
      </c>
      <c r="I48" s="50">
        <v>3560</v>
      </c>
      <c r="J48" s="50">
        <v>0</v>
      </c>
      <c r="K48" s="50">
        <v>612</v>
      </c>
      <c r="L48" s="50">
        <v>0</v>
      </c>
      <c r="M48" s="50">
        <v>750</v>
      </c>
      <c r="N48" s="50">
        <v>520</v>
      </c>
    </row>
    <row r="49" spans="1:17" ht="12" customHeight="1">
      <c r="A49" s="25" t="s">
        <v>123</v>
      </c>
      <c r="B49" s="9"/>
      <c r="C49" s="50">
        <v>20862</v>
      </c>
      <c r="D49" s="50">
        <v>540</v>
      </c>
      <c r="E49" s="50">
        <v>6732</v>
      </c>
      <c r="F49" s="50">
        <v>2958</v>
      </c>
      <c r="G49" s="50">
        <v>6642</v>
      </c>
      <c r="H49" s="50">
        <v>840</v>
      </c>
      <c r="I49" s="50">
        <v>1970</v>
      </c>
      <c r="J49" s="50">
        <v>720</v>
      </c>
      <c r="K49" s="50">
        <v>0</v>
      </c>
      <c r="L49" s="50">
        <v>0</v>
      </c>
      <c r="M49" s="50">
        <v>0</v>
      </c>
      <c r="N49" s="50">
        <v>460</v>
      </c>
    </row>
    <row r="50" spans="1:17" ht="12" customHeight="1">
      <c r="A50" s="222" t="s">
        <v>122</v>
      </c>
      <c r="B50" s="223"/>
      <c r="C50" s="50">
        <v>22546</v>
      </c>
      <c r="D50" s="50">
        <v>630</v>
      </c>
      <c r="E50" s="50">
        <v>4860</v>
      </c>
      <c r="F50" s="50">
        <v>1620</v>
      </c>
      <c r="G50" s="50">
        <v>11916</v>
      </c>
      <c r="H50" s="50">
        <v>1260</v>
      </c>
      <c r="I50" s="50">
        <v>2260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</row>
    <row r="51" spans="1:17" ht="12" customHeight="1">
      <c r="A51" s="222" t="s">
        <v>121</v>
      </c>
      <c r="B51" s="223"/>
      <c r="C51" s="50">
        <v>19473</v>
      </c>
      <c r="D51" s="50">
        <v>1170</v>
      </c>
      <c r="E51" s="50">
        <v>5010</v>
      </c>
      <c r="F51" s="50">
        <v>1170</v>
      </c>
      <c r="G51" s="50">
        <v>7776</v>
      </c>
      <c r="H51" s="50">
        <v>483</v>
      </c>
      <c r="I51" s="50">
        <v>2564</v>
      </c>
      <c r="J51" s="50">
        <v>0</v>
      </c>
      <c r="K51" s="50">
        <v>0</v>
      </c>
      <c r="L51" s="50">
        <v>0</v>
      </c>
      <c r="M51" s="50">
        <v>0</v>
      </c>
      <c r="N51" s="50">
        <v>1300</v>
      </c>
    </row>
    <row r="52" spans="1:17" ht="12" customHeight="1">
      <c r="A52" s="222" t="s">
        <v>120</v>
      </c>
      <c r="B52" s="223"/>
      <c r="C52" s="50">
        <v>18163</v>
      </c>
      <c r="D52" s="50">
        <v>0</v>
      </c>
      <c r="E52" s="50">
        <v>5411</v>
      </c>
      <c r="F52" s="50">
        <v>1800</v>
      </c>
      <c r="G52" s="50">
        <v>7926</v>
      </c>
      <c r="H52" s="50">
        <v>0</v>
      </c>
      <c r="I52" s="50">
        <v>1690</v>
      </c>
      <c r="J52" s="50">
        <v>816</v>
      </c>
      <c r="K52" s="50">
        <v>0</v>
      </c>
      <c r="L52" s="50">
        <v>0</v>
      </c>
      <c r="M52" s="50">
        <v>0</v>
      </c>
      <c r="N52" s="50">
        <v>520</v>
      </c>
    </row>
    <row r="53" spans="1:17" ht="5.0999999999999996" customHeight="1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7">
      <c r="A54" s="19" t="s">
        <v>134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7">
      <c r="A55" s="2" t="s">
        <v>133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7" ht="12.75" customHeight="1">
      <c r="A57" s="41" t="s">
        <v>132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7" ht="13.5" customHeight="1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7" t="s">
        <v>131</v>
      </c>
    </row>
    <row r="59" spans="1:17">
      <c r="A59" s="178" t="s">
        <v>130</v>
      </c>
      <c r="B59" s="179"/>
      <c r="C59" s="179" t="s">
        <v>129</v>
      </c>
      <c r="D59" s="179"/>
      <c r="E59" s="179"/>
      <c r="F59" s="179"/>
      <c r="G59" s="179" t="s">
        <v>128</v>
      </c>
      <c r="H59" s="179"/>
      <c r="I59" s="179"/>
      <c r="J59" s="179"/>
      <c r="K59" s="179" t="s">
        <v>127</v>
      </c>
      <c r="L59" s="179"/>
      <c r="M59" s="179"/>
      <c r="N59" s="212"/>
    </row>
    <row r="60" spans="1:17">
      <c r="A60" s="178"/>
      <c r="B60" s="179"/>
      <c r="C60" s="179" t="s">
        <v>126</v>
      </c>
      <c r="D60" s="179"/>
      <c r="E60" s="179" t="s">
        <v>125</v>
      </c>
      <c r="F60" s="179"/>
      <c r="G60" s="179" t="s">
        <v>126</v>
      </c>
      <c r="H60" s="179"/>
      <c r="I60" s="179" t="s">
        <v>125</v>
      </c>
      <c r="J60" s="179"/>
      <c r="K60" s="179" t="s">
        <v>126</v>
      </c>
      <c r="L60" s="179"/>
      <c r="M60" s="179" t="s">
        <v>125</v>
      </c>
      <c r="N60" s="212"/>
    </row>
    <row r="61" spans="1:17" ht="5.0999999999999996" customHeight="1">
      <c r="A61" s="2"/>
      <c r="B61" s="2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7">
      <c r="A62" s="180" t="s">
        <v>124</v>
      </c>
      <c r="B62" s="181"/>
      <c r="C62" s="50"/>
      <c r="D62" s="50">
        <v>5857</v>
      </c>
      <c r="E62" s="50"/>
      <c r="F62" s="50">
        <v>488</v>
      </c>
      <c r="G62" s="50"/>
      <c r="H62" s="50">
        <v>2833</v>
      </c>
      <c r="I62" s="50"/>
      <c r="J62" s="50">
        <v>236</v>
      </c>
      <c r="K62" s="50"/>
      <c r="L62" s="50">
        <v>96</v>
      </c>
      <c r="M62" s="50"/>
      <c r="N62" s="50">
        <v>8</v>
      </c>
    </row>
    <row r="63" spans="1:17">
      <c r="A63" s="25" t="s">
        <v>123</v>
      </c>
      <c r="B63" s="9"/>
      <c r="C63" s="50"/>
      <c r="D63" s="50">
        <v>5837</v>
      </c>
      <c r="E63" s="50"/>
      <c r="F63" s="50">
        <v>486</v>
      </c>
      <c r="G63" s="50"/>
      <c r="H63" s="50">
        <v>2968</v>
      </c>
      <c r="I63" s="50"/>
      <c r="J63" s="50">
        <v>247</v>
      </c>
      <c r="K63" s="50"/>
      <c r="L63" s="50">
        <v>96</v>
      </c>
      <c r="M63" s="50"/>
      <c r="N63" s="50">
        <v>8</v>
      </c>
      <c r="P63" s="39"/>
      <c r="Q63" s="39"/>
    </row>
    <row r="64" spans="1:17">
      <c r="A64" s="222" t="s">
        <v>122</v>
      </c>
      <c r="B64" s="223"/>
      <c r="C64" s="50"/>
      <c r="D64" s="50">
        <v>6218</v>
      </c>
      <c r="E64" s="50"/>
      <c r="F64" s="50">
        <v>518</v>
      </c>
      <c r="G64" s="50"/>
      <c r="H64" s="50">
        <v>2997</v>
      </c>
      <c r="I64" s="50"/>
      <c r="J64" s="50">
        <v>250</v>
      </c>
      <c r="K64" s="50"/>
      <c r="L64" s="50">
        <v>85</v>
      </c>
      <c r="M64" s="50"/>
      <c r="N64" s="50">
        <v>7</v>
      </c>
      <c r="P64" s="39"/>
      <c r="Q64" s="39"/>
    </row>
    <row r="65" spans="1:17">
      <c r="A65" s="222" t="s">
        <v>121</v>
      </c>
      <c r="B65" s="223"/>
      <c r="C65" s="50"/>
      <c r="D65" s="50">
        <v>6133</v>
      </c>
      <c r="E65" s="50"/>
      <c r="F65" s="50">
        <v>511</v>
      </c>
      <c r="G65" s="50"/>
      <c r="H65" s="50">
        <v>3029</v>
      </c>
      <c r="I65" s="50"/>
      <c r="J65" s="50">
        <v>252</v>
      </c>
      <c r="K65" s="50"/>
      <c r="L65" s="50">
        <v>84</v>
      </c>
      <c r="M65" s="50"/>
      <c r="N65" s="50">
        <v>7</v>
      </c>
      <c r="P65" s="39"/>
      <c r="Q65" s="39"/>
    </row>
    <row r="66" spans="1:17">
      <c r="A66" s="222" t="s">
        <v>120</v>
      </c>
      <c r="B66" s="223"/>
      <c r="C66" s="50"/>
      <c r="D66" s="50">
        <v>5971</v>
      </c>
      <c r="E66" s="50"/>
      <c r="F66" s="50">
        <v>496</v>
      </c>
      <c r="G66" s="50"/>
      <c r="H66" s="50">
        <v>3071</v>
      </c>
      <c r="I66" s="50"/>
      <c r="J66" s="50">
        <v>256</v>
      </c>
      <c r="K66" s="50"/>
      <c r="L66" s="50">
        <v>72</v>
      </c>
      <c r="M66" s="50"/>
      <c r="N66" s="50">
        <v>6</v>
      </c>
      <c r="P66" s="39"/>
      <c r="Q66" s="39"/>
    </row>
    <row r="67" spans="1:17" ht="5.0999999999999996" customHeight="1">
      <c r="A67" s="77"/>
      <c r="B67" s="78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P67" s="39"/>
      <c r="Q67" s="39"/>
    </row>
    <row r="68" spans="1:17">
      <c r="A68" s="2" t="s">
        <v>119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P68" s="39"/>
      <c r="Q68" s="39"/>
    </row>
    <row r="69" spans="1:17">
      <c r="N69" s="39"/>
      <c r="O69" s="39"/>
      <c r="P69" s="39"/>
      <c r="Q69" s="39"/>
    </row>
    <row r="70" spans="1:17">
      <c r="N70" s="39"/>
      <c r="O70" s="39"/>
      <c r="P70" s="39"/>
      <c r="Q70" s="39"/>
    </row>
    <row r="71" spans="1:17">
      <c r="N71" s="39"/>
      <c r="O71" s="39"/>
      <c r="P71" s="39"/>
      <c r="Q71" s="39"/>
    </row>
    <row r="72" spans="1:17">
      <c r="N72" s="39"/>
      <c r="O72" s="39"/>
      <c r="P72" s="39"/>
      <c r="Q72" s="39"/>
    </row>
    <row r="73" spans="1:17">
      <c r="N73" s="39"/>
      <c r="O73" s="39"/>
      <c r="P73" s="39"/>
      <c r="Q73" s="39"/>
    </row>
    <row r="74" spans="1:17">
      <c r="N74" s="39"/>
      <c r="O74" s="39"/>
      <c r="P74" s="39"/>
      <c r="Q74" s="39"/>
    </row>
    <row r="75" spans="1:17">
      <c r="N75" s="39"/>
      <c r="O75" s="39"/>
      <c r="P75" s="39"/>
      <c r="Q75" s="39"/>
    </row>
    <row r="76" spans="1:17">
      <c r="N76" s="39"/>
      <c r="O76" s="39"/>
      <c r="P76" s="39"/>
      <c r="Q76" s="39"/>
    </row>
    <row r="77" spans="1:17">
      <c r="N77" s="39"/>
      <c r="O77" s="39"/>
      <c r="P77" s="39"/>
      <c r="Q77" s="39"/>
    </row>
    <row r="78" spans="1:17">
      <c r="P78" s="39"/>
      <c r="Q78" s="39"/>
    </row>
  </sheetData>
  <mergeCells count="52">
    <mergeCell ref="L6:M6"/>
    <mergeCell ref="L26:M26"/>
    <mergeCell ref="F26:G26"/>
    <mergeCell ref="H26:I26"/>
    <mergeCell ref="J26:K26"/>
    <mergeCell ref="D26:E26"/>
    <mergeCell ref="A6:B6"/>
    <mergeCell ref="E6:F6"/>
    <mergeCell ref="H6:I6"/>
    <mergeCell ref="J6:K6"/>
    <mergeCell ref="A28:B28"/>
    <mergeCell ref="A30:B30"/>
    <mergeCell ref="A31:B31"/>
    <mergeCell ref="A32:B32"/>
    <mergeCell ref="A26:B26"/>
    <mergeCell ref="A50:B50"/>
    <mergeCell ref="L38:M38"/>
    <mergeCell ref="N38:N40"/>
    <mergeCell ref="D39:E39"/>
    <mergeCell ref="F39:G39"/>
    <mergeCell ref="H39:H40"/>
    <mergeCell ref="I39:I40"/>
    <mergeCell ref="J39:J40"/>
    <mergeCell ref="K39:K40"/>
    <mergeCell ref="L39:L40"/>
    <mergeCell ref="M39:M40"/>
    <mergeCell ref="A38:B40"/>
    <mergeCell ref="C38:C40"/>
    <mergeCell ref="D38:G38"/>
    <mergeCell ref="H38:I38"/>
    <mergeCell ref="J38:K38"/>
    <mergeCell ref="A42:B42"/>
    <mergeCell ref="A44:B44"/>
    <mergeCell ref="A45:B45"/>
    <mergeCell ref="A46:B46"/>
    <mergeCell ref="A48:B48"/>
    <mergeCell ref="K59:N59"/>
    <mergeCell ref="C60:D60"/>
    <mergeCell ref="E60:F60"/>
    <mergeCell ref="G60:H60"/>
    <mergeCell ref="I60:J60"/>
    <mergeCell ref="K60:L60"/>
    <mergeCell ref="M60:N60"/>
    <mergeCell ref="G59:J59"/>
    <mergeCell ref="A66:B66"/>
    <mergeCell ref="A51:B51"/>
    <mergeCell ref="A52:B52"/>
    <mergeCell ref="A59:B60"/>
    <mergeCell ref="C59:F59"/>
    <mergeCell ref="A62:B62"/>
    <mergeCell ref="A64:B64"/>
    <mergeCell ref="A65:B65"/>
  </mergeCells>
  <phoneticPr fontId="1"/>
  <pageMargins left="0.39370078740157483" right="0.39370078740157483" top="0.39370078740157483" bottom="0.39370078740157483" header="0.31496062992125984" footer="0.31496062992125984"/>
  <pageSetup paperSize="9" firstPageNumber="10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>
      <selection activeCell="M47" sqref="M47"/>
    </sheetView>
  </sheetViews>
  <sheetFormatPr defaultRowHeight="13.5"/>
  <cols>
    <col min="1" max="1" width="7.625" style="1" customWidth="1"/>
    <col min="2" max="2" width="6.75" style="1" customWidth="1"/>
    <col min="3" max="3" width="7.875" style="1" customWidth="1"/>
    <col min="4" max="4" width="9.625" style="1" customWidth="1"/>
    <col min="5" max="8" width="7.875" style="1" customWidth="1"/>
    <col min="9" max="12" width="7.75" style="1" customWidth="1"/>
    <col min="13" max="16384" width="9" style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7" t="s">
        <v>71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>
      <c r="A3" s="41" t="s">
        <v>246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178" t="s">
        <v>245</v>
      </c>
      <c r="B5" s="179"/>
      <c r="C5" s="179" t="s">
        <v>244</v>
      </c>
      <c r="D5" s="179"/>
      <c r="E5" s="179"/>
      <c r="F5" s="179"/>
      <c r="G5" s="179" t="s">
        <v>243</v>
      </c>
      <c r="H5" s="179" t="s">
        <v>242</v>
      </c>
      <c r="I5" s="179" t="s">
        <v>241</v>
      </c>
      <c r="J5" s="179"/>
      <c r="K5" s="179"/>
      <c r="L5" s="212"/>
    </row>
    <row r="6" spans="1:12">
      <c r="A6" s="178"/>
      <c r="B6" s="179"/>
      <c r="C6" s="179" t="s">
        <v>240</v>
      </c>
      <c r="D6" s="179"/>
      <c r="E6" s="75" t="s">
        <v>239</v>
      </c>
      <c r="F6" s="75" t="s">
        <v>238</v>
      </c>
      <c r="G6" s="179"/>
      <c r="H6" s="179"/>
      <c r="I6" s="179" t="s">
        <v>237</v>
      </c>
      <c r="J6" s="179"/>
      <c r="K6" s="179" t="s">
        <v>236</v>
      </c>
      <c r="L6" s="212"/>
    </row>
    <row r="7" spans="1:12">
      <c r="A7" s="2"/>
      <c r="B7" s="26"/>
      <c r="C7" s="2"/>
      <c r="D7" s="89" t="s">
        <v>235</v>
      </c>
      <c r="E7" s="89" t="s">
        <v>235</v>
      </c>
      <c r="F7" s="89" t="s">
        <v>235</v>
      </c>
      <c r="G7" s="89" t="s">
        <v>234</v>
      </c>
      <c r="H7" s="89" t="s">
        <v>234</v>
      </c>
      <c r="I7" s="90"/>
      <c r="J7" s="89" t="s">
        <v>233</v>
      </c>
      <c r="K7" s="90"/>
      <c r="L7" s="89" t="s">
        <v>232</v>
      </c>
    </row>
    <row r="8" spans="1:12">
      <c r="A8" s="180" t="s">
        <v>124</v>
      </c>
      <c r="B8" s="181"/>
      <c r="D8" s="50">
        <v>63304</v>
      </c>
      <c r="E8" s="50">
        <v>57231</v>
      </c>
      <c r="F8" s="50">
        <v>6073</v>
      </c>
      <c r="G8" s="50">
        <v>7871</v>
      </c>
      <c r="H8" s="50">
        <v>8340</v>
      </c>
      <c r="I8" s="229">
        <v>1098492</v>
      </c>
      <c r="J8" s="229"/>
      <c r="K8" s="229">
        <v>2959884</v>
      </c>
      <c r="L8" s="229"/>
    </row>
    <row r="9" spans="1:12">
      <c r="A9" s="25" t="s">
        <v>123</v>
      </c>
      <c r="B9" s="9"/>
      <c r="D9" s="50">
        <v>65049</v>
      </c>
      <c r="E9" s="50">
        <v>56271</v>
      </c>
      <c r="F9" s="50">
        <v>8778</v>
      </c>
      <c r="G9" s="50">
        <v>7019</v>
      </c>
      <c r="H9" s="50">
        <v>5274</v>
      </c>
      <c r="I9" s="226">
        <v>1063104</v>
      </c>
      <c r="J9" s="226"/>
      <c r="K9" s="226">
        <v>2898244</v>
      </c>
      <c r="L9" s="226"/>
    </row>
    <row r="10" spans="1:12">
      <c r="A10" s="222" t="s">
        <v>122</v>
      </c>
      <c r="B10" s="223"/>
      <c r="D10" s="50">
        <v>63933</v>
      </c>
      <c r="E10" s="50">
        <v>55004</v>
      </c>
      <c r="F10" s="50">
        <v>8929</v>
      </c>
      <c r="G10" s="50">
        <v>6698</v>
      </c>
      <c r="H10" s="50">
        <v>7814</v>
      </c>
      <c r="I10" s="226">
        <v>828849</v>
      </c>
      <c r="J10" s="226"/>
      <c r="K10" s="227">
        <v>2576433</v>
      </c>
      <c r="L10" s="227"/>
    </row>
    <row r="11" spans="1:12">
      <c r="A11" s="222" t="s">
        <v>121</v>
      </c>
      <c r="B11" s="223"/>
      <c r="D11" s="50">
        <v>62956</v>
      </c>
      <c r="E11" s="50">
        <v>54227</v>
      </c>
      <c r="F11" s="50">
        <v>8729</v>
      </c>
      <c r="G11" s="50">
        <v>6967</v>
      </c>
      <c r="H11" s="50">
        <v>7944</v>
      </c>
      <c r="I11" s="226">
        <v>926034</v>
      </c>
      <c r="J11" s="226"/>
      <c r="K11" s="228">
        <v>2791923</v>
      </c>
      <c r="L11" s="228"/>
    </row>
    <row r="12" spans="1:12">
      <c r="A12" s="222" t="s">
        <v>120</v>
      </c>
      <c r="B12" s="223"/>
      <c r="D12" s="50">
        <v>69060</v>
      </c>
      <c r="E12" s="50">
        <v>53613</v>
      </c>
      <c r="F12" s="50">
        <v>15447</v>
      </c>
      <c r="G12" s="50">
        <v>15110</v>
      </c>
      <c r="H12" s="50">
        <v>9006</v>
      </c>
      <c r="I12" s="225">
        <v>1026264</v>
      </c>
      <c r="J12" s="225"/>
      <c r="K12" s="228">
        <v>3065609</v>
      </c>
      <c r="L12" s="228"/>
    </row>
    <row r="13" spans="1:12">
      <c r="A13" s="2" t="s">
        <v>231</v>
      </c>
      <c r="B13" s="26"/>
      <c r="D13" s="50">
        <v>38</v>
      </c>
      <c r="E13" s="50">
        <v>38</v>
      </c>
      <c r="F13" s="88">
        <v>0</v>
      </c>
      <c r="G13" s="50">
        <v>16</v>
      </c>
      <c r="H13" s="50">
        <v>29</v>
      </c>
      <c r="I13" s="225">
        <v>1228</v>
      </c>
      <c r="J13" s="225"/>
      <c r="K13" s="226">
        <v>4070</v>
      </c>
      <c r="L13" s="226"/>
    </row>
    <row r="14" spans="1:12">
      <c r="A14" s="2" t="s">
        <v>230</v>
      </c>
      <c r="B14" s="26"/>
      <c r="D14" s="50">
        <v>32574</v>
      </c>
      <c r="E14" s="50">
        <v>27520</v>
      </c>
      <c r="F14" s="50">
        <v>5054</v>
      </c>
      <c r="G14" s="50">
        <v>6292</v>
      </c>
      <c r="H14" s="50">
        <v>4393</v>
      </c>
      <c r="I14" s="225">
        <v>467838</v>
      </c>
      <c r="J14" s="225"/>
      <c r="K14" s="226">
        <v>914962</v>
      </c>
      <c r="L14" s="226"/>
    </row>
    <row r="15" spans="1:12">
      <c r="A15" s="2" t="s">
        <v>229</v>
      </c>
      <c r="B15" s="26"/>
      <c r="D15" s="50">
        <v>6937</v>
      </c>
      <c r="E15" s="50">
        <v>3615</v>
      </c>
      <c r="F15" s="50">
        <v>3322</v>
      </c>
      <c r="G15" s="50">
        <v>800</v>
      </c>
      <c r="H15" s="50">
        <v>890</v>
      </c>
      <c r="I15" s="225">
        <v>172806</v>
      </c>
      <c r="J15" s="225"/>
      <c r="K15" s="227">
        <v>1068363</v>
      </c>
      <c r="L15" s="227"/>
    </row>
    <row r="16" spans="1:12">
      <c r="A16" s="2" t="s">
        <v>228</v>
      </c>
      <c r="B16" s="26"/>
      <c r="D16" s="50">
        <v>6641</v>
      </c>
      <c r="E16" s="50">
        <v>4056</v>
      </c>
      <c r="F16" s="50">
        <v>2585</v>
      </c>
      <c r="G16" s="50">
        <v>781</v>
      </c>
      <c r="H16" s="50">
        <v>1097</v>
      </c>
      <c r="I16" s="225">
        <v>188296</v>
      </c>
      <c r="J16" s="225"/>
      <c r="K16" s="226">
        <v>675924</v>
      </c>
      <c r="L16" s="226"/>
    </row>
    <row r="17" spans="1:12">
      <c r="A17" s="2" t="s">
        <v>227</v>
      </c>
      <c r="B17" s="26"/>
      <c r="D17" s="50">
        <v>2284</v>
      </c>
      <c r="E17" s="50">
        <v>2227</v>
      </c>
      <c r="F17" s="50">
        <v>57</v>
      </c>
      <c r="G17" s="50">
        <v>395</v>
      </c>
      <c r="H17" s="50">
        <v>2083</v>
      </c>
      <c r="I17" s="225">
        <v>36285</v>
      </c>
      <c r="J17" s="225"/>
      <c r="K17" s="226">
        <v>103772</v>
      </c>
      <c r="L17" s="226"/>
    </row>
    <row r="18" spans="1:12">
      <c r="A18" s="2" t="s">
        <v>226</v>
      </c>
      <c r="B18" s="26"/>
      <c r="D18" s="50">
        <v>20586</v>
      </c>
      <c r="E18" s="50">
        <v>16157</v>
      </c>
      <c r="F18" s="59">
        <v>4429</v>
      </c>
      <c r="G18" s="50">
        <v>6826</v>
      </c>
      <c r="H18" s="50">
        <v>514</v>
      </c>
      <c r="I18" s="225">
        <v>159811</v>
      </c>
      <c r="J18" s="225"/>
      <c r="K18" s="226">
        <v>298518</v>
      </c>
      <c r="L18" s="226"/>
    </row>
    <row r="19" spans="1:12" ht="5.0999999999999996" customHeight="1">
      <c r="A19" s="5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19" t="s">
        <v>225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 t="s">
        <v>224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4.25">
      <c r="A24" s="41" t="s">
        <v>223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19" t="s">
        <v>222</v>
      </c>
      <c r="B25" s="2"/>
      <c r="C25" s="2"/>
      <c r="D25" s="2"/>
      <c r="E25" s="2"/>
      <c r="F25" s="2"/>
      <c r="G25" s="2"/>
      <c r="H25" s="2"/>
      <c r="I25" s="2"/>
      <c r="J25" s="2"/>
      <c r="K25" s="17" t="s">
        <v>221</v>
      </c>
      <c r="L25" s="2"/>
    </row>
    <row r="26" spans="1:12">
      <c r="A26" s="178" t="s">
        <v>220</v>
      </c>
      <c r="B26" s="179"/>
      <c r="C26" s="179" t="s">
        <v>219</v>
      </c>
      <c r="D26" s="179"/>
      <c r="E26" s="179"/>
      <c r="F26" s="179" t="s">
        <v>218</v>
      </c>
      <c r="G26" s="179"/>
      <c r="H26" s="179"/>
      <c r="I26" s="179" t="s">
        <v>217</v>
      </c>
      <c r="J26" s="179"/>
      <c r="K26" s="212"/>
      <c r="L26" s="2"/>
    </row>
    <row r="27" spans="1:12">
      <c r="A27" s="178"/>
      <c r="B27" s="179"/>
      <c r="C27" s="75" t="s">
        <v>216</v>
      </c>
      <c r="D27" s="179" t="s">
        <v>215</v>
      </c>
      <c r="E27" s="179"/>
      <c r="F27" s="75" t="s">
        <v>216</v>
      </c>
      <c r="G27" s="179" t="s">
        <v>215</v>
      </c>
      <c r="H27" s="179"/>
      <c r="I27" s="75" t="s">
        <v>216</v>
      </c>
      <c r="J27" s="179" t="s">
        <v>215</v>
      </c>
      <c r="K27" s="212"/>
      <c r="L27" s="2"/>
    </row>
    <row r="28" spans="1:12" ht="5.0999999999999996" customHeight="1">
      <c r="A28" s="2"/>
      <c r="B28" s="2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180" t="s">
        <v>124</v>
      </c>
      <c r="B29" s="181"/>
      <c r="C29" s="50">
        <v>535</v>
      </c>
      <c r="D29" s="86"/>
      <c r="E29" s="87">
        <v>4568</v>
      </c>
      <c r="F29" s="50">
        <v>136</v>
      </c>
      <c r="G29" s="86"/>
      <c r="H29" s="50">
        <v>908</v>
      </c>
      <c r="I29" s="50">
        <v>5182</v>
      </c>
      <c r="J29" s="86"/>
      <c r="K29" s="50">
        <v>31626</v>
      </c>
      <c r="L29" s="2"/>
    </row>
    <row r="30" spans="1:12">
      <c r="A30" s="25" t="s">
        <v>123</v>
      </c>
      <c r="B30" s="9"/>
      <c r="C30" s="50">
        <v>473</v>
      </c>
      <c r="D30" s="86"/>
      <c r="E30" s="87">
        <v>4467</v>
      </c>
      <c r="F30" s="50">
        <v>139</v>
      </c>
      <c r="G30" s="86"/>
      <c r="H30" s="50">
        <v>895</v>
      </c>
      <c r="I30" s="50">
        <v>5061</v>
      </c>
      <c r="J30" s="86"/>
      <c r="K30" s="50">
        <v>31325</v>
      </c>
      <c r="L30" s="2"/>
    </row>
    <row r="31" spans="1:12">
      <c r="A31" s="222" t="s">
        <v>122</v>
      </c>
      <c r="B31" s="223"/>
      <c r="C31" s="50">
        <v>488</v>
      </c>
      <c r="D31" s="50"/>
      <c r="E31" s="50">
        <v>4356</v>
      </c>
      <c r="F31" s="50">
        <v>120</v>
      </c>
      <c r="G31" s="50"/>
      <c r="H31" s="50">
        <v>894</v>
      </c>
      <c r="I31" s="50">
        <v>4862</v>
      </c>
      <c r="J31" s="50"/>
      <c r="K31" s="50">
        <v>30970</v>
      </c>
      <c r="L31" s="2"/>
    </row>
    <row r="32" spans="1:12">
      <c r="A32" s="222" t="s">
        <v>121</v>
      </c>
      <c r="B32" s="223"/>
      <c r="C32" s="50">
        <v>484</v>
      </c>
      <c r="D32" s="50"/>
      <c r="E32" s="50">
        <v>4255</v>
      </c>
      <c r="F32" s="50">
        <v>134</v>
      </c>
      <c r="G32" s="50"/>
      <c r="H32" s="50">
        <v>917</v>
      </c>
      <c r="I32" s="50">
        <v>4907</v>
      </c>
      <c r="J32" s="50"/>
      <c r="K32" s="50">
        <v>30547</v>
      </c>
      <c r="L32" s="2"/>
    </row>
    <row r="33" spans="1:12">
      <c r="A33" s="222" t="s">
        <v>120</v>
      </c>
      <c r="B33" s="223"/>
      <c r="C33" s="50">
        <v>461</v>
      </c>
      <c r="D33" s="50"/>
      <c r="E33" s="50">
        <v>4181</v>
      </c>
      <c r="F33" s="50">
        <v>158</v>
      </c>
      <c r="G33" s="50"/>
      <c r="H33" s="50">
        <v>940</v>
      </c>
      <c r="I33" s="50">
        <v>4660</v>
      </c>
      <c r="J33" s="50"/>
      <c r="K33" s="50">
        <v>29086</v>
      </c>
      <c r="L33" s="2"/>
    </row>
    <row r="34" spans="1:12" ht="5.0999999999999996" customHeight="1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2"/>
    </row>
    <row r="35" spans="1:12">
      <c r="A35" s="19" t="s">
        <v>214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 t="s">
        <v>213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4.25">
      <c r="A39" s="41" t="s">
        <v>212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 t="s">
        <v>22</v>
      </c>
      <c r="B40" s="2"/>
      <c r="C40" s="2"/>
      <c r="D40" s="2"/>
      <c r="E40" s="2"/>
      <c r="F40" s="2"/>
      <c r="G40" s="2"/>
      <c r="H40" s="17" t="s">
        <v>131</v>
      </c>
      <c r="I40" s="2"/>
      <c r="J40" s="2"/>
      <c r="K40" s="2"/>
      <c r="L40" s="2"/>
    </row>
    <row r="41" spans="1:12">
      <c r="A41" s="178" t="s">
        <v>211</v>
      </c>
      <c r="B41" s="179"/>
      <c r="C41" s="179"/>
      <c r="D41" s="85" t="s">
        <v>210</v>
      </c>
      <c r="E41" s="85" t="s">
        <v>209</v>
      </c>
      <c r="F41" s="84" t="s">
        <v>208</v>
      </c>
      <c r="G41" s="84" t="s">
        <v>207</v>
      </c>
      <c r="H41" s="84" t="s">
        <v>206</v>
      </c>
      <c r="I41" s="2"/>
      <c r="J41" s="2"/>
      <c r="K41" s="2"/>
      <c r="L41" s="2"/>
    </row>
    <row r="42" spans="1:12" ht="5.0999999999999996" customHeight="1">
      <c r="A42" s="79"/>
      <c r="B42" s="79"/>
      <c r="C42" s="40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 t="s">
        <v>205</v>
      </c>
      <c r="B43" s="13"/>
      <c r="C43" s="26"/>
      <c r="D43" s="50">
        <v>11</v>
      </c>
      <c r="E43" s="50">
        <v>10</v>
      </c>
      <c r="F43" s="2">
        <v>10</v>
      </c>
      <c r="G43" s="2">
        <v>10</v>
      </c>
      <c r="H43" s="2">
        <v>8</v>
      </c>
      <c r="I43" s="2"/>
      <c r="J43" s="2"/>
      <c r="K43" s="2"/>
      <c r="L43" s="2"/>
    </row>
    <row r="44" spans="1:12">
      <c r="A44" s="2" t="s">
        <v>204</v>
      </c>
      <c r="B44" s="13"/>
      <c r="C44" s="26"/>
      <c r="D44" s="50">
        <v>2</v>
      </c>
      <c r="E44" s="50">
        <v>2</v>
      </c>
      <c r="F44" s="2">
        <v>2</v>
      </c>
      <c r="G44" s="2">
        <v>2</v>
      </c>
      <c r="H44" s="2">
        <v>2</v>
      </c>
      <c r="I44" s="2"/>
      <c r="J44" s="2"/>
      <c r="K44" s="2"/>
      <c r="L44" s="2"/>
    </row>
    <row r="45" spans="1:12">
      <c r="A45" s="2" t="s">
        <v>203</v>
      </c>
      <c r="B45" s="13"/>
      <c r="C45" s="26"/>
      <c r="D45" s="50">
        <v>22</v>
      </c>
      <c r="E45" s="50">
        <v>16</v>
      </c>
      <c r="F45" s="2">
        <v>15</v>
      </c>
      <c r="G45" s="2">
        <v>10</v>
      </c>
      <c r="H45" s="2">
        <v>7</v>
      </c>
      <c r="I45" s="2"/>
      <c r="J45" s="2"/>
      <c r="K45" s="2"/>
      <c r="L45" s="2"/>
    </row>
    <row r="46" spans="1:12" ht="5.0999999999999996" customHeight="1">
      <c r="A46" s="5"/>
      <c r="B46" s="5"/>
      <c r="C46" s="6"/>
      <c r="D46" s="5"/>
      <c r="E46" s="5"/>
      <c r="F46" s="5"/>
      <c r="G46" s="5"/>
      <c r="H46" s="5"/>
      <c r="I46" s="2"/>
      <c r="J46" s="2"/>
      <c r="K46" s="2"/>
      <c r="L46" s="2"/>
    </row>
    <row r="47" spans="1:12">
      <c r="A47" s="44" t="s">
        <v>202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7" ht="14.25">
      <c r="A50" s="41" t="s">
        <v>201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7">
      <c r="A51" s="2" t="s">
        <v>22</v>
      </c>
      <c r="B51" s="2"/>
      <c r="C51" s="2"/>
      <c r="D51" s="2"/>
      <c r="E51" s="2"/>
      <c r="F51" s="2"/>
      <c r="G51" s="2"/>
      <c r="H51" s="2"/>
      <c r="I51" s="2"/>
      <c r="J51" s="2"/>
      <c r="L51" s="17" t="s">
        <v>200</v>
      </c>
    </row>
    <row r="52" spans="1:17">
      <c r="A52" s="178" t="s">
        <v>199</v>
      </c>
      <c r="B52" s="179"/>
      <c r="C52" s="212" t="s">
        <v>198</v>
      </c>
      <c r="D52" s="178"/>
      <c r="E52" s="179" t="s">
        <v>197</v>
      </c>
      <c r="F52" s="212"/>
      <c r="G52" s="179" t="s">
        <v>196</v>
      </c>
      <c r="H52" s="212"/>
      <c r="I52" s="179" t="s">
        <v>195</v>
      </c>
      <c r="J52" s="212"/>
      <c r="K52" s="179" t="s">
        <v>194</v>
      </c>
      <c r="L52" s="212"/>
    </row>
    <row r="53" spans="1:17">
      <c r="A53" s="178"/>
      <c r="B53" s="179"/>
      <c r="C53" s="75" t="s">
        <v>193</v>
      </c>
      <c r="D53" s="75" t="s">
        <v>192</v>
      </c>
      <c r="E53" s="75" t="s">
        <v>193</v>
      </c>
      <c r="F53" s="75" t="s">
        <v>192</v>
      </c>
      <c r="G53" s="75" t="s">
        <v>193</v>
      </c>
      <c r="H53" s="75" t="s">
        <v>192</v>
      </c>
      <c r="I53" s="75" t="s">
        <v>193</v>
      </c>
      <c r="J53" s="75" t="s">
        <v>192</v>
      </c>
      <c r="K53" s="75" t="s">
        <v>193</v>
      </c>
      <c r="L53" s="80" t="s">
        <v>192</v>
      </c>
    </row>
    <row r="54" spans="1:17" ht="5.0999999999999996" customHeight="1">
      <c r="A54" s="2"/>
      <c r="B54" s="26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7">
      <c r="A55" s="2" t="s">
        <v>191</v>
      </c>
      <c r="B55" s="26"/>
      <c r="C55" s="50">
        <v>320</v>
      </c>
      <c r="D55" s="50">
        <v>16333</v>
      </c>
      <c r="E55" s="50">
        <v>320</v>
      </c>
      <c r="F55" s="50">
        <v>16313</v>
      </c>
      <c r="G55" s="83">
        <v>298</v>
      </c>
      <c r="H55" s="83">
        <v>14893</v>
      </c>
      <c r="I55" s="83">
        <v>273</v>
      </c>
      <c r="J55" s="83">
        <v>13495</v>
      </c>
      <c r="K55" s="83">
        <v>264</v>
      </c>
      <c r="L55" s="83">
        <v>12674</v>
      </c>
    </row>
    <row r="56" spans="1:17">
      <c r="A56" s="2" t="s">
        <v>190</v>
      </c>
      <c r="B56" s="26"/>
      <c r="C56" s="50">
        <v>51</v>
      </c>
      <c r="D56" s="50">
        <v>2944</v>
      </c>
      <c r="E56" s="50">
        <v>51</v>
      </c>
      <c r="F56" s="50">
        <v>2944</v>
      </c>
      <c r="G56" s="83">
        <v>47</v>
      </c>
      <c r="H56" s="83">
        <v>2718</v>
      </c>
      <c r="I56" s="83">
        <v>37</v>
      </c>
      <c r="J56" s="83">
        <v>2227</v>
      </c>
      <c r="K56" s="83">
        <v>36</v>
      </c>
      <c r="L56" s="83">
        <v>2063</v>
      </c>
    </row>
    <row r="57" spans="1:17">
      <c r="A57" s="2" t="s">
        <v>189</v>
      </c>
      <c r="B57" s="26"/>
      <c r="C57" s="50">
        <v>81</v>
      </c>
      <c r="D57" s="50">
        <v>3672</v>
      </c>
      <c r="E57" s="50">
        <v>81</v>
      </c>
      <c r="F57" s="50">
        <v>3652</v>
      </c>
      <c r="G57" s="83">
        <v>72</v>
      </c>
      <c r="H57" s="83">
        <v>3224</v>
      </c>
      <c r="I57" s="83">
        <v>72</v>
      </c>
      <c r="J57" s="83">
        <v>3106</v>
      </c>
      <c r="K57" s="83">
        <v>70</v>
      </c>
      <c r="L57" s="83">
        <v>2846</v>
      </c>
    </row>
    <row r="58" spans="1:17">
      <c r="A58" s="2" t="s">
        <v>188</v>
      </c>
      <c r="B58" s="26"/>
      <c r="C58" s="50">
        <v>56</v>
      </c>
      <c r="D58" s="50">
        <v>2704</v>
      </c>
      <c r="E58" s="50">
        <v>56</v>
      </c>
      <c r="F58" s="50">
        <v>2704</v>
      </c>
      <c r="G58" s="83">
        <v>55</v>
      </c>
      <c r="H58" s="83">
        <v>2557</v>
      </c>
      <c r="I58" s="83">
        <v>53</v>
      </c>
      <c r="J58" s="83">
        <v>2398</v>
      </c>
      <c r="K58" s="83">
        <v>52</v>
      </c>
      <c r="L58" s="83">
        <v>2233</v>
      </c>
    </row>
    <row r="59" spans="1:17">
      <c r="A59" s="2" t="s">
        <v>187</v>
      </c>
      <c r="B59" s="26"/>
      <c r="C59" s="50">
        <v>61</v>
      </c>
      <c r="D59" s="50">
        <v>3159</v>
      </c>
      <c r="E59" s="50">
        <v>61</v>
      </c>
      <c r="F59" s="50">
        <v>3159</v>
      </c>
      <c r="G59" s="83">
        <v>58</v>
      </c>
      <c r="H59" s="83">
        <v>2969</v>
      </c>
      <c r="I59" s="83">
        <v>49</v>
      </c>
      <c r="J59" s="83">
        <v>2628</v>
      </c>
      <c r="K59" s="83">
        <v>46</v>
      </c>
      <c r="L59" s="83">
        <v>2371</v>
      </c>
    </row>
    <row r="60" spans="1:17">
      <c r="A60" s="2" t="s">
        <v>186</v>
      </c>
      <c r="B60" s="26"/>
      <c r="C60" s="50">
        <v>15</v>
      </c>
      <c r="D60" s="50">
        <v>659</v>
      </c>
      <c r="E60" s="50">
        <v>15</v>
      </c>
      <c r="F60" s="50">
        <v>659</v>
      </c>
      <c r="G60" s="83">
        <v>13</v>
      </c>
      <c r="H60" s="83">
        <v>589</v>
      </c>
      <c r="I60" s="83">
        <v>13</v>
      </c>
      <c r="J60" s="83">
        <v>523</v>
      </c>
      <c r="K60" s="83">
        <v>13</v>
      </c>
      <c r="L60" s="83">
        <v>491</v>
      </c>
    </row>
    <row r="61" spans="1:17">
      <c r="A61" s="2" t="s">
        <v>185</v>
      </c>
      <c r="B61" s="26"/>
      <c r="C61" s="50">
        <v>53</v>
      </c>
      <c r="D61" s="50">
        <v>2547</v>
      </c>
      <c r="E61" s="50">
        <v>53</v>
      </c>
      <c r="F61" s="50">
        <v>2547</v>
      </c>
      <c r="G61" s="83">
        <v>50</v>
      </c>
      <c r="H61" s="83">
        <v>2284</v>
      </c>
      <c r="I61" s="83">
        <v>46</v>
      </c>
      <c r="J61" s="83">
        <v>2062</v>
      </c>
      <c r="K61" s="83">
        <v>44</v>
      </c>
      <c r="L61" s="83">
        <v>2003</v>
      </c>
    </row>
    <row r="62" spans="1:17">
      <c r="A62" s="2" t="s">
        <v>184</v>
      </c>
      <c r="B62" s="26"/>
      <c r="C62" s="50">
        <v>3</v>
      </c>
      <c r="D62" s="50">
        <v>648</v>
      </c>
      <c r="E62" s="50">
        <v>3</v>
      </c>
      <c r="F62" s="50">
        <v>648</v>
      </c>
      <c r="G62" s="83">
        <v>3</v>
      </c>
      <c r="H62" s="83">
        <v>552</v>
      </c>
      <c r="I62" s="83">
        <v>3</v>
      </c>
      <c r="J62" s="83">
        <v>551</v>
      </c>
      <c r="K62" s="83">
        <v>3</v>
      </c>
      <c r="L62" s="83">
        <v>667</v>
      </c>
    </row>
    <row r="63" spans="1:17" ht="5.0999999999999996" customHeight="1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P63" s="39"/>
      <c r="Q63" s="39"/>
    </row>
    <row r="64" spans="1:17">
      <c r="A64" s="2" t="s">
        <v>183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P64" s="39"/>
      <c r="Q64" s="39"/>
    </row>
    <row r="65" spans="14:17">
      <c r="P65" s="39"/>
      <c r="Q65" s="39"/>
    </row>
    <row r="66" spans="14:17">
      <c r="P66" s="39"/>
      <c r="Q66" s="39"/>
    </row>
    <row r="67" spans="14:17">
      <c r="P67" s="39"/>
      <c r="Q67" s="39"/>
    </row>
    <row r="68" spans="14:17">
      <c r="N68" s="39"/>
      <c r="O68" s="39"/>
      <c r="P68" s="39"/>
      <c r="Q68" s="39"/>
    </row>
    <row r="69" spans="14:17">
      <c r="N69" s="39"/>
      <c r="O69" s="39"/>
      <c r="P69" s="39"/>
      <c r="Q69" s="39"/>
    </row>
    <row r="70" spans="14:17">
      <c r="N70" s="39"/>
      <c r="O70" s="39"/>
      <c r="P70" s="39"/>
      <c r="Q70" s="39"/>
    </row>
    <row r="71" spans="14:17">
      <c r="N71" s="39"/>
      <c r="O71" s="39"/>
      <c r="P71" s="39"/>
      <c r="Q71" s="39"/>
    </row>
    <row r="72" spans="14:17">
      <c r="N72" s="39"/>
      <c r="O72" s="39"/>
      <c r="P72" s="39"/>
      <c r="Q72" s="39"/>
    </row>
    <row r="73" spans="14:17">
      <c r="N73" s="39"/>
      <c r="O73" s="39"/>
      <c r="P73" s="39"/>
      <c r="Q73" s="39"/>
    </row>
    <row r="74" spans="14:17">
      <c r="N74" s="39"/>
      <c r="O74" s="39"/>
      <c r="P74" s="39"/>
      <c r="Q74" s="39"/>
    </row>
    <row r="75" spans="14:17">
      <c r="N75" s="39"/>
      <c r="O75" s="39"/>
      <c r="P75" s="39"/>
      <c r="Q75" s="39"/>
    </row>
    <row r="76" spans="14:17">
      <c r="N76" s="39"/>
      <c r="O76" s="39"/>
      <c r="P76" s="39"/>
      <c r="Q76" s="39"/>
    </row>
    <row r="77" spans="14:17">
      <c r="P77" s="39"/>
      <c r="Q77" s="39"/>
    </row>
  </sheetData>
  <mergeCells count="52">
    <mergeCell ref="A10:B10"/>
    <mergeCell ref="I10:J10"/>
    <mergeCell ref="K10:L10"/>
    <mergeCell ref="A5:B6"/>
    <mergeCell ref="C5:F5"/>
    <mergeCell ref="G5:G6"/>
    <mergeCell ref="H5:H6"/>
    <mergeCell ref="I5:L5"/>
    <mergeCell ref="C6:D6"/>
    <mergeCell ref="I6:J6"/>
    <mergeCell ref="K6:L6"/>
    <mergeCell ref="A8:B8"/>
    <mergeCell ref="I8:J8"/>
    <mergeCell ref="K8:L8"/>
    <mergeCell ref="I9:J9"/>
    <mergeCell ref="K9:L9"/>
    <mergeCell ref="A11:B11"/>
    <mergeCell ref="I11:J11"/>
    <mergeCell ref="K11:L11"/>
    <mergeCell ref="A12:B12"/>
    <mergeCell ref="I12:J12"/>
    <mergeCell ref="K12:L12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A52:B53"/>
    <mergeCell ref="A26:B27"/>
    <mergeCell ref="C26:E26"/>
    <mergeCell ref="F26:H26"/>
    <mergeCell ref="I26:K26"/>
    <mergeCell ref="D27:E27"/>
    <mergeCell ref="G27:H27"/>
    <mergeCell ref="J27:K27"/>
    <mergeCell ref="A29:B29"/>
    <mergeCell ref="A31:B31"/>
    <mergeCell ref="A32:B32"/>
    <mergeCell ref="A33:B33"/>
    <mergeCell ref="A41:C41"/>
    <mergeCell ref="C52:D52"/>
    <mergeCell ref="E52:F52"/>
    <mergeCell ref="G52:H52"/>
    <mergeCell ref="I52:J52"/>
    <mergeCell ref="K52:L52"/>
  </mergeCells>
  <phoneticPr fontId="1"/>
  <pageMargins left="0.78740157480314965" right="0.19685039370078741" top="0.39370078740157483" bottom="0.39370078740157483" header="0.31496062992125984" footer="0.31496062992125984"/>
  <pageSetup paperSize="9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Normal="100" zoomScaleSheetLayoutView="100" workbookViewId="0">
      <selection activeCell="B57" sqref="B57"/>
    </sheetView>
  </sheetViews>
  <sheetFormatPr defaultRowHeight="13.5"/>
  <cols>
    <col min="1" max="1" width="10.375" style="91" customWidth="1"/>
    <col min="2" max="7" width="7.5" style="91" customWidth="1"/>
    <col min="8" max="11" width="8.5" style="91" customWidth="1"/>
    <col min="12" max="12" width="6.75" style="91" bestFit="1" customWidth="1"/>
    <col min="13" max="13" width="9" style="91" customWidth="1"/>
    <col min="14" max="16384" width="9" style="91"/>
  </cols>
  <sheetData>
    <row r="1" spans="1:11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.25">
      <c r="A3" s="103" t="s">
        <v>295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101" t="s">
        <v>294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/>
      <c r="B6" s="44"/>
      <c r="C6" s="44"/>
      <c r="D6" s="44"/>
      <c r="E6" s="44"/>
      <c r="F6" s="44"/>
      <c r="G6" s="44"/>
      <c r="H6" s="44"/>
      <c r="I6" s="44"/>
      <c r="J6" s="44"/>
      <c r="K6" s="17" t="s">
        <v>293</v>
      </c>
    </row>
    <row r="7" spans="1:11" ht="13.5" customHeight="1">
      <c r="A7" s="178" t="s">
        <v>292</v>
      </c>
      <c r="B7" s="179" t="s">
        <v>291</v>
      </c>
      <c r="C7" s="179"/>
      <c r="D7" s="179"/>
      <c r="E7" s="179"/>
      <c r="F7" s="179"/>
      <c r="G7" s="179"/>
      <c r="H7" s="179" t="s">
        <v>290</v>
      </c>
      <c r="I7" s="179"/>
      <c r="J7" s="179"/>
      <c r="K7" s="212"/>
    </row>
    <row r="8" spans="1:11" ht="13.5" customHeight="1">
      <c r="A8" s="178"/>
      <c r="B8" s="179" t="s">
        <v>289</v>
      </c>
      <c r="C8" s="179"/>
      <c r="D8" s="179" t="s">
        <v>288</v>
      </c>
      <c r="E8" s="179"/>
      <c r="F8" s="179" t="s">
        <v>287</v>
      </c>
      <c r="G8" s="179"/>
      <c r="H8" s="179" t="s">
        <v>286</v>
      </c>
      <c r="I8" s="209" t="s">
        <v>285</v>
      </c>
      <c r="J8" s="209" t="s">
        <v>284</v>
      </c>
      <c r="K8" s="211" t="s">
        <v>283</v>
      </c>
    </row>
    <row r="9" spans="1:11">
      <c r="A9" s="178"/>
      <c r="B9" s="75" t="s">
        <v>282</v>
      </c>
      <c r="C9" s="75" t="s">
        <v>54</v>
      </c>
      <c r="D9" s="75" t="s">
        <v>282</v>
      </c>
      <c r="E9" s="75" t="s">
        <v>54</v>
      </c>
      <c r="F9" s="75" t="s">
        <v>282</v>
      </c>
      <c r="G9" s="75" t="s">
        <v>54</v>
      </c>
      <c r="H9" s="179"/>
      <c r="I9" s="179"/>
      <c r="J9" s="179"/>
      <c r="K9" s="212"/>
    </row>
    <row r="10" spans="1:11" ht="5.0999999999999996" customHeight="1">
      <c r="A10" s="97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>
      <c r="A11" s="40" t="s">
        <v>251</v>
      </c>
      <c r="B11" s="87">
        <v>64800</v>
      </c>
      <c r="C11" s="87">
        <v>96827</v>
      </c>
      <c r="D11" s="87">
        <v>11185</v>
      </c>
      <c r="E11" s="87">
        <v>16903</v>
      </c>
      <c r="F11" s="87">
        <v>13387</v>
      </c>
      <c r="G11" s="87">
        <v>21647</v>
      </c>
      <c r="H11" s="94">
        <v>11136750</v>
      </c>
      <c r="I11" s="94">
        <v>8523906</v>
      </c>
      <c r="J11" s="94">
        <v>460483</v>
      </c>
      <c r="K11" s="94">
        <v>2152361</v>
      </c>
    </row>
    <row r="12" spans="1:11">
      <c r="A12" s="96" t="s">
        <v>250</v>
      </c>
      <c r="B12" s="87">
        <v>63381</v>
      </c>
      <c r="C12" s="87">
        <v>93556</v>
      </c>
      <c r="D12" s="87">
        <v>11907</v>
      </c>
      <c r="E12" s="87">
        <v>17798</v>
      </c>
      <c r="F12" s="87">
        <v>13326</v>
      </c>
      <c r="G12" s="87">
        <v>21069</v>
      </c>
      <c r="H12" s="94">
        <v>10368083</v>
      </c>
      <c r="I12" s="94">
        <v>8262226</v>
      </c>
      <c r="J12" s="94">
        <v>359781</v>
      </c>
      <c r="K12" s="94">
        <v>1746076</v>
      </c>
    </row>
    <row r="13" spans="1:11">
      <c r="A13" s="95" t="s">
        <v>4</v>
      </c>
      <c r="B13" s="87">
        <v>63576</v>
      </c>
      <c r="C13" s="87">
        <v>92884</v>
      </c>
      <c r="D13" s="87">
        <v>12109</v>
      </c>
      <c r="E13" s="87">
        <v>17654</v>
      </c>
      <c r="F13" s="87">
        <v>11914</v>
      </c>
      <c r="G13" s="87">
        <v>18326</v>
      </c>
      <c r="H13" s="94">
        <v>9515362</v>
      </c>
      <c r="I13" s="94">
        <v>7817384</v>
      </c>
      <c r="J13" s="102">
        <v>253087</v>
      </c>
      <c r="K13" s="102">
        <v>1444890</v>
      </c>
    </row>
    <row r="14" spans="1:11">
      <c r="A14" s="95" t="s">
        <v>3</v>
      </c>
      <c r="B14" s="87">
        <v>62524</v>
      </c>
      <c r="C14" s="87">
        <v>90440</v>
      </c>
      <c r="D14" s="87">
        <v>11701</v>
      </c>
      <c r="E14" s="87">
        <v>17099</v>
      </c>
      <c r="F14" s="87">
        <v>12753</v>
      </c>
      <c r="G14" s="87">
        <v>19543</v>
      </c>
      <c r="H14" s="94">
        <v>9485644</v>
      </c>
      <c r="I14" s="94">
        <v>8081104</v>
      </c>
      <c r="J14" s="102">
        <v>192108</v>
      </c>
      <c r="K14" s="102">
        <v>1212432</v>
      </c>
    </row>
    <row r="15" spans="1:11">
      <c r="A15" s="95" t="s">
        <v>2</v>
      </c>
      <c r="B15" s="87">
        <v>60261</v>
      </c>
      <c r="C15" s="87">
        <v>85911</v>
      </c>
      <c r="D15" s="87">
        <v>12855</v>
      </c>
      <c r="E15" s="87">
        <v>18377</v>
      </c>
      <c r="F15" s="87">
        <v>15117</v>
      </c>
      <c r="G15" s="87">
        <v>22906</v>
      </c>
      <c r="H15" s="94">
        <v>9609608.8000000007</v>
      </c>
      <c r="I15" s="94">
        <v>8242674.9000000004</v>
      </c>
      <c r="J15" s="102">
        <v>154155.6</v>
      </c>
      <c r="K15" s="102">
        <v>1212778.1000000001</v>
      </c>
    </row>
    <row r="16" spans="1:11" ht="5.0999999999999996" customHeight="1">
      <c r="A16" s="78"/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>
      <c r="A17" s="92" t="s">
        <v>281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>
      <c r="A18" s="92" t="s">
        <v>280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13.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ht="13.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13.5" customHeight="1">
      <c r="A21" s="101" t="s">
        <v>279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13.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17" t="s">
        <v>278</v>
      </c>
    </row>
    <row r="23" spans="1:11" ht="13.5" customHeight="1">
      <c r="A23" s="178" t="s">
        <v>269</v>
      </c>
      <c r="B23" s="212" t="s">
        <v>277</v>
      </c>
      <c r="C23" s="221"/>
      <c r="D23" s="221"/>
      <c r="E23" s="221"/>
      <c r="F23" s="221"/>
      <c r="G23" s="221"/>
      <c r="H23" s="221"/>
      <c r="I23" s="221"/>
      <c r="J23" s="221"/>
      <c r="K23" s="221"/>
    </row>
    <row r="24" spans="1:11" ht="13.5" customHeight="1">
      <c r="A24" s="178"/>
      <c r="B24" s="179" t="s">
        <v>276</v>
      </c>
      <c r="C24" s="179"/>
      <c r="D24" s="212" t="s">
        <v>275</v>
      </c>
      <c r="E24" s="221"/>
      <c r="F24" s="221"/>
      <c r="G24" s="221"/>
      <c r="H24" s="221"/>
      <c r="I24" s="221"/>
      <c r="J24" s="221"/>
      <c r="K24" s="221"/>
    </row>
    <row r="25" spans="1:11" ht="13.5" customHeight="1">
      <c r="A25" s="178"/>
      <c r="B25" s="179"/>
      <c r="C25" s="179"/>
      <c r="D25" s="179" t="s">
        <v>271</v>
      </c>
      <c r="E25" s="179"/>
      <c r="F25" s="179" t="s">
        <v>274</v>
      </c>
      <c r="G25" s="179"/>
      <c r="H25" s="179"/>
      <c r="I25" s="179"/>
      <c r="J25" s="179" t="s">
        <v>273</v>
      </c>
      <c r="K25" s="209" t="s">
        <v>272</v>
      </c>
    </row>
    <row r="26" spans="1:11" ht="13.5" customHeight="1">
      <c r="A26" s="178"/>
      <c r="B26" s="179"/>
      <c r="C26" s="179"/>
      <c r="D26" s="179"/>
      <c r="E26" s="179"/>
      <c r="F26" s="179" t="s">
        <v>271</v>
      </c>
      <c r="G26" s="179"/>
      <c r="H26" s="75" t="s">
        <v>52</v>
      </c>
      <c r="I26" s="75" t="s">
        <v>270</v>
      </c>
      <c r="J26" s="179"/>
      <c r="K26" s="179"/>
    </row>
    <row r="27" spans="1:11" ht="13.5" customHeight="1">
      <c r="A27" s="99"/>
      <c r="B27" s="200" t="s">
        <v>254</v>
      </c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1" ht="13.5" customHeight="1">
      <c r="A28" s="40" t="s">
        <v>251</v>
      </c>
      <c r="B28" s="241" t="s">
        <v>249</v>
      </c>
      <c r="C28" s="241"/>
      <c r="D28" s="229">
        <v>1717066</v>
      </c>
      <c r="E28" s="229"/>
      <c r="F28" s="229">
        <v>915233</v>
      </c>
      <c r="G28" s="229"/>
      <c r="H28" s="87">
        <v>22874</v>
      </c>
      <c r="I28" s="87">
        <v>892359</v>
      </c>
      <c r="J28" s="87">
        <v>196471</v>
      </c>
      <c r="K28" s="87">
        <v>535178</v>
      </c>
    </row>
    <row r="29" spans="1:11" ht="13.5" customHeight="1">
      <c r="A29" s="96" t="s">
        <v>250</v>
      </c>
      <c r="B29" s="241" t="s">
        <v>249</v>
      </c>
      <c r="C29" s="241"/>
      <c r="D29" s="229">
        <v>1677316</v>
      </c>
      <c r="E29" s="229"/>
      <c r="F29" s="229">
        <v>889355</v>
      </c>
      <c r="G29" s="229"/>
      <c r="H29" s="87">
        <v>22303</v>
      </c>
      <c r="I29" s="87">
        <v>867052</v>
      </c>
      <c r="J29" s="87">
        <v>195870</v>
      </c>
      <c r="K29" s="87">
        <v>524056</v>
      </c>
    </row>
    <row r="30" spans="1:11" ht="13.5" customHeight="1">
      <c r="A30" s="95" t="s">
        <v>4</v>
      </c>
      <c r="B30" s="241" t="s">
        <v>249</v>
      </c>
      <c r="C30" s="241"/>
      <c r="D30" s="229">
        <v>1537613</v>
      </c>
      <c r="E30" s="229"/>
      <c r="F30" s="229">
        <f>H30+I30</f>
        <v>809208</v>
      </c>
      <c r="G30" s="229"/>
      <c r="H30" s="87">
        <v>21014</v>
      </c>
      <c r="I30" s="87">
        <v>788194</v>
      </c>
      <c r="J30" s="87">
        <v>175168</v>
      </c>
      <c r="K30" s="87">
        <v>492631</v>
      </c>
    </row>
    <row r="31" spans="1:11" ht="13.5" customHeight="1">
      <c r="A31" s="95" t="s">
        <v>3</v>
      </c>
      <c r="B31" s="241" t="s">
        <v>249</v>
      </c>
      <c r="C31" s="241"/>
      <c r="D31" s="229">
        <v>1638089</v>
      </c>
      <c r="E31" s="229"/>
      <c r="F31" s="229">
        <f>SUM(H31:I31)</f>
        <v>861009</v>
      </c>
      <c r="G31" s="229"/>
      <c r="H31" s="87">
        <v>21390</v>
      </c>
      <c r="I31" s="87">
        <v>839619</v>
      </c>
      <c r="J31" s="87">
        <v>188387</v>
      </c>
      <c r="K31" s="87">
        <v>524780</v>
      </c>
    </row>
    <row r="32" spans="1:11" ht="13.5" customHeight="1">
      <c r="A32" s="95" t="s">
        <v>2</v>
      </c>
      <c r="B32" s="59"/>
      <c r="C32" s="59" t="s">
        <v>253</v>
      </c>
      <c r="D32" s="226">
        <f>1619629-317</f>
        <v>1619312</v>
      </c>
      <c r="E32" s="226"/>
      <c r="F32" s="87"/>
      <c r="G32" s="87">
        <f>SUM(H32:I32)</f>
        <v>846289</v>
      </c>
      <c r="H32" s="87">
        <v>19561</v>
      </c>
      <c r="I32" s="87">
        <v>826728</v>
      </c>
      <c r="J32" s="87">
        <v>188035</v>
      </c>
      <c r="K32" s="87">
        <v>520530</v>
      </c>
    </row>
    <row r="33" spans="1:14" ht="13.5" customHeight="1">
      <c r="A33" s="97"/>
      <c r="B33" s="201" t="s">
        <v>252</v>
      </c>
      <c r="C33" s="230"/>
      <c r="D33" s="230"/>
      <c r="E33" s="230"/>
      <c r="F33" s="230"/>
      <c r="G33" s="230"/>
      <c r="H33" s="230"/>
      <c r="I33" s="230"/>
      <c r="J33" s="230"/>
      <c r="K33" s="230"/>
    </row>
    <row r="34" spans="1:14" ht="13.5" customHeight="1">
      <c r="A34" s="40" t="s">
        <v>251</v>
      </c>
      <c r="B34" s="237">
        <v>38203065</v>
      </c>
      <c r="C34" s="238"/>
      <c r="D34" s="229">
        <v>27951816</v>
      </c>
      <c r="E34" s="229"/>
      <c r="F34" s="229">
        <v>20061159</v>
      </c>
      <c r="G34" s="229"/>
      <c r="H34" s="94">
        <v>10040498</v>
      </c>
      <c r="I34" s="94">
        <v>10020661</v>
      </c>
      <c r="J34" s="94">
        <v>2031682</v>
      </c>
      <c r="K34" s="94">
        <v>4839844</v>
      </c>
    </row>
    <row r="35" spans="1:14" ht="13.5" customHeight="1">
      <c r="A35" s="96" t="s">
        <v>250</v>
      </c>
      <c r="B35" s="237">
        <v>38232182</v>
      </c>
      <c r="C35" s="238"/>
      <c r="D35" s="229">
        <v>28029610</v>
      </c>
      <c r="E35" s="229"/>
      <c r="F35" s="229">
        <v>20106465</v>
      </c>
      <c r="G35" s="229"/>
      <c r="H35" s="94">
        <v>10155724</v>
      </c>
      <c r="I35" s="94">
        <v>9950741</v>
      </c>
      <c r="J35" s="94">
        <v>2011553</v>
      </c>
      <c r="K35" s="94">
        <v>4888569</v>
      </c>
    </row>
    <row r="36" spans="1:14" ht="13.5" customHeight="1">
      <c r="A36" s="95" t="s">
        <v>4</v>
      </c>
      <c r="B36" s="237">
        <v>36675795</v>
      </c>
      <c r="C36" s="238"/>
      <c r="D36" s="229">
        <v>26959104</v>
      </c>
      <c r="E36" s="229"/>
      <c r="F36" s="229">
        <f>H36+I36</f>
        <v>19234108</v>
      </c>
      <c r="G36" s="229"/>
      <c r="H36" s="94">
        <v>9780157</v>
      </c>
      <c r="I36" s="94">
        <v>9453951</v>
      </c>
      <c r="J36" s="94">
        <v>1904624</v>
      </c>
      <c r="K36" s="94">
        <v>4796189</v>
      </c>
    </row>
    <row r="37" spans="1:14" ht="13.5" customHeight="1">
      <c r="A37" s="95" t="s">
        <v>3</v>
      </c>
      <c r="B37" s="237">
        <v>39254783</v>
      </c>
      <c r="C37" s="238"/>
      <c r="D37" s="229">
        <v>28910921</v>
      </c>
      <c r="E37" s="229"/>
      <c r="F37" s="229">
        <v>20730338</v>
      </c>
      <c r="G37" s="229"/>
      <c r="H37" s="94">
        <v>10351668</v>
      </c>
      <c r="I37" s="94">
        <v>10378670</v>
      </c>
      <c r="J37" s="94">
        <v>2029915</v>
      </c>
      <c r="K37" s="94">
        <v>5032480</v>
      </c>
    </row>
    <row r="38" spans="1:14" ht="13.5" customHeight="1">
      <c r="A38" s="95" t="s">
        <v>2</v>
      </c>
      <c r="B38" s="239">
        <v>38235686.799999997</v>
      </c>
      <c r="C38" s="240"/>
      <c r="D38" s="226">
        <f>SUM(H38:K38,B56:D56)</f>
        <v>28171023.200000003</v>
      </c>
      <c r="E38" s="226"/>
      <c r="F38" s="226">
        <f>SUM(H38:I38)</f>
        <v>20171186.600000001</v>
      </c>
      <c r="G38" s="226"/>
      <c r="H38" s="94">
        <v>9919957</v>
      </c>
      <c r="I38" s="94">
        <v>10251229.6</v>
      </c>
      <c r="J38" s="94">
        <v>2031585.1</v>
      </c>
      <c r="K38" s="94">
        <v>4802014.4000000004</v>
      </c>
      <c r="M38" s="236"/>
      <c r="N38" s="236"/>
    </row>
    <row r="39" spans="1:14" ht="4.5" customHeight="1">
      <c r="A39" s="78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4" ht="13.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4">
      <c r="A41" s="178" t="s">
        <v>269</v>
      </c>
      <c r="B41" s="212" t="s">
        <v>268</v>
      </c>
      <c r="C41" s="221"/>
      <c r="D41" s="221"/>
      <c r="E41" s="221"/>
      <c r="F41" s="178"/>
      <c r="G41" s="209" t="s">
        <v>267</v>
      </c>
      <c r="H41" s="179" t="s">
        <v>266</v>
      </c>
      <c r="I41" s="179"/>
      <c r="J41" s="179"/>
      <c r="K41" s="212"/>
      <c r="L41" s="100"/>
    </row>
    <row r="42" spans="1:14" ht="13.5" customHeight="1">
      <c r="A42" s="178"/>
      <c r="B42" s="212" t="s">
        <v>265</v>
      </c>
      <c r="C42" s="221"/>
      <c r="D42" s="178"/>
      <c r="E42" s="188" t="s">
        <v>264</v>
      </c>
      <c r="F42" s="188" t="s">
        <v>263</v>
      </c>
      <c r="G42" s="179"/>
      <c r="H42" s="179" t="s">
        <v>262</v>
      </c>
      <c r="I42" s="209" t="s">
        <v>261</v>
      </c>
      <c r="J42" s="179" t="s">
        <v>260</v>
      </c>
      <c r="K42" s="231" t="s">
        <v>259</v>
      </c>
      <c r="L42" s="182" t="s">
        <v>258</v>
      </c>
    </row>
    <row r="43" spans="1:14">
      <c r="A43" s="178"/>
      <c r="B43" s="192" t="s">
        <v>257</v>
      </c>
      <c r="C43" s="190" t="s">
        <v>256</v>
      </c>
      <c r="D43" s="188" t="s">
        <v>255</v>
      </c>
      <c r="E43" s="234"/>
      <c r="F43" s="234"/>
      <c r="G43" s="179"/>
      <c r="H43" s="179"/>
      <c r="I43" s="179"/>
      <c r="J43" s="179"/>
      <c r="K43" s="232"/>
      <c r="L43" s="201"/>
    </row>
    <row r="44" spans="1:14">
      <c r="A44" s="178"/>
      <c r="B44" s="235"/>
      <c r="C44" s="191"/>
      <c r="D44" s="191"/>
      <c r="E44" s="191"/>
      <c r="F44" s="191"/>
      <c r="G44" s="179"/>
      <c r="H44" s="179"/>
      <c r="I44" s="179"/>
      <c r="J44" s="179"/>
      <c r="K44" s="233"/>
      <c r="L44" s="202"/>
    </row>
    <row r="45" spans="1:14">
      <c r="A45" s="99"/>
      <c r="B45" s="200" t="s">
        <v>254</v>
      </c>
      <c r="C45" s="194"/>
      <c r="D45" s="194"/>
      <c r="E45" s="194"/>
      <c r="F45" s="194"/>
      <c r="G45" s="194"/>
      <c r="H45" s="194"/>
      <c r="I45" s="194"/>
      <c r="J45" s="194"/>
      <c r="K45" s="194"/>
      <c r="L45" s="62"/>
    </row>
    <row r="46" spans="1:14">
      <c r="A46" s="40" t="s">
        <v>251</v>
      </c>
      <c r="B46" s="98">
        <v>21980</v>
      </c>
      <c r="C46" s="87">
        <v>3951</v>
      </c>
      <c r="D46" s="87">
        <v>66233</v>
      </c>
      <c r="E46" s="59" t="s">
        <v>249</v>
      </c>
      <c r="F46" s="59" t="s">
        <v>249</v>
      </c>
      <c r="G46" s="87">
        <v>36210</v>
      </c>
      <c r="H46" s="87">
        <v>23608</v>
      </c>
      <c r="I46" s="87">
        <v>358</v>
      </c>
      <c r="J46" s="87">
        <v>554</v>
      </c>
      <c r="K46" s="87">
        <v>22696</v>
      </c>
      <c r="L46" s="59" t="s">
        <v>249</v>
      </c>
    </row>
    <row r="47" spans="1:14">
      <c r="A47" s="96" t="s">
        <v>250</v>
      </c>
      <c r="B47" s="98">
        <v>21418</v>
      </c>
      <c r="C47" s="87">
        <v>4588</v>
      </c>
      <c r="D47" s="87">
        <v>63447</v>
      </c>
      <c r="E47" s="59" t="s">
        <v>249</v>
      </c>
      <c r="F47" s="59" t="s">
        <v>249</v>
      </c>
      <c r="G47" s="87">
        <v>35941</v>
      </c>
      <c r="H47" s="87">
        <v>24681</v>
      </c>
      <c r="I47" s="87">
        <v>372</v>
      </c>
      <c r="J47" s="87">
        <v>578</v>
      </c>
      <c r="K47" s="87">
        <v>23731</v>
      </c>
      <c r="L47" s="59" t="s">
        <v>249</v>
      </c>
    </row>
    <row r="48" spans="1:14">
      <c r="A48" s="95" t="s">
        <v>4</v>
      </c>
      <c r="B48" s="98">
        <v>19749</v>
      </c>
      <c r="C48" s="87">
        <v>5357</v>
      </c>
      <c r="D48" s="87">
        <v>55249</v>
      </c>
      <c r="E48" s="59" t="s">
        <v>249</v>
      </c>
      <c r="F48" s="59" t="s">
        <v>249</v>
      </c>
      <c r="G48" s="87">
        <v>35462</v>
      </c>
      <c r="H48" s="87">
        <f>SUM(I48:L48)</f>
        <v>25244</v>
      </c>
      <c r="I48" s="87">
        <v>367</v>
      </c>
      <c r="J48" s="87">
        <v>555</v>
      </c>
      <c r="K48" s="87">
        <v>24297</v>
      </c>
      <c r="L48" s="87">
        <v>25</v>
      </c>
    </row>
    <row r="49" spans="1:12">
      <c r="A49" s="95" t="s">
        <v>3</v>
      </c>
      <c r="B49" s="98">
        <v>19920</v>
      </c>
      <c r="C49" s="87">
        <v>6397</v>
      </c>
      <c r="D49" s="87">
        <v>57516</v>
      </c>
      <c r="E49" s="59" t="s">
        <v>249</v>
      </c>
      <c r="F49" s="59" t="s">
        <v>249</v>
      </c>
      <c r="G49" s="87">
        <v>34899</v>
      </c>
      <c r="H49" s="87">
        <f>SUM(I49:L49)</f>
        <v>25655</v>
      </c>
      <c r="I49" s="87">
        <v>406</v>
      </c>
      <c r="J49" s="87">
        <v>635</v>
      </c>
      <c r="K49" s="87">
        <v>24523</v>
      </c>
      <c r="L49" s="87">
        <v>91</v>
      </c>
    </row>
    <row r="50" spans="1:12">
      <c r="A50" s="95" t="s">
        <v>2</v>
      </c>
      <c r="B50" s="98">
        <v>18721</v>
      </c>
      <c r="C50" s="87">
        <v>7428</v>
      </c>
      <c r="D50" s="87">
        <v>57032</v>
      </c>
      <c r="E50" s="59" t="s">
        <v>253</v>
      </c>
      <c r="F50" s="59" t="s">
        <v>253</v>
      </c>
      <c r="G50" s="87">
        <v>37492</v>
      </c>
      <c r="H50" s="87">
        <f>SUM(I50:L50)</f>
        <v>27771</v>
      </c>
      <c r="I50" s="87">
        <v>392</v>
      </c>
      <c r="J50" s="87">
        <v>596</v>
      </c>
      <c r="K50" s="87">
        <v>26397</v>
      </c>
      <c r="L50" s="87">
        <v>386</v>
      </c>
    </row>
    <row r="51" spans="1:12">
      <c r="A51" s="97"/>
      <c r="B51" s="201" t="s">
        <v>252</v>
      </c>
      <c r="C51" s="230"/>
      <c r="D51" s="230"/>
      <c r="E51" s="230"/>
      <c r="F51" s="230"/>
      <c r="G51" s="230"/>
      <c r="H51" s="230"/>
      <c r="I51" s="230"/>
      <c r="J51" s="230"/>
      <c r="K51" s="230"/>
      <c r="L51" s="44"/>
    </row>
    <row r="52" spans="1:12">
      <c r="A52" s="40" t="s">
        <v>251</v>
      </c>
      <c r="B52" s="87">
        <v>335744</v>
      </c>
      <c r="C52" s="87">
        <v>209409</v>
      </c>
      <c r="D52" s="87">
        <v>473978</v>
      </c>
      <c r="E52" s="94">
        <v>8945972</v>
      </c>
      <c r="F52" s="94">
        <v>1305277</v>
      </c>
      <c r="G52" s="94">
        <v>3564347</v>
      </c>
      <c r="H52" s="87">
        <v>196541</v>
      </c>
      <c r="I52" s="87">
        <v>150088</v>
      </c>
      <c r="J52" s="87">
        <v>16620</v>
      </c>
      <c r="K52" s="87">
        <v>29833</v>
      </c>
      <c r="L52" s="59" t="s">
        <v>249</v>
      </c>
    </row>
    <row r="53" spans="1:12">
      <c r="A53" s="96" t="s">
        <v>250</v>
      </c>
      <c r="B53" s="87">
        <v>330004</v>
      </c>
      <c r="C53" s="87">
        <v>242260</v>
      </c>
      <c r="D53" s="87">
        <v>450759</v>
      </c>
      <c r="E53" s="94">
        <v>8978253</v>
      </c>
      <c r="F53" s="94">
        <v>1224319</v>
      </c>
      <c r="G53" s="94">
        <v>3660474</v>
      </c>
      <c r="H53" s="87">
        <v>204153</v>
      </c>
      <c r="I53" s="87">
        <v>155792</v>
      </c>
      <c r="J53" s="87">
        <v>17340</v>
      </c>
      <c r="K53" s="87">
        <v>31021</v>
      </c>
      <c r="L53" s="59" t="s">
        <v>249</v>
      </c>
    </row>
    <row r="54" spans="1:12">
      <c r="A54" s="95" t="s">
        <v>4</v>
      </c>
      <c r="B54" s="87">
        <v>314940</v>
      </c>
      <c r="C54" s="87">
        <v>294716</v>
      </c>
      <c r="D54" s="87">
        <v>414527</v>
      </c>
      <c r="E54" s="94">
        <v>8489395</v>
      </c>
      <c r="F54" s="94">
        <v>1227296</v>
      </c>
      <c r="G54" s="94">
        <v>3579127</v>
      </c>
      <c r="H54" s="87">
        <f>SUM(I54:L54)</f>
        <v>196360</v>
      </c>
      <c r="I54" s="87">
        <v>145992</v>
      </c>
      <c r="J54" s="87">
        <v>16650</v>
      </c>
      <c r="K54" s="87">
        <v>32115</v>
      </c>
      <c r="L54" s="87">
        <v>1603</v>
      </c>
    </row>
    <row r="55" spans="1:12">
      <c r="A55" s="95" t="s">
        <v>3</v>
      </c>
      <c r="B55" s="87">
        <v>313105</v>
      </c>
      <c r="C55" s="87">
        <v>366807</v>
      </c>
      <c r="D55" s="87">
        <v>438276</v>
      </c>
      <c r="E55" s="94">
        <v>8952895</v>
      </c>
      <c r="F55" s="94">
        <v>1390968</v>
      </c>
      <c r="G55" s="94">
        <v>3505051</v>
      </c>
      <c r="H55" s="87">
        <f>SUM(I55:L55)</f>
        <v>214740</v>
      </c>
      <c r="I55" s="87">
        <v>143389</v>
      </c>
      <c r="J55" s="87">
        <v>30850</v>
      </c>
      <c r="K55" s="87">
        <v>32325</v>
      </c>
      <c r="L55" s="87">
        <v>8176</v>
      </c>
    </row>
    <row r="56" spans="1:12">
      <c r="A56" s="95" t="s">
        <v>2</v>
      </c>
      <c r="B56" s="87">
        <v>299441.8</v>
      </c>
      <c r="C56" s="87">
        <v>442016.6</v>
      </c>
      <c r="D56" s="87">
        <v>424778.7</v>
      </c>
      <c r="E56" s="94">
        <v>8572143</v>
      </c>
      <c r="F56" s="94">
        <v>1492520.8</v>
      </c>
      <c r="G56" s="94">
        <v>3352992.3</v>
      </c>
      <c r="H56" s="87">
        <f>SUM(I56:L56)</f>
        <v>208209.5</v>
      </c>
      <c r="I56" s="87">
        <v>132271.1</v>
      </c>
      <c r="J56" s="87">
        <v>29732.400000000001</v>
      </c>
      <c r="K56" s="87">
        <v>34561.9</v>
      </c>
      <c r="L56" s="87">
        <v>11644.1</v>
      </c>
    </row>
    <row r="57" spans="1:12" ht="4.5" customHeight="1">
      <c r="A57" s="78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93"/>
    </row>
    <row r="58" spans="1:12" ht="13.5" customHeight="1">
      <c r="A58" s="92" t="s">
        <v>248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2">
      <c r="A59" s="92" t="s">
        <v>247</v>
      </c>
      <c r="B59" s="92"/>
      <c r="C59" s="44"/>
      <c r="D59" s="44"/>
      <c r="E59" s="44"/>
      <c r="F59" s="44"/>
      <c r="G59" s="44"/>
      <c r="H59" s="44"/>
      <c r="I59" s="44"/>
      <c r="J59" s="44"/>
      <c r="K59" s="44"/>
    </row>
    <row r="60" spans="1:12">
      <c r="A60" s="214" t="s">
        <v>202</v>
      </c>
      <c r="B60" s="214"/>
      <c r="C60" s="214"/>
      <c r="D60" s="214"/>
      <c r="E60" s="70"/>
      <c r="F60" s="44"/>
      <c r="G60" s="44"/>
      <c r="H60" s="44"/>
      <c r="I60" s="44"/>
      <c r="J60" s="44"/>
      <c r="K60" s="44"/>
    </row>
    <row r="61" spans="1:12">
      <c r="D61" s="56"/>
      <c r="E61" s="56"/>
    </row>
    <row r="62" spans="1:12">
      <c r="D62" s="56"/>
      <c r="E62" s="56"/>
    </row>
  </sheetData>
  <mergeCells count="68">
    <mergeCell ref="A7:A9"/>
    <mergeCell ref="B7:G7"/>
    <mergeCell ref="H7:K7"/>
    <mergeCell ref="B8:C8"/>
    <mergeCell ref="D8:E8"/>
    <mergeCell ref="F8:G8"/>
    <mergeCell ref="H8:H9"/>
    <mergeCell ref="I8:I9"/>
    <mergeCell ref="J8:J9"/>
    <mergeCell ref="K8:K9"/>
    <mergeCell ref="A23:A26"/>
    <mergeCell ref="B23:K23"/>
    <mergeCell ref="B24:C26"/>
    <mergeCell ref="D24:K24"/>
    <mergeCell ref="D25:E26"/>
    <mergeCell ref="F25:I25"/>
    <mergeCell ref="J25:J26"/>
    <mergeCell ref="K25:K26"/>
    <mergeCell ref="F26:G26"/>
    <mergeCell ref="D32:E32"/>
    <mergeCell ref="B27:K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3:K33"/>
    <mergeCell ref="B34:C34"/>
    <mergeCell ref="D34:E34"/>
    <mergeCell ref="F34:G34"/>
    <mergeCell ref="B36:C36"/>
    <mergeCell ref="D36:E36"/>
    <mergeCell ref="F36:G36"/>
    <mergeCell ref="B35:C35"/>
    <mergeCell ref="D35:E35"/>
    <mergeCell ref="F35:G35"/>
    <mergeCell ref="B37:C37"/>
    <mergeCell ref="D37:E37"/>
    <mergeCell ref="F37:G37"/>
    <mergeCell ref="L42:L44"/>
    <mergeCell ref="B38:C38"/>
    <mergeCell ref="D38:E38"/>
    <mergeCell ref="F38:G38"/>
    <mergeCell ref="M38:N38"/>
    <mergeCell ref="B41:F41"/>
    <mergeCell ref="G41:G44"/>
    <mergeCell ref="H41:K41"/>
    <mergeCell ref="B42:D42"/>
    <mergeCell ref="E42:E44"/>
    <mergeCell ref="B51:K51"/>
    <mergeCell ref="K42:K44"/>
    <mergeCell ref="A60:D60"/>
    <mergeCell ref="F42:F44"/>
    <mergeCell ref="H42:H44"/>
    <mergeCell ref="I42:I44"/>
    <mergeCell ref="J42:J44"/>
    <mergeCell ref="A41:A44"/>
    <mergeCell ref="B43:B44"/>
    <mergeCell ref="C43:C44"/>
    <mergeCell ref="D43:D44"/>
    <mergeCell ref="B45:K45"/>
  </mergeCells>
  <phoneticPr fontId="1"/>
  <pageMargins left="0.39370078740157483" right="0.39370078740157483" top="0.39370078740157483" bottom="0.39370078740157483" header="0.31496062992125984" footer="0.31496062992125984"/>
  <pageSetup paperSize="9" firstPageNumber="10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BreakPreview" topLeftCell="A31" zoomScaleNormal="100" zoomScaleSheetLayoutView="100" workbookViewId="0">
      <selection activeCell="C42" sqref="C42"/>
    </sheetView>
  </sheetViews>
  <sheetFormatPr defaultRowHeight="13.5"/>
  <cols>
    <col min="1" max="1" width="10.625" style="91" customWidth="1"/>
    <col min="2" max="10" width="8.25" style="91" customWidth="1"/>
    <col min="11" max="16384" width="9" style="9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17"/>
      <c r="K1" s="17" t="s">
        <v>71</v>
      </c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1" ht="14.25">
      <c r="A3" s="103" t="s">
        <v>343</v>
      </c>
      <c r="B3" s="44"/>
      <c r="C3" s="44"/>
      <c r="D3" s="44"/>
      <c r="E3" s="44"/>
      <c r="F3" s="44"/>
      <c r="G3" s="44"/>
      <c r="H3" s="44"/>
      <c r="I3" s="44"/>
      <c r="J3" s="44"/>
    </row>
    <row r="4" spans="1:11">
      <c r="A4" s="101" t="s">
        <v>342</v>
      </c>
      <c r="B4" s="44"/>
      <c r="C4" s="44"/>
      <c r="D4" s="44"/>
      <c r="E4" s="44"/>
      <c r="F4" s="44"/>
      <c r="G4" s="44"/>
      <c r="H4" s="44"/>
      <c r="I4" s="44"/>
      <c r="J4" s="44"/>
    </row>
    <row r="5" spans="1:11">
      <c r="A5" s="2" t="s">
        <v>0</v>
      </c>
      <c r="B5" s="44"/>
      <c r="C5" s="44"/>
      <c r="D5" s="44"/>
      <c r="E5" s="44"/>
      <c r="F5" s="44"/>
      <c r="G5" s="44"/>
      <c r="H5" s="44"/>
      <c r="I5" s="17" t="s">
        <v>341</v>
      </c>
    </row>
    <row r="6" spans="1:11">
      <c r="A6" s="178" t="s">
        <v>269</v>
      </c>
      <c r="B6" s="212" t="s">
        <v>340</v>
      </c>
      <c r="C6" s="221"/>
      <c r="D6" s="221"/>
      <c r="E6" s="221"/>
      <c r="F6" s="178"/>
      <c r="G6" s="200" t="s">
        <v>339</v>
      </c>
      <c r="H6" s="194"/>
      <c r="I6" s="194"/>
    </row>
    <row r="7" spans="1:11" ht="13.5" customHeight="1">
      <c r="A7" s="178"/>
      <c r="B7" s="212" t="s">
        <v>338</v>
      </c>
      <c r="C7" s="221"/>
      <c r="D7" s="221"/>
      <c r="E7" s="221"/>
      <c r="F7" s="178"/>
      <c r="G7" s="202"/>
      <c r="H7" s="198"/>
      <c r="I7" s="198"/>
    </row>
    <row r="8" spans="1:11" ht="13.5" customHeight="1">
      <c r="A8" s="178"/>
      <c r="B8" s="200" t="s">
        <v>337</v>
      </c>
      <c r="C8" s="195"/>
      <c r="D8" s="212" t="s">
        <v>336</v>
      </c>
      <c r="E8" s="178"/>
      <c r="F8" s="188" t="s">
        <v>335</v>
      </c>
      <c r="G8" s="190" t="s">
        <v>53</v>
      </c>
      <c r="H8" s="190" t="s">
        <v>334</v>
      </c>
      <c r="I8" s="200" t="s">
        <v>333</v>
      </c>
    </row>
    <row r="9" spans="1:11">
      <c r="A9" s="178"/>
      <c r="B9" s="202"/>
      <c r="C9" s="199"/>
      <c r="D9" s="75" t="s">
        <v>332</v>
      </c>
      <c r="E9" s="75" t="s">
        <v>331</v>
      </c>
      <c r="F9" s="189"/>
      <c r="G9" s="191"/>
      <c r="H9" s="191"/>
      <c r="I9" s="202"/>
    </row>
    <row r="10" spans="1:11" ht="5.0999999999999996" customHeight="1">
      <c r="A10" s="97"/>
      <c r="B10" s="44"/>
      <c r="C10" s="44"/>
      <c r="D10" s="44"/>
      <c r="E10" s="44"/>
      <c r="F10" s="44"/>
      <c r="G10" s="44"/>
      <c r="H10" s="44"/>
      <c r="I10" s="44"/>
    </row>
    <row r="11" spans="1:11">
      <c r="A11" s="40" t="s">
        <v>251</v>
      </c>
      <c r="B11" s="87">
        <v>92124</v>
      </c>
      <c r="C11" s="112">
        <v>2036</v>
      </c>
      <c r="D11" s="87">
        <v>59915</v>
      </c>
      <c r="E11" s="87">
        <v>626</v>
      </c>
      <c r="F11" s="87">
        <v>31583</v>
      </c>
      <c r="G11" s="87">
        <v>28186</v>
      </c>
      <c r="H11" s="87">
        <v>7041</v>
      </c>
      <c r="I11" s="87">
        <v>21145</v>
      </c>
    </row>
    <row r="12" spans="1:11">
      <c r="A12" s="96" t="s">
        <v>250</v>
      </c>
      <c r="B12" s="87">
        <v>90875</v>
      </c>
      <c r="C12" s="112">
        <v>2083</v>
      </c>
      <c r="D12" s="87">
        <v>59425</v>
      </c>
      <c r="E12" s="87">
        <v>623</v>
      </c>
      <c r="F12" s="87">
        <v>30827</v>
      </c>
      <c r="G12" s="87">
        <v>28934</v>
      </c>
      <c r="H12" s="87">
        <v>7066</v>
      </c>
      <c r="I12" s="87">
        <v>21868</v>
      </c>
    </row>
    <row r="13" spans="1:11">
      <c r="A13" s="95" t="s">
        <v>4</v>
      </c>
      <c r="B13" s="87">
        <v>90188</v>
      </c>
      <c r="C13" s="112">
        <v>2089</v>
      </c>
      <c r="D13" s="87">
        <v>59549</v>
      </c>
      <c r="E13" s="87">
        <v>608</v>
      </c>
      <c r="F13" s="87">
        <v>30031</v>
      </c>
      <c r="G13" s="87">
        <v>29688</v>
      </c>
      <c r="H13" s="87">
        <v>7062</v>
      </c>
      <c r="I13" s="87">
        <v>22626</v>
      </c>
    </row>
    <row r="14" spans="1:11">
      <c r="A14" s="95" t="s">
        <v>3</v>
      </c>
      <c r="B14" s="87">
        <v>88236</v>
      </c>
      <c r="C14" s="112">
        <v>2133</v>
      </c>
      <c r="D14" s="87">
        <v>58634</v>
      </c>
      <c r="E14" s="87">
        <v>626</v>
      </c>
      <c r="F14" s="87">
        <v>28976</v>
      </c>
      <c r="G14" s="87">
        <v>30389</v>
      </c>
      <c r="H14" s="87">
        <v>7048</v>
      </c>
      <c r="I14" s="87">
        <v>23341</v>
      </c>
    </row>
    <row r="15" spans="1:11">
      <c r="A15" s="95" t="s">
        <v>2</v>
      </c>
      <c r="B15" s="87">
        <v>85873</v>
      </c>
      <c r="C15" s="112">
        <v>2141</v>
      </c>
      <c r="D15" s="87">
        <v>57580</v>
      </c>
      <c r="E15" s="87">
        <v>717</v>
      </c>
      <c r="F15" s="87">
        <v>27576</v>
      </c>
      <c r="G15" s="87">
        <v>30075</v>
      </c>
      <c r="H15" s="87">
        <v>7113</v>
      </c>
      <c r="I15" s="87">
        <v>22962</v>
      </c>
    </row>
    <row r="16" spans="1:11" ht="5.0999999999999996" customHeight="1">
      <c r="A16" s="78"/>
      <c r="B16" s="77"/>
      <c r="C16" s="77"/>
      <c r="D16" s="77"/>
      <c r="E16" s="77"/>
      <c r="F16" s="77"/>
      <c r="G16" s="77"/>
      <c r="H16" s="77"/>
      <c r="I16" s="77"/>
    </row>
    <row r="17" spans="1:11">
      <c r="A17" s="92" t="s">
        <v>330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1">
      <c r="A18" s="92"/>
      <c r="B18" s="44"/>
      <c r="C18" s="44"/>
      <c r="D18" s="44"/>
      <c r="E18" s="44"/>
      <c r="F18" s="44"/>
      <c r="G18" s="44"/>
      <c r="H18" s="44"/>
      <c r="I18" s="44"/>
      <c r="J18" s="44"/>
    </row>
    <row r="19" spans="1:11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1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1">
      <c r="A21" s="101" t="s">
        <v>329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17" t="s">
        <v>328</v>
      </c>
    </row>
    <row r="23" spans="1:11">
      <c r="A23" s="178" t="s">
        <v>269</v>
      </c>
      <c r="B23" s="179" t="s">
        <v>327</v>
      </c>
      <c r="C23" s="179"/>
      <c r="D23" s="179"/>
      <c r="E23" s="179"/>
      <c r="F23" s="179"/>
      <c r="G23" s="179"/>
      <c r="H23" s="179"/>
      <c r="I23" s="212" t="s">
        <v>326</v>
      </c>
      <c r="J23" s="221"/>
      <c r="K23" s="221"/>
    </row>
    <row r="24" spans="1:11" ht="13.5" customHeight="1">
      <c r="A24" s="178"/>
      <c r="B24" s="179" t="s">
        <v>271</v>
      </c>
      <c r="C24" s="179" t="s">
        <v>325</v>
      </c>
      <c r="D24" s="179" t="s">
        <v>324</v>
      </c>
      <c r="E24" s="179" t="s">
        <v>319</v>
      </c>
      <c r="F24" s="179" t="s">
        <v>323</v>
      </c>
      <c r="G24" s="179" t="s">
        <v>322</v>
      </c>
      <c r="H24" s="209" t="s">
        <v>321</v>
      </c>
      <c r="I24" s="179" t="s">
        <v>53</v>
      </c>
      <c r="J24" s="179" t="s">
        <v>320</v>
      </c>
      <c r="K24" s="212" t="s">
        <v>319</v>
      </c>
    </row>
    <row r="25" spans="1:11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212"/>
    </row>
    <row r="26" spans="1:11">
      <c r="A26" s="99"/>
      <c r="C26" s="44"/>
      <c r="D26" s="194" t="s">
        <v>318</v>
      </c>
      <c r="E26" s="194"/>
      <c r="F26" s="194"/>
      <c r="G26" s="194"/>
      <c r="H26" s="194"/>
      <c r="I26" s="194"/>
      <c r="J26" s="44"/>
      <c r="K26" s="44"/>
    </row>
    <row r="27" spans="1:11">
      <c r="A27" s="40" t="s">
        <v>251</v>
      </c>
      <c r="B27" s="59">
        <v>120722</v>
      </c>
      <c r="C27" s="59">
        <v>2640</v>
      </c>
      <c r="D27" s="59">
        <v>115836</v>
      </c>
      <c r="E27" s="59" t="s">
        <v>317</v>
      </c>
      <c r="F27" s="59" t="s">
        <v>316</v>
      </c>
      <c r="G27" s="59">
        <v>32</v>
      </c>
      <c r="H27" s="59">
        <v>52</v>
      </c>
      <c r="I27" s="59">
        <v>3727</v>
      </c>
      <c r="J27" s="59">
        <v>1</v>
      </c>
      <c r="K27" s="59">
        <v>3726</v>
      </c>
    </row>
    <row r="28" spans="1:11">
      <c r="A28" s="96" t="s">
        <v>250</v>
      </c>
      <c r="B28" s="59">
        <v>121475</v>
      </c>
      <c r="C28" s="59">
        <v>2296</v>
      </c>
      <c r="D28" s="59">
        <v>116914</v>
      </c>
      <c r="E28" s="59" t="s">
        <v>315</v>
      </c>
      <c r="F28" s="59" t="s">
        <v>314</v>
      </c>
      <c r="G28" s="59">
        <v>29</v>
      </c>
      <c r="H28" s="59">
        <v>58</v>
      </c>
      <c r="I28" s="59">
        <v>3781</v>
      </c>
      <c r="J28" s="59">
        <v>1</v>
      </c>
      <c r="K28" s="59">
        <v>3780</v>
      </c>
    </row>
    <row r="29" spans="1:11">
      <c r="A29" s="95" t="s">
        <v>4</v>
      </c>
      <c r="B29" s="59">
        <v>121621</v>
      </c>
      <c r="C29" s="59">
        <v>1884</v>
      </c>
      <c r="D29" s="59">
        <v>117472</v>
      </c>
      <c r="E29" s="59" t="s">
        <v>313</v>
      </c>
      <c r="F29" s="59" t="s">
        <v>312</v>
      </c>
      <c r="G29" s="59">
        <v>26</v>
      </c>
      <c r="H29" s="59">
        <v>43</v>
      </c>
      <c r="I29" s="59">
        <v>3849</v>
      </c>
      <c r="J29" s="59">
        <v>0</v>
      </c>
      <c r="K29" s="59">
        <v>3849</v>
      </c>
    </row>
    <row r="30" spans="1:11">
      <c r="A30" s="95" t="s">
        <v>3</v>
      </c>
      <c r="B30" s="59">
        <f>1601+117551+2020+182+29+54</f>
        <v>121437</v>
      </c>
      <c r="C30" s="59">
        <f>744+81+776</f>
        <v>1601</v>
      </c>
      <c r="D30" s="59">
        <v>117551</v>
      </c>
      <c r="E30" s="110" t="s">
        <v>311</v>
      </c>
      <c r="F30" s="59" t="s">
        <v>310</v>
      </c>
      <c r="G30" s="59">
        <v>29</v>
      </c>
      <c r="H30" s="59">
        <v>54</v>
      </c>
      <c r="I30" s="59">
        <f>SUM(J30:K30)</f>
        <v>3888</v>
      </c>
      <c r="J30" s="59">
        <v>0</v>
      </c>
      <c r="K30" s="59">
        <v>3888</v>
      </c>
    </row>
    <row r="31" spans="1:11">
      <c r="A31" s="95" t="s">
        <v>2</v>
      </c>
      <c r="B31" s="59">
        <v>120657</v>
      </c>
      <c r="C31" s="59">
        <v>1345</v>
      </c>
      <c r="D31" s="59">
        <v>117021</v>
      </c>
      <c r="E31" s="110" t="s">
        <v>309</v>
      </c>
      <c r="F31" s="59" t="s">
        <v>308</v>
      </c>
      <c r="G31" s="59">
        <v>31</v>
      </c>
      <c r="H31" s="59">
        <v>47</v>
      </c>
      <c r="I31" s="59">
        <v>3982</v>
      </c>
      <c r="J31" s="59" t="s">
        <v>84</v>
      </c>
      <c r="K31" s="59">
        <v>3982</v>
      </c>
    </row>
    <row r="32" spans="1:11" ht="13.5" customHeight="1">
      <c r="A32" s="97"/>
      <c r="B32" s="44"/>
      <c r="C32" s="44"/>
      <c r="D32" s="196" t="s">
        <v>307</v>
      </c>
      <c r="E32" s="196"/>
      <c r="F32" s="196"/>
      <c r="G32" s="196"/>
      <c r="H32" s="196"/>
      <c r="I32" s="196"/>
      <c r="J32" s="44"/>
      <c r="K32" s="44"/>
    </row>
    <row r="33" spans="1:11" ht="4.5" customHeight="1">
      <c r="A33" s="97"/>
      <c r="B33" s="242"/>
      <c r="C33" s="214"/>
      <c r="D33" s="214"/>
      <c r="E33" s="214"/>
      <c r="F33" s="214"/>
      <c r="G33" s="214"/>
      <c r="H33" s="214"/>
      <c r="I33" s="214"/>
      <c r="J33" s="214"/>
      <c r="K33" s="214"/>
    </row>
    <row r="34" spans="1:11" ht="13.5" customHeight="1">
      <c r="A34" s="40" t="s">
        <v>251</v>
      </c>
      <c r="B34" s="59">
        <v>75939</v>
      </c>
      <c r="C34" s="59">
        <v>944</v>
      </c>
      <c r="D34" s="59">
        <v>73161</v>
      </c>
      <c r="E34" s="59" t="s">
        <v>306</v>
      </c>
      <c r="F34" s="59" t="s">
        <v>305</v>
      </c>
      <c r="G34" s="59">
        <v>13</v>
      </c>
      <c r="H34" s="59">
        <v>8</v>
      </c>
      <c r="I34" s="111">
        <v>3240.1</v>
      </c>
      <c r="J34" s="111">
        <v>0.1</v>
      </c>
      <c r="K34" s="59">
        <v>3240</v>
      </c>
    </row>
    <row r="35" spans="1:11">
      <c r="A35" s="96" t="s">
        <v>250</v>
      </c>
      <c r="B35" s="59">
        <v>76550</v>
      </c>
      <c r="C35" s="59">
        <v>824</v>
      </c>
      <c r="D35" s="59">
        <v>73882</v>
      </c>
      <c r="E35" s="110" t="s">
        <v>304</v>
      </c>
      <c r="F35" s="59" t="s">
        <v>303</v>
      </c>
      <c r="G35" s="59">
        <v>11</v>
      </c>
      <c r="H35" s="59">
        <v>8</v>
      </c>
      <c r="I35" s="111">
        <v>3285.1</v>
      </c>
      <c r="J35" s="111">
        <v>0.1</v>
      </c>
      <c r="K35" s="59">
        <v>3285</v>
      </c>
    </row>
    <row r="36" spans="1:11">
      <c r="A36" s="95" t="s">
        <v>4</v>
      </c>
      <c r="B36" s="59">
        <v>76971</v>
      </c>
      <c r="C36" s="59">
        <v>687</v>
      </c>
      <c r="D36" s="59">
        <v>74427</v>
      </c>
      <c r="E36" s="110" t="s">
        <v>302</v>
      </c>
      <c r="F36" s="59" t="s">
        <v>301</v>
      </c>
      <c r="G36" s="59">
        <v>10</v>
      </c>
      <c r="H36" s="59">
        <v>5</v>
      </c>
      <c r="I36" s="59">
        <v>3347</v>
      </c>
      <c r="J36" s="59">
        <v>0</v>
      </c>
      <c r="K36" s="59">
        <v>3347</v>
      </c>
    </row>
    <row r="37" spans="1:11">
      <c r="A37" s="95" t="s">
        <v>3</v>
      </c>
      <c r="B37" s="59">
        <f>586+74450+1706+139+10+8</f>
        <v>76899</v>
      </c>
      <c r="C37" s="59">
        <v>586</v>
      </c>
      <c r="D37" s="59">
        <v>74450</v>
      </c>
      <c r="E37" s="110" t="s">
        <v>300</v>
      </c>
      <c r="F37" s="59" t="s">
        <v>299</v>
      </c>
      <c r="G37" s="59">
        <v>10</v>
      </c>
      <c r="H37" s="59">
        <v>8</v>
      </c>
      <c r="I37" s="59">
        <f>SUM(J37:K37)</f>
        <v>3374</v>
      </c>
      <c r="J37" s="59">
        <v>0</v>
      </c>
      <c r="K37" s="59">
        <v>3374</v>
      </c>
    </row>
    <row r="38" spans="1:11">
      <c r="A38" s="95" t="s">
        <v>2</v>
      </c>
      <c r="B38" s="59">
        <v>76264</v>
      </c>
      <c r="C38" s="59">
        <v>492</v>
      </c>
      <c r="D38" s="59">
        <v>73904</v>
      </c>
      <c r="E38" s="110" t="s">
        <v>298</v>
      </c>
      <c r="F38" s="59" t="s">
        <v>297</v>
      </c>
      <c r="G38" s="59">
        <v>11</v>
      </c>
      <c r="H38" s="59">
        <v>6</v>
      </c>
      <c r="I38" s="59">
        <v>3438</v>
      </c>
      <c r="J38" s="59" t="s">
        <v>84</v>
      </c>
      <c r="K38" s="59">
        <v>3438</v>
      </c>
    </row>
    <row r="39" spans="1:11" ht="4.5" customHeight="1">
      <c r="A39" s="78"/>
      <c r="B39" s="77"/>
      <c r="C39" s="77"/>
      <c r="D39" s="77"/>
      <c r="E39" s="77"/>
      <c r="F39" s="77"/>
      <c r="G39" s="77"/>
      <c r="H39" s="77"/>
      <c r="I39" s="77"/>
      <c r="J39" s="77"/>
      <c r="K39" s="93"/>
    </row>
    <row r="40" spans="1:11" ht="13.5" customHeight="1">
      <c r="A40" s="92" t="s">
        <v>296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1">
      <c r="A41" s="44" t="s">
        <v>202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1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s="56" customFormat="1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1" s="56" customFormat="1">
      <c r="A44" s="27"/>
      <c r="B44" s="27"/>
      <c r="C44" s="27"/>
      <c r="D44" s="27"/>
      <c r="E44" s="27"/>
      <c r="F44" s="109"/>
      <c r="G44" s="70"/>
      <c r="H44" s="70"/>
      <c r="I44" s="70"/>
      <c r="J44" s="70"/>
    </row>
    <row r="45" spans="1:11" s="56" customFormat="1" ht="13.5" customHeight="1">
      <c r="A45" s="27"/>
      <c r="B45" s="27"/>
      <c r="C45" s="27"/>
      <c r="D45" s="109"/>
      <c r="E45" s="109"/>
      <c r="F45" s="70"/>
      <c r="G45" s="70"/>
      <c r="H45" s="109"/>
      <c r="I45" s="70"/>
      <c r="J45" s="108"/>
      <c r="K45" s="109"/>
    </row>
    <row r="46" spans="1:11" s="56" customFormat="1" ht="13.5" customHeight="1">
      <c r="A46" s="109"/>
      <c r="B46" s="70"/>
      <c r="C46" s="109"/>
      <c r="D46" s="70"/>
      <c r="E46" s="70"/>
      <c r="F46" s="70"/>
      <c r="G46" s="70"/>
      <c r="H46" s="70"/>
      <c r="I46" s="70"/>
      <c r="J46" s="108"/>
      <c r="K46" s="70"/>
    </row>
    <row r="47" spans="1:11" s="56" customFormat="1">
      <c r="A47" s="70"/>
      <c r="B47" s="70"/>
      <c r="C47" s="70"/>
      <c r="D47" s="70"/>
      <c r="E47" s="70"/>
      <c r="F47" s="70"/>
      <c r="G47" s="70"/>
      <c r="H47" s="70"/>
      <c r="I47" s="70"/>
      <c r="J47" s="108"/>
      <c r="K47" s="70"/>
    </row>
    <row r="48" spans="1:11" s="56" customForma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1:11" s="56" customFormat="1">
      <c r="A49" s="107"/>
      <c r="B49" s="47"/>
      <c r="C49" s="47"/>
      <c r="D49" s="106"/>
      <c r="E49" s="106"/>
      <c r="F49" s="47"/>
      <c r="G49" s="47"/>
      <c r="H49" s="47"/>
      <c r="I49" s="47"/>
      <c r="J49" s="47"/>
      <c r="K49" s="106"/>
    </row>
    <row r="50" spans="1:11" s="56" customFormat="1">
      <c r="A50" s="107"/>
      <c r="B50" s="47"/>
      <c r="C50" s="47"/>
      <c r="D50" s="106"/>
      <c r="E50" s="106"/>
      <c r="F50" s="47"/>
      <c r="G50" s="47"/>
      <c r="H50" s="47"/>
      <c r="I50" s="47"/>
      <c r="J50" s="47"/>
      <c r="K50" s="106"/>
    </row>
    <row r="51" spans="1:11" s="56" customFormat="1">
      <c r="A51" s="107"/>
      <c r="B51" s="47"/>
      <c r="C51" s="47"/>
      <c r="D51" s="106"/>
      <c r="E51" s="106"/>
      <c r="F51" s="47"/>
      <c r="G51" s="47"/>
      <c r="H51" s="47"/>
      <c r="I51" s="47"/>
      <c r="J51" s="47"/>
      <c r="K51" s="106"/>
    </row>
    <row r="52" spans="1:11" s="56" customFormat="1">
      <c r="A52" s="107"/>
      <c r="B52" s="47"/>
      <c r="C52" s="47"/>
      <c r="D52" s="106"/>
      <c r="E52" s="106"/>
      <c r="F52" s="47"/>
      <c r="G52" s="47"/>
      <c r="H52" s="47"/>
      <c r="I52" s="47"/>
      <c r="J52" s="47"/>
      <c r="K52" s="47"/>
    </row>
    <row r="53" spans="1:11" s="56" customFormat="1">
      <c r="A53" s="107"/>
      <c r="B53" s="47"/>
      <c r="C53" s="47"/>
      <c r="D53" s="106"/>
      <c r="E53" s="106"/>
      <c r="F53" s="47"/>
      <c r="G53" s="47"/>
      <c r="H53" s="47"/>
      <c r="I53" s="47"/>
      <c r="J53" s="47"/>
      <c r="K53" s="47"/>
    </row>
    <row r="54" spans="1:11" s="56" customForma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s="56" customFormat="1">
      <c r="A55" s="47"/>
      <c r="B55" s="47"/>
      <c r="C55" s="47"/>
      <c r="D55" s="105"/>
      <c r="E55" s="105"/>
      <c r="F55" s="105"/>
      <c r="G55" s="47"/>
      <c r="H55" s="47"/>
      <c r="I55" s="47"/>
      <c r="J55" s="47"/>
      <c r="K55" s="106"/>
    </row>
    <row r="56" spans="1:11" s="56" customFormat="1">
      <c r="A56" s="47"/>
      <c r="B56" s="47"/>
      <c r="C56" s="47"/>
      <c r="D56" s="105"/>
      <c r="E56" s="105"/>
      <c r="F56" s="105"/>
      <c r="G56" s="47"/>
      <c r="H56" s="47"/>
      <c r="I56" s="47"/>
      <c r="J56" s="47"/>
      <c r="K56" s="106"/>
    </row>
    <row r="57" spans="1:11" s="56" customFormat="1">
      <c r="A57" s="47"/>
      <c r="B57" s="47"/>
      <c r="C57" s="47"/>
      <c r="D57" s="105"/>
      <c r="E57" s="105"/>
      <c r="F57" s="105"/>
      <c r="G57" s="47"/>
      <c r="H57" s="47"/>
      <c r="I57" s="47"/>
      <c r="J57" s="47"/>
      <c r="K57" s="106"/>
    </row>
    <row r="58" spans="1:11" s="56" customFormat="1">
      <c r="A58" s="47"/>
      <c r="B58" s="47"/>
      <c r="C58" s="47"/>
      <c r="D58" s="105"/>
      <c r="E58" s="105"/>
      <c r="F58" s="105"/>
      <c r="G58" s="47"/>
      <c r="H58" s="47"/>
      <c r="I58" s="47"/>
      <c r="J58" s="47"/>
      <c r="K58" s="47"/>
    </row>
    <row r="59" spans="1:11" s="56" customFormat="1">
      <c r="A59" s="47"/>
      <c r="B59" s="47"/>
      <c r="C59" s="47"/>
      <c r="D59" s="105"/>
      <c r="E59" s="105"/>
      <c r="F59" s="105"/>
      <c r="G59" s="47"/>
      <c r="H59" s="47"/>
      <c r="I59" s="47"/>
      <c r="J59" s="47"/>
      <c r="K59" s="47"/>
    </row>
    <row r="60" spans="1:11" s="56" customFormat="1" ht="4.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</row>
    <row r="61" spans="1:11" s="56" customFormat="1">
      <c r="A61" s="104"/>
      <c r="B61" s="70"/>
      <c r="C61" s="70"/>
      <c r="D61" s="70"/>
      <c r="E61" s="70"/>
      <c r="F61" s="70"/>
      <c r="G61" s="70"/>
      <c r="H61" s="70"/>
      <c r="I61" s="70"/>
      <c r="J61" s="70"/>
    </row>
    <row r="62" spans="1:11" s="56" customFormat="1">
      <c r="A62" s="104"/>
      <c r="B62" s="70"/>
      <c r="C62" s="70"/>
      <c r="D62" s="70"/>
      <c r="E62" s="70"/>
      <c r="F62" s="70"/>
      <c r="G62" s="70"/>
      <c r="H62" s="70"/>
      <c r="I62" s="70"/>
      <c r="J62" s="70"/>
    </row>
    <row r="63" spans="1:11">
      <c r="C63" s="56"/>
      <c r="D63" s="56"/>
    </row>
    <row r="64" spans="1:11">
      <c r="C64" s="56"/>
      <c r="D64" s="56"/>
    </row>
    <row r="65" spans="1:4">
      <c r="C65" s="56"/>
      <c r="D65" s="56"/>
    </row>
    <row r="66" spans="1:4">
      <c r="C66" s="56"/>
      <c r="D66" s="56"/>
    </row>
    <row r="67" spans="1:4">
      <c r="A67" s="56"/>
      <c r="B67" s="56"/>
      <c r="C67" s="56"/>
      <c r="D67" s="56"/>
    </row>
    <row r="68" spans="1:4">
      <c r="A68" s="56"/>
      <c r="B68" s="56"/>
      <c r="C68" s="56"/>
      <c r="D68" s="56"/>
    </row>
    <row r="69" spans="1:4">
      <c r="A69" s="56"/>
      <c r="B69" s="56"/>
      <c r="C69" s="56"/>
      <c r="D69" s="56"/>
    </row>
    <row r="70" spans="1:4">
      <c r="A70" s="56"/>
      <c r="B70" s="56"/>
      <c r="C70" s="56"/>
      <c r="D70" s="56"/>
    </row>
    <row r="71" spans="1:4">
      <c r="A71" s="56"/>
      <c r="B71" s="56"/>
      <c r="C71" s="56"/>
      <c r="D71" s="56"/>
    </row>
    <row r="72" spans="1:4">
      <c r="A72" s="56"/>
      <c r="B72" s="56"/>
      <c r="C72" s="56"/>
      <c r="D72" s="56"/>
    </row>
    <row r="73" spans="1:4">
      <c r="A73" s="56"/>
      <c r="B73" s="56"/>
      <c r="C73" s="56"/>
      <c r="D73" s="56"/>
    </row>
    <row r="74" spans="1:4">
      <c r="A74" s="56"/>
      <c r="B74" s="56"/>
      <c r="C74" s="56"/>
      <c r="D74" s="56"/>
    </row>
    <row r="75" spans="1:4">
      <c r="A75" s="56"/>
      <c r="B75" s="56"/>
      <c r="C75" s="56"/>
      <c r="D75" s="56"/>
    </row>
    <row r="76" spans="1:4">
      <c r="C76" s="56"/>
      <c r="D76" s="56"/>
    </row>
  </sheetData>
  <mergeCells count="26">
    <mergeCell ref="A6:A9"/>
    <mergeCell ref="B6:F6"/>
    <mergeCell ref="G6:I7"/>
    <mergeCell ref="B7:F7"/>
    <mergeCell ref="B8:C9"/>
    <mergeCell ref="D8:E8"/>
    <mergeCell ref="F8:F9"/>
    <mergeCell ref="G8:G9"/>
    <mergeCell ref="H8:H9"/>
    <mergeCell ref="I8:I9"/>
    <mergeCell ref="D32:I32"/>
    <mergeCell ref="B33:K33"/>
    <mergeCell ref="A23:A25"/>
    <mergeCell ref="B23:H23"/>
    <mergeCell ref="I23:K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D26:I26"/>
  </mergeCells>
  <phoneticPr fontId="1"/>
  <pageMargins left="0.59055118110236227" right="0.19685039370078741" top="0.39370078740157483" bottom="0.39370078740157483" header="0.31496062992125984" footer="0.31496062992125984"/>
  <pageSetup paperSize="9" firstPageNumber="10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>
      <selection activeCell="D42" sqref="D42"/>
    </sheetView>
  </sheetViews>
  <sheetFormatPr defaultRowHeight="13.5"/>
  <cols>
    <col min="1" max="1" width="9.125" style="1" customWidth="1"/>
    <col min="2" max="9" width="10" style="1" customWidth="1"/>
    <col min="10" max="16384" width="9" style="1"/>
  </cols>
  <sheetData>
    <row r="1" spans="1:9">
      <c r="A1" s="2" t="s">
        <v>71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41" t="s">
        <v>365</v>
      </c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18" t="s">
        <v>364</v>
      </c>
      <c r="B5" s="2"/>
      <c r="C5" s="2"/>
      <c r="D5" s="2"/>
      <c r="E5" s="2"/>
      <c r="F5" s="2"/>
      <c r="G5" s="2"/>
      <c r="H5" s="2"/>
    </row>
    <row r="6" spans="1:9">
      <c r="A6" s="2" t="s">
        <v>0</v>
      </c>
      <c r="B6" s="2"/>
      <c r="C6" s="2"/>
      <c r="D6" s="2"/>
      <c r="E6" s="2"/>
      <c r="F6" s="2"/>
      <c r="G6" s="2"/>
      <c r="H6" s="17" t="s">
        <v>363</v>
      </c>
    </row>
    <row r="7" spans="1:9">
      <c r="A7" s="178" t="s">
        <v>292</v>
      </c>
      <c r="B7" s="179" t="s">
        <v>362</v>
      </c>
      <c r="C7" s="179"/>
      <c r="D7" s="179"/>
      <c r="E7" s="179" t="s">
        <v>361</v>
      </c>
      <c r="F7" s="179"/>
      <c r="G7" s="179"/>
      <c r="H7" s="212"/>
    </row>
    <row r="8" spans="1:9">
      <c r="A8" s="178"/>
      <c r="B8" s="200" t="s">
        <v>360</v>
      </c>
      <c r="C8" s="182" t="s">
        <v>359</v>
      </c>
      <c r="D8" s="200" t="s">
        <v>358</v>
      </c>
      <c r="E8" s="179" t="s">
        <v>286</v>
      </c>
      <c r="F8" s="209" t="s">
        <v>357</v>
      </c>
      <c r="G8" s="209" t="s">
        <v>356</v>
      </c>
      <c r="H8" s="211" t="s">
        <v>283</v>
      </c>
    </row>
    <row r="9" spans="1:9">
      <c r="A9" s="178"/>
      <c r="B9" s="202"/>
      <c r="C9" s="202"/>
      <c r="D9" s="202"/>
      <c r="E9" s="179"/>
      <c r="F9" s="179"/>
      <c r="G9" s="179"/>
      <c r="H9" s="212"/>
    </row>
    <row r="10" spans="1:9" ht="4.5" customHeight="1">
      <c r="A10" s="26"/>
      <c r="B10" s="2"/>
      <c r="C10" s="2"/>
      <c r="D10" s="2"/>
      <c r="E10" s="2"/>
      <c r="F10" s="2"/>
      <c r="G10" s="2"/>
      <c r="H10" s="2"/>
    </row>
    <row r="11" spans="1:9">
      <c r="A11" s="40" t="s">
        <v>251</v>
      </c>
      <c r="B11" s="115">
        <v>62600</v>
      </c>
      <c r="C11" s="119">
        <v>1572</v>
      </c>
      <c r="D11" s="119">
        <v>61028</v>
      </c>
      <c r="E11" s="50">
        <v>4654560</v>
      </c>
      <c r="F11" s="50">
        <v>4593562</v>
      </c>
      <c r="G11" s="50">
        <v>10336</v>
      </c>
      <c r="H11" s="50">
        <v>50661</v>
      </c>
    </row>
    <row r="12" spans="1:9">
      <c r="A12" s="96" t="s">
        <v>346</v>
      </c>
      <c r="B12" s="115">
        <v>63813</v>
      </c>
      <c r="C12" s="119">
        <v>1381</v>
      </c>
      <c r="D12" s="119">
        <v>62432</v>
      </c>
      <c r="E12" s="50">
        <v>4831029</v>
      </c>
      <c r="F12" s="50">
        <v>4787278</v>
      </c>
      <c r="G12" s="50">
        <v>6791</v>
      </c>
      <c r="H12" s="50">
        <v>36960</v>
      </c>
    </row>
    <row r="13" spans="1:9">
      <c r="A13" s="95" t="s">
        <v>4</v>
      </c>
      <c r="B13" s="83">
        <v>63928</v>
      </c>
      <c r="C13" s="83">
        <v>1259</v>
      </c>
      <c r="D13" s="83">
        <v>62669</v>
      </c>
      <c r="E13" s="83">
        <v>5129842</v>
      </c>
      <c r="F13" s="83">
        <v>5092703</v>
      </c>
      <c r="G13" s="83">
        <v>4564</v>
      </c>
      <c r="H13" s="83">
        <v>32576</v>
      </c>
    </row>
    <row r="14" spans="1:9">
      <c r="A14" s="95" t="s">
        <v>3</v>
      </c>
      <c r="B14" s="83">
        <v>64924</v>
      </c>
      <c r="C14" s="83">
        <v>1050</v>
      </c>
      <c r="D14" s="83">
        <v>63874</v>
      </c>
      <c r="E14" s="83">
        <v>5153864</v>
      </c>
      <c r="F14" s="83">
        <v>5120384</v>
      </c>
      <c r="G14" s="83">
        <v>5505</v>
      </c>
      <c r="H14" s="83">
        <v>27974</v>
      </c>
    </row>
    <row r="15" spans="1:9">
      <c r="A15" s="95" t="s">
        <v>2</v>
      </c>
      <c r="B15" s="83">
        <v>67173</v>
      </c>
      <c r="C15" s="83">
        <v>855</v>
      </c>
      <c r="D15" s="83">
        <f>B15-C15</f>
        <v>66318</v>
      </c>
      <c r="E15" s="83">
        <v>5336088</v>
      </c>
      <c r="F15" s="83">
        <v>5294614</v>
      </c>
      <c r="G15" s="83">
        <v>3398</v>
      </c>
      <c r="H15" s="83">
        <v>38076</v>
      </c>
    </row>
    <row r="16" spans="1:9" ht="4.5" customHeight="1">
      <c r="A16" s="6"/>
      <c r="B16" s="5"/>
      <c r="C16" s="5"/>
      <c r="D16" s="5"/>
      <c r="E16" s="5"/>
      <c r="F16" s="5"/>
      <c r="G16" s="5"/>
      <c r="H16" s="5"/>
    </row>
    <row r="17" spans="1:9">
      <c r="A17" s="19" t="s">
        <v>281</v>
      </c>
      <c r="B17" s="2"/>
      <c r="C17" s="2"/>
      <c r="D17" s="2"/>
      <c r="E17" s="2"/>
      <c r="F17" s="2"/>
      <c r="G17" s="2"/>
      <c r="H17" s="2"/>
    </row>
    <row r="18" spans="1:9">
      <c r="A18" s="19" t="s">
        <v>280</v>
      </c>
      <c r="B18" s="2"/>
      <c r="C18" s="2"/>
      <c r="D18" s="2"/>
      <c r="E18" s="2"/>
      <c r="F18" s="2"/>
      <c r="G18" s="2"/>
      <c r="H18" s="2"/>
    </row>
    <row r="19" spans="1:9">
      <c r="A19" s="19"/>
      <c r="B19" s="2"/>
      <c r="C19" s="2"/>
      <c r="D19" s="2"/>
      <c r="E19" s="2"/>
      <c r="F19" s="2"/>
      <c r="G19" s="2"/>
      <c r="H19" s="2"/>
    </row>
    <row r="20" spans="1:9">
      <c r="A20" s="2"/>
      <c r="B20" s="2"/>
      <c r="C20" s="2"/>
      <c r="D20" s="2"/>
      <c r="E20" s="2"/>
      <c r="F20" s="2"/>
      <c r="G20" s="2"/>
      <c r="H20" s="2"/>
    </row>
    <row r="21" spans="1:9">
      <c r="A21" s="18" t="s">
        <v>355</v>
      </c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17" t="s">
        <v>354</v>
      </c>
    </row>
    <row r="23" spans="1:9">
      <c r="A23" s="178" t="s">
        <v>353</v>
      </c>
      <c r="B23" s="190" t="s">
        <v>271</v>
      </c>
      <c r="C23" s="212" t="s">
        <v>352</v>
      </c>
      <c r="D23" s="221"/>
      <c r="E23" s="178"/>
      <c r="F23" s="190" t="s">
        <v>273</v>
      </c>
      <c r="G23" s="209" t="s">
        <v>351</v>
      </c>
      <c r="H23" s="188" t="s">
        <v>350</v>
      </c>
      <c r="I23" s="200" t="s">
        <v>256</v>
      </c>
    </row>
    <row r="24" spans="1:9">
      <c r="A24" s="178"/>
      <c r="B24" s="191"/>
      <c r="C24" s="75" t="s">
        <v>271</v>
      </c>
      <c r="D24" s="75" t="s">
        <v>52</v>
      </c>
      <c r="E24" s="75" t="s">
        <v>270</v>
      </c>
      <c r="F24" s="191"/>
      <c r="G24" s="179"/>
      <c r="H24" s="191"/>
      <c r="I24" s="202"/>
    </row>
    <row r="25" spans="1:9">
      <c r="A25" s="14"/>
      <c r="B25" s="200" t="s">
        <v>349</v>
      </c>
      <c r="C25" s="194"/>
      <c r="D25" s="194"/>
      <c r="E25" s="194"/>
      <c r="F25" s="194"/>
      <c r="G25" s="194"/>
      <c r="H25" s="194"/>
      <c r="I25" s="194"/>
    </row>
    <row r="26" spans="1:9">
      <c r="A26" s="40" t="s">
        <v>251</v>
      </c>
      <c r="B26" s="114">
        <v>2040367</v>
      </c>
      <c r="C26" s="114">
        <v>1152341</v>
      </c>
      <c r="D26" s="50">
        <v>52508</v>
      </c>
      <c r="E26" s="50">
        <v>1099833</v>
      </c>
      <c r="F26" s="50">
        <v>167040</v>
      </c>
      <c r="G26" s="50">
        <v>715380</v>
      </c>
      <c r="H26" s="118">
        <v>50547</v>
      </c>
      <c r="I26" s="50">
        <v>5606</v>
      </c>
    </row>
    <row r="27" spans="1:9">
      <c r="A27" s="96" t="s">
        <v>348</v>
      </c>
      <c r="B27" s="115">
        <v>2120890</v>
      </c>
      <c r="C27" s="114">
        <v>1190105</v>
      </c>
      <c r="D27" s="50">
        <v>52887</v>
      </c>
      <c r="E27" s="50">
        <v>1137218</v>
      </c>
      <c r="F27" s="50">
        <v>179148</v>
      </c>
      <c r="G27" s="50">
        <v>745701</v>
      </c>
      <c r="H27" s="118">
        <v>50940</v>
      </c>
      <c r="I27" s="50">
        <v>5936</v>
      </c>
    </row>
    <row r="28" spans="1:9">
      <c r="A28" s="95" t="s">
        <v>4</v>
      </c>
      <c r="B28" s="83">
        <v>2028426</v>
      </c>
      <c r="C28" s="83">
        <v>1132406</v>
      </c>
      <c r="D28" s="83">
        <v>49686</v>
      </c>
      <c r="E28" s="83">
        <v>1082720</v>
      </c>
      <c r="F28" s="83">
        <v>162317</v>
      </c>
      <c r="G28" s="83">
        <v>726836</v>
      </c>
      <c r="H28" s="117">
        <v>46611</v>
      </c>
      <c r="I28" s="83">
        <v>6867</v>
      </c>
    </row>
    <row r="29" spans="1:9">
      <c r="A29" s="95" t="s">
        <v>3</v>
      </c>
      <c r="B29" s="83">
        <v>2099159</v>
      </c>
      <c r="C29" s="83">
        <f>+D29+E29</f>
        <v>1163577</v>
      </c>
      <c r="D29" s="83">
        <v>49013</v>
      </c>
      <c r="E29" s="83">
        <v>1114564</v>
      </c>
      <c r="F29" s="83">
        <v>176293</v>
      </c>
      <c r="G29" s="83">
        <v>751401</v>
      </c>
      <c r="H29" s="117">
        <f>45394+199</f>
        <v>45593</v>
      </c>
      <c r="I29" s="83">
        <v>7888</v>
      </c>
    </row>
    <row r="30" spans="1:9">
      <c r="A30" s="95" t="s">
        <v>2</v>
      </c>
      <c r="B30" s="83">
        <f>SUM(C30+F30+G30+I30)</f>
        <v>2176206</v>
      </c>
      <c r="C30" s="83">
        <f>SUM(D30:E30)</f>
        <v>1198090</v>
      </c>
      <c r="D30" s="83">
        <v>49367</v>
      </c>
      <c r="E30" s="83">
        <v>1148723</v>
      </c>
      <c r="F30" s="83">
        <v>191570</v>
      </c>
      <c r="G30" s="83">
        <v>776846</v>
      </c>
      <c r="H30" s="117">
        <f>46713+177</f>
        <v>46890</v>
      </c>
      <c r="I30" s="83">
        <v>9700</v>
      </c>
    </row>
    <row r="31" spans="1:9">
      <c r="A31" s="26"/>
      <c r="B31" s="201" t="s">
        <v>347</v>
      </c>
      <c r="C31" s="230"/>
      <c r="D31" s="230"/>
      <c r="E31" s="230"/>
      <c r="F31" s="230"/>
      <c r="G31" s="230"/>
      <c r="H31" s="230"/>
      <c r="I31" s="230"/>
    </row>
    <row r="32" spans="1:9">
      <c r="A32" s="40" t="s">
        <v>251</v>
      </c>
      <c r="B32" s="116">
        <v>67947916</v>
      </c>
      <c r="C32" s="116">
        <v>52668262</v>
      </c>
      <c r="D32" s="94">
        <v>31326798</v>
      </c>
      <c r="E32" s="94">
        <v>21341464</v>
      </c>
      <c r="F32" s="94">
        <v>2703740</v>
      </c>
      <c r="G32" s="50">
        <v>10451693</v>
      </c>
      <c r="H32" s="83">
        <v>1522099</v>
      </c>
      <c r="I32" s="50">
        <v>602120</v>
      </c>
    </row>
    <row r="33" spans="1:9">
      <c r="A33" s="96" t="s">
        <v>346</v>
      </c>
      <c r="B33" s="115">
        <v>70251357</v>
      </c>
      <c r="C33" s="114">
        <v>54245069</v>
      </c>
      <c r="D33" s="94">
        <v>32102492</v>
      </c>
      <c r="E33" s="94">
        <v>22142577</v>
      </c>
      <c r="F33" s="94">
        <v>2863609</v>
      </c>
      <c r="G33" s="50">
        <v>10949095</v>
      </c>
      <c r="H33" s="83">
        <v>1530483</v>
      </c>
      <c r="I33" s="50">
        <v>663098</v>
      </c>
    </row>
    <row r="34" spans="1:9">
      <c r="A34" s="95" t="s">
        <v>4</v>
      </c>
      <c r="B34" s="50">
        <v>67667745</v>
      </c>
      <c r="C34" s="50">
        <v>51888413</v>
      </c>
      <c r="D34" s="83">
        <v>30800345</v>
      </c>
      <c r="E34" s="83">
        <v>21088068</v>
      </c>
      <c r="F34" s="83">
        <v>2733498</v>
      </c>
      <c r="G34" s="83">
        <v>10796206</v>
      </c>
      <c r="H34" s="83">
        <v>1448007</v>
      </c>
      <c r="I34" s="83">
        <v>801621</v>
      </c>
    </row>
    <row r="35" spans="1:9">
      <c r="A35" s="95" t="s">
        <v>3</v>
      </c>
      <c r="B35" s="50">
        <v>69013148</v>
      </c>
      <c r="C35" s="50">
        <f>+D35+E35</f>
        <v>52877235</v>
      </c>
      <c r="D35" s="83">
        <v>30951111</v>
      </c>
      <c r="E35" s="83">
        <v>21926124</v>
      </c>
      <c r="F35" s="83">
        <v>2971328</v>
      </c>
      <c r="G35" s="83">
        <v>10804289</v>
      </c>
      <c r="H35" s="83">
        <f>ROUND((1409821151+1646235)/1000,0)</f>
        <v>1411467</v>
      </c>
      <c r="I35" s="83">
        <v>948828</v>
      </c>
    </row>
    <row r="36" spans="1:9">
      <c r="A36" s="95" t="s">
        <v>2</v>
      </c>
      <c r="B36" s="83">
        <v>72436083</v>
      </c>
      <c r="C36" s="83">
        <f>SUM(D36:E36)</f>
        <v>55926069</v>
      </c>
      <c r="D36" s="83">
        <v>33362498</v>
      </c>
      <c r="E36" s="83">
        <v>22563571</v>
      </c>
      <c r="F36" s="83">
        <v>3190812</v>
      </c>
      <c r="G36" s="83">
        <v>10673742</v>
      </c>
      <c r="H36" s="83">
        <v>1433489</v>
      </c>
      <c r="I36" s="83">
        <v>1211971</v>
      </c>
    </row>
    <row r="37" spans="1:9" ht="4.5" customHeight="1">
      <c r="A37" s="6"/>
      <c r="B37" s="113"/>
      <c r="C37" s="113"/>
      <c r="D37" s="113"/>
      <c r="E37" s="113"/>
      <c r="F37" s="113"/>
      <c r="G37" s="5"/>
      <c r="H37" s="5"/>
      <c r="I37" s="5"/>
    </row>
    <row r="38" spans="1:9">
      <c r="A38" s="45" t="s">
        <v>345</v>
      </c>
      <c r="B38" s="13"/>
      <c r="C38" s="13"/>
      <c r="D38" s="13"/>
      <c r="E38" s="13"/>
      <c r="F38" s="13"/>
      <c r="G38" s="13"/>
      <c r="H38" s="13"/>
      <c r="I38" s="13"/>
    </row>
    <row r="39" spans="1:9">
      <c r="A39" s="2" t="s">
        <v>344</v>
      </c>
      <c r="B39" s="2"/>
      <c r="C39" s="2"/>
      <c r="D39" s="2"/>
      <c r="E39" s="2"/>
      <c r="F39" s="2"/>
      <c r="G39" s="2"/>
      <c r="H39" s="2"/>
      <c r="I39" s="19"/>
    </row>
    <row r="40" spans="1:9">
      <c r="A40" s="2"/>
      <c r="B40" s="2"/>
      <c r="C40" s="2"/>
      <c r="D40" s="2"/>
      <c r="E40" s="2"/>
      <c r="F40" s="2"/>
      <c r="G40" s="2"/>
      <c r="H40" s="2"/>
      <c r="I40" s="19"/>
    </row>
    <row r="63" spans="16:17">
      <c r="P63" s="39"/>
      <c r="Q63" s="39"/>
    </row>
    <row r="64" spans="16:17">
      <c r="P64" s="39"/>
      <c r="Q64" s="39"/>
    </row>
    <row r="65" spans="14:17">
      <c r="P65" s="39"/>
      <c r="Q65" s="39"/>
    </row>
    <row r="66" spans="14:17">
      <c r="P66" s="39"/>
      <c r="Q66" s="39"/>
    </row>
    <row r="67" spans="14:17">
      <c r="P67" s="39"/>
      <c r="Q67" s="39"/>
    </row>
    <row r="68" spans="14:17">
      <c r="N68" s="39"/>
      <c r="O68" s="39"/>
      <c r="P68" s="39"/>
      <c r="Q68" s="39"/>
    </row>
    <row r="69" spans="14:17">
      <c r="N69" s="39"/>
      <c r="O69" s="39"/>
      <c r="P69" s="39"/>
      <c r="Q69" s="39"/>
    </row>
    <row r="70" spans="14:17">
      <c r="N70" s="39"/>
      <c r="O70" s="39"/>
      <c r="P70" s="39"/>
      <c r="Q70" s="39"/>
    </row>
    <row r="71" spans="14:17">
      <c r="N71" s="39"/>
      <c r="O71" s="39"/>
      <c r="P71" s="39"/>
      <c r="Q71" s="39"/>
    </row>
    <row r="72" spans="14:17">
      <c r="N72" s="39"/>
      <c r="O72" s="39"/>
      <c r="P72" s="39"/>
      <c r="Q72" s="39"/>
    </row>
    <row r="73" spans="14:17">
      <c r="N73" s="39"/>
      <c r="O73" s="39"/>
      <c r="P73" s="39"/>
      <c r="Q73" s="39"/>
    </row>
    <row r="74" spans="14:17">
      <c r="N74" s="39"/>
      <c r="O74" s="39"/>
      <c r="P74" s="39"/>
      <c r="Q74" s="39"/>
    </row>
    <row r="75" spans="14:17">
      <c r="N75" s="39"/>
      <c r="O75" s="39"/>
      <c r="P75" s="39"/>
      <c r="Q75" s="39"/>
    </row>
    <row r="76" spans="14:17">
      <c r="N76" s="39"/>
      <c r="O76" s="39"/>
      <c r="P76" s="39"/>
      <c r="Q76" s="39"/>
    </row>
    <row r="77" spans="14:17">
      <c r="P77" s="39"/>
      <c r="Q77" s="39"/>
    </row>
  </sheetData>
  <mergeCells count="19">
    <mergeCell ref="A7:A9"/>
    <mergeCell ref="B7:D7"/>
    <mergeCell ref="E7:H7"/>
    <mergeCell ref="B8:B9"/>
    <mergeCell ref="C8:C9"/>
    <mergeCell ref="D8:D9"/>
    <mergeCell ref="E8:E9"/>
    <mergeCell ref="F8:F9"/>
    <mergeCell ref="G8:G9"/>
    <mergeCell ref="H8:H9"/>
    <mergeCell ref="I23:I24"/>
    <mergeCell ref="B25:I25"/>
    <mergeCell ref="B31:I31"/>
    <mergeCell ref="A23:A24"/>
    <mergeCell ref="B23:B24"/>
    <mergeCell ref="C23:E23"/>
    <mergeCell ref="F23:F24"/>
    <mergeCell ref="G23:G24"/>
    <mergeCell ref="H23:H24"/>
  </mergeCells>
  <phoneticPr fontId="1"/>
  <pageMargins left="0.59055118110236227" right="0.39370078740157483" top="0.39370078740157483" bottom="0.39370078740157483" header="0.31496062992125984" footer="0.31496062992125984"/>
  <pageSetup paperSize="9" firstPageNumber="10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topLeftCell="A58" zoomScaleNormal="100" zoomScaleSheetLayoutView="100" workbookViewId="0">
      <selection activeCell="I4" sqref="I4"/>
    </sheetView>
  </sheetViews>
  <sheetFormatPr defaultRowHeight="13.5"/>
  <cols>
    <col min="1" max="1" width="9.125" style="1" customWidth="1"/>
    <col min="2" max="14" width="6.5" style="1" customWidth="1"/>
    <col min="15" max="16384" width="9" style="1"/>
  </cols>
  <sheetData>
    <row r="1" spans="1:1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6" t="s">
        <v>71</v>
      </c>
      <c r="N1" s="216"/>
    </row>
    <row r="2" spans="1:14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4.25">
      <c r="A3" s="41" t="s">
        <v>442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18" t="s">
        <v>441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>
      <c r="A6" s="2" t="s">
        <v>0</v>
      </c>
      <c r="B6" s="2"/>
      <c r="C6" s="2"/>
      <c r="D6" s="2"/>
      <c r="E6" s="2"/>
      <c r="F6" s="2"/>
      <c r="G6" s="2"/>
      <c r="H6" s="2"/>
      <c r="I6" s="17" t="s">
        <v>440</v>
      </c>
      <c r="J6" s="2"/>
    </row>
    <row r="7" spans="1:14">
      <c r="A7" s="143" t="s">
        <v>439</v>
      </c>
      <c r="B7" s="75" t="s">
        <v>427</v>
      </c>
      <c r="C7" s="75" t="s">
        <v>438</v>
      </c>
      <c r="D7" s="75" t="s">
        <v>437</v>
      </c>
      <c r="E7" s="75" t="s">
        <v>436</v>
      </c>
      <c r="F7" s="75" t="s">
        <v>435</v>
      </c>
      <c r="G7" s="75" t="s">
        <v>434</v>
      </c>
      <c r="H7" s="75" t="s">
        <v>433</v>
      </c>
      <c r="I7" s="80" t="s">
        <v>432</v>
      </c>
      <c r="J7" s="2"/>
    </row>
    <row r="8" spans="1:14" ht="5.25" customHeight="1">
      <c r="A8" s="14"/>
      <c r="B8" s="2"/>
      <c r="C8" s="2"/>
      <c r="D8" s="2"/>
      <c r="E8" s="2"/>
      <c r="F8" s="2"/>
      <c r="G8" s="2"/>
      <c r="H8" s="2"/>
      <c r="I8" s="2"/>
      <c r="J8" s="2"/>
    </row>
    <row r="9" spans="1:14" ht="12.75" customHeight="1">
      <c r="A9" s="40" t="s">
        <v>251</v>
      </c>
      <c r="B9" s="142">
        <v>28349</v>
      </c>
      <c r="C9" s="87">
        <v>5209</v>
      </c>
      <c r="D9" s="87">
        <v>4858</v>
      </c>
      <c r="E9" s="87">
        <v>4737</v>
      </c>
      <c r="F9" s="87">
        <v>4623</v>
      </c>
      <c r="G9" s="87">
        <v>3486</v>
      </c>
      <c r="H9" s="87">
        <v>3094</v>
      </c>
      <c r="I9" s="87">
        <v>2342</v>
      </c>
      <c r="J9" s="2"/>
    </row>
    <row r="10" spans="1:14" ht="12.75" customHeight="1">
      <c r="A10" s="96" t="s">
        <v>346</v>
      </c>
      <c r="B10" s="142">
        <v>28990</v>
      </c>
      <c r="C10" s="87">
        <v>5175</v>
      </c>
      <c r="D10" s="87">
        <v>5083</v>
      </c>
      <c r="E10" s="87">
        <v>4835</v>
      </c>
      <c r="F10" s="87">
        <v>4783</v>
      </c>
      <c r="G10" s="87">
        <v>3524</v>
      </c>
      <c r="H10" s="87">
        <v>3146</v>
      </c>
      <c r="I10" s="87">
        <v>2444</v>
      </c>
      <c r="J10" s="2"/>
    </row>
    <row r="11" spans="1:14" ht="12.75" customHeight="1">
      <c r="A11" s="95" t="s">
        <v>4</v>
      </c>
      <c r="B11" s="142">
        <v>29168</v>
      </c>
      <c r="C11" s="87">
        <v>5120</v>
      </c>
      <c r="D11" s="87">
        <v>4972</v>
      </c>
      <c r="E11" s="87">
        <v>5071</v>
      </c>
      <c r="F11" s="87">
        <v>4715</v>
      </c>
      <c r="G11" s="87">
        <v>3665</v>
      </c>
      <c r="H11" s="87">
        <v>3208</v>
      </c>
      <c r="I11" s="87">
        <v>2417</v>
      </c>
      <c r="J11" s="2"/>
    </row>
    <row r="12" spans="1:14" ht="12.75" customHeight="1">
      <c r="A12" s="95" t="s">
        <v>3</v>
      </c>
      <c r="B12" s="142">
        <v>29837</v>
      </c>
      <c r="C12" s="87">
        <v>5067</v>
      </c>
      <c r="D12" s="87">
        <v>4974</v>
      </c>
      <c r="E12" s="87">
        <v>5275</v>
      </c>
      <c r="F12" s="87">
        <v>4739</v>
      </c>
      <c r="G12" s="87">
        <v>3868</v>
      </c>
      <c r="H12" s="87">
        <v>3432</v>
      </c>
      <c r="I12" s="87">
        <v>2482</v>
      </c>
      <c r="J12" s="2"/>
    </row>
    <row r="13" spans="1:14" ht="12.75" customHeight="1">
      <c r="A13" s="95" t="s">
        <v>2</v>
      </c>
      <c r="B13" s="47">
        <v>30595</v>
      </c>
      <c r="C13" s="87">
        <v>5047</v>
      </c>
      <c r="D13" s="87">
        <v>5091</v>
      </c>
      <c r="E13" s="87">
        <v>5488</v>
      </c>
      <c r="F13" s="87">
        <v>4807</v>
      </c>
      <c r="G13" s="87">
        <v>3935</v>
      </c>
      <c r="H13" s="87">
        <v>3676</v>
      </c>
      <c r="I13" s="87">
        <v>2551</v>
      </c>
      <c r="J13" s="2"/>
    </row>
    <row r="14" spans="1:14" ht="4.5" customHeight="1">
      <c r="A14" s="6"/>
      <c r="B14" s="5"/>
      <c r="C14" s="5"/>
      <c r="D14" s="5"/>
      <c r="E14" s="5"/>
      <c r="F14" s="5"/>
      <c r="G14" s="5"/>
      <c r="H14" s="5"/>
      <c r="I14" s="77"/>
      <c r="J14" s="2"/>
    </row>
    <row r="15" spans="1:14">
      <c r="A15" s="2" t="s">
        <v>431</v>
      </c>
      <c r="B15" s="2"/>
      <c r="C15" s="2"/>
      <c r="D15" s="2"/>
      <c r="E15" s="2"/>
      <c r="F15" s="2"/>
      <c r="G15" s="2"/>
      <c r="H15" s="2"/>
      <c r="I15" s="44"/>
      <c r="J15" s="2"/>
    </row>
    <row r="16" spans="1:14">
      <c r="A16" s="18" t="s">
        <v>430</v>
      </c>
      <c r="B16" s="2"/>
      <c r="C16" s="2"/>
      <c r="D16" s="2"/>
      <c r="E16" s="2"/>
      <c r="F16" s="2"/>
      <c r="G16" s="2"/>
      <c r="H16" s="2"/>
      <c r="I16" s="2"/>
      <c r="J16" s="2"/>
      <c r="K16" s="44"/>
      <c r="L16" s="2"/>
      <c r="M16" s="253" t="s">
        <v>429</v>
      </c>
      <c r="N16" s="253"/>
    </row>
    <row r="17" spans="1:14" ht="6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44"/>
      <c r="L17" s="2"/>
      <c r="M17" s="254"/>
      <c r="N17" s="254"/>
    </row>
    <row r="18" spans="1:14">
      <c r="A18" s="178" t="s">
        <v>414</v>
      </c>
      <c r="B18" s="212" t="s">
        <v>428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</row>
    <row r="19" spans="1:14" ht="22.5">
      <c r="A19" s="178"/>
      <c r="B19" s="75" t="s">
        <v>427</v>
      </c>
      <c r="C19" s="16" t="s">
        <v>426</v>
      </c>
      <c r="D19" s="16" t="s">
        <v>425</v>
      </c>
      <c r="E19" s="16" t="s">
        <v>424</v>
      </c>
      <c r="F19" s="16" t="s">
        <v>423</v>
      </c>
      <c r="G19" s="16" t="s">
        <v>422</v>
      </c>
      <c r="H19" s="16" t="s">
        <v>421</v>
      </c>
      <c r="I19" s="16" t="s">
        <v>420</v>
      </c>
      <c r="J19" s="16" t="s">
        <v>419</v>
      </c>
      <c r="K19" s="16" t="s">
        <v>418</v>
      </c>
      <c r="L19" s="16" t="s">
        <v>417</v>
      </c>
      <c r="M19" s="139" t="s">
        <v>416</v>
      </c>
      <c r="N19" s="16" t="s">
        <v>415</v>
      </c>
    </row>
    <row r="20" spans="1:14" ht="3" customHeight="1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2.75" customHeight="1">
      <c r="A21" s="40" t="s">
        <v>251</v>
      </c>
      <c r="B21" s="141">
        <v>127638</v>
      </c>
      <c r="C21" s="47">
        <v>32214</v>
      </c>
      <c r="D21" s="47">
        <v>11554</v>
      </c>
      <c r="E21" s="47">
        <v>10956</v>
      </c>
      <c r="F21" s="47">
        <v>15247</v>
      </c>
      <c r="G21" s="47">
        <v>12391</v>
      </c>
      <c r="H21" s="47">
        <v>15254</v>
      </c>
      <c r="I21" s="47">
        <v>15612</v>
      </c>
      <c r="J21" s="47">
        <v>7173</v>
      </c>
      <c r="K21" s="47">
        <v>2829</v>
      </c>
      <c r="L21" s="47">
        <v>2034</v>
      </c>
      <c r="M21" s="106">
        <v>746</v>
      </c>
      <c r="N21" s="106">
        <v>405</v>
      </c>
    </row>
    <row r="22" spans="1:14" ht="12.75" customHeight="1">
      <c r="A22" s="96" t="s">
        <v>346</v>
      </c>
      <c r="B22" s="141">
        <v>127947</v>
      </c>
      <c r="C22" s="47">
        <v>32124</v>
      </c>
      <c r="D22" s="47">
        <v>11819</v>
      </c>
      <c r="E22" s="47">
        <v>11315</v>
      </c>
      <c r="F22" s="47">
        <v>14656</v>
      </c>
      <c r="G22" s="47">
        <v>12503</v>
      </c>
      <c r="H22" s="47">
        <v>15521</v>
      </c>
      <c r="I22" s="47">
        <v>15436</v>
      </c>
      <c r="J22" s="47">
        <v>7274</v>
      </c>
      <c r="K22" s="47">
        <v>2879</v>
      </c>
      <c r="L22" s="47">
        <v>2051</v>
      </c>
      <c r="M22" s="106">
        <v>752</v>
      </c>
      <c r="N22" s="106">
        <v>403</v>
      </c>
    </row>
    <row r="23" spans="1:14" ht="12.75" customHeight="1">
      <c r="A23" s="95" t="s">
        <v>4</v>
      </c>
      <c r="B23" s="141">
        <v>127766</v>
      </c>
      <c r="C23" s="47">
        <v>31912</v>
      </c>
      <c r="D23" s="47">
        <v>12116</v>
      </c>
      <c r="E23" s="47">
        <v>11519</v>
      </c>
      <c r="F23" s="47">
        <v>14021</v>
      </c>
      <c r="G23" s="47">
        <v>12392</v>
      </c>
      <c r="H23" s="47">
        <v>15641</v>
      </c>
      <c r="I23" s="47">
        <v>15473</v>
      </c>
      <c r="J23" s="47">
        <v>7246</v>
      </c>
      <c r="K23" s="47">
        <v>2929</v>
      </c>
      <c r="L23" s="47">
        <v>2084</v>
      </c>
      <c r="M23" s="106">
        <v>764</v>
      </c>
      <c r="N23" s="106">
        <v>440</v>
      </c>
    </row>
    <row r="24" spans="1:14" ht="12.75" customHeight="1">
      <c r="A24" s="95" t="s">
        <v>3</v>
      </c>
      <c r="B24" s="141">
        <v>127103</v>
      </c>
      <c r="C24" s="47">
        <v>31414</v>
      </c>
      <c r="D24" s="47">
        <v>12391</v>
      </c>
      <c r="E24" s="47">
        <v>11659</v>
      </c>
      <c r="F24" s="47">
        <v>13472</v>
      </c>
      <c r="G24" s="47">
        <v>12561</v>
      </c>
      <c r="H24" s="47">
        <v>15565</v>
      </c>
      <c r="I24" s="47">
        <v>16285</v>
      </c>
      <c r="J24" s="47">
        <v>7069</v>
      </c>
      <c r="K24" s="47">
        <v>2123</v>
      </c>
      <c r="L24" s="47">
        <v>2152</v>
      </c>
      <c r="M24" s="106">
        <v>741</v>
      </c>
      <c r="N24" s="106">
        <v>447</v>
      </c>
    </row>
    <row r="25" spans="1:14" ht="12.75" customHeight="1">
      <c r="A25" s="95" t="s">
        <v>2</v>
      </c>
      <c r="B25" s="140">
        <v>126099</v>
      </c>
      <c r="C25" s="47">
        <v>30859</v>
      </c>
      <c r="D25" s="47">
        <v>12636</v>
      </c>
      <c r="E25" s="47">
        <v>11751</v>
      </c>
      <c r="F25" s="47">
        <v>12789</v>
      </c>
      <c r="G25" s="47">
        <v>12317</v>
      </c>
      <c r="H25" s="47">
        <v>15449</v>
      </c>
      <c r="I25" s="47">
        <v>15920</v>
      </c>
      <c r="J25" s="47">
        <v>6896</v>
      </c>
      <c r="K25" s="47">
        <v>2239</v>
      </c>
      <c r="L25" s="47">
        <v>2359</v>
      </c>
      <c r="M25" s="106">
        <v>1038</v>
      </c>
      <c r="N25" s="106">
        <v>528</v>
      </c>
    </row>
    <row r="26" spans="1:14" ht="4.5" customHeight="1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6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4">
      <c r="A28" s="221" t="s">
        <v>414</v>
      </c>
      <c r="B28" s="212" t="s">
        <v>413</v>
      </c>
      <c r="C28" s="221"/>
      <c r="D28" s="178"/>
      <c r="E28" s="212" t="s">
        <v>412</v>
      </c>
      <c r="F28" s="221"/>
      <c r="G28" s="221"/>
      <c r="H28" s="221"/>
      <c r="I28" s="221"/>
      <c r="J28" s="221"/>
      <c r="K28" s="221"/>
      <c r="L28" s="221"/>
    </row>
    <row r="29" spans="1:14" ht="22.5">
      <c r="A29" s="221"/>
      <c r="B29" s="139" t="s">
        <v>411</v>
      </c>
      <c r="C29" s="16" t="s">
        <v>410</v>
      </c>
      <c r="D29" s="139" t="s">
        <v>409</v>
      </c>
      <c r="E29" s="179" t="s">
        <v>408</v>
      </c>
      <c r="F29" s="179"/>
      <c r="G29" s="212" t="s">
        <v>407</v>
      </c>
      <c r="H29" s="178"/>
      <c r="I29" s="212" t="s">
        <v>406</v>
      </c>
      <c r="J29" s="178"/>
      <c r="K29" s="212" t="s">
        <v>405</v>
      </c>
      <c r="L29" s="221"/>
    </row>
    <row r="30" spans="1:14" ht="3" customHeight="1">
      <c r="A30" s="129"/>
      <c r="B30" s="138"/>
      <c r="C30" s="13"/>
      <c r="D30" s="13"/>
      <c r="E30" s="129"/>
      <c r="F30" s="129"/>
      <c r="G30" s="13"/>
      <c r="H30" s="13"/>
      <c r="I30" s="13"/>
      <c r="J30" s="13"/>
      <c r="K30" s="13"/>
      <c r="L30" s="13"/>
    </row>
    <row r="31" spans="1:14" ht="12.75" customHeight="1">
      <c r="A31" s="40" t="s">
        <v>251</v>
      </c>
      <c r="B31" s="137">
        <v>261</v>
      </c>
      <c r="C31" s="106">
        <v>962</v>
      </c>
      <c r="D31" s="106">
        <v>0</v>
      </c>
      <c r="E31" s="238">
        <v>9426977636</v>
      </c>
      <c r="F31" s="238"/>
      <c r="G31" s="229">
        <v>9051092218</v>
      </c>
      <c r="H31" s="229"/>
      <c r="I31" s="229">
        <v>109039933</v>
      </c>
      <c r="J31" s="229"/>
      <c r="K31" s="229">
        <v>266845485</v>
      </c>
      <c r="L31" s="229"/>
    </row>
    <row r="32" spans="1:14" ht="12.75" customHeight="1">
      <c r="A32" s="96" t="s">
        <v>346</v>
      </c>
      <c r="B32" s="137">
        <v>285</v>
      </c>
      <c r="C32" s="106">
        <v>929</v>
      </c>
      <c r="D32" s="106">
        <v>0</v>
      </c>
      <c r="E32" s="238">
        <v>9116674788</v>
      </c>
      <c r="F32" s="238"/>
      <c r="G32" s="229">
        <v>8766571221</v>
      </c>
      <c r="H32" s="229"/>
      <c r="I32" s="229">
        <v>107189425</v>
      </c>
      <c r="J32" s="229"/>
      <c r="K32" s="229">
        <v>242914142</v>
      </c>
      <c r="L32" s="229"/>
    </row>
    <row r="33" spans="1:15" ht="12.75" customHeight="1">
      <c r="A33" s="95" t="s">
        <v>4</v>
      </c>
      <c r="B33" s="137">
        <v>256</v>
      </c>
      <c r="C33" s="106">
        <v>973</v>
      </c>
      <c r="D33" s="106">
        <v>0</v>
      </c>
      <c r="E33" s="238">
        <v>8767935519</v>
      </c>
      <c r="F33" s="238"/>
      <c r="G33" s="229">
        <v>8432773299</v>
      </c>
      <c r="H33" s="229"/>
      <c r="I33" s="229">
        <v>97095832</v>
      </c>
      <c r="J33" s="229"/>
      <c r="K33" s="229">
        <v>238066388</v>
      </c>
      <c r="L33" s="229"/>
    </row>
    <row r="34" spans="1:15" ht="12.75" customHeight="1">
      <c r="A34" s="95" t="s">
        <v>3</v>
      </c>
      <c r="B34" s="137">
        <v>270</v>
      </c>
      <c r="C34" s="106">
        <v>954</v>
      </c>
      <c r="D34" s="106">
        <v>0</v>
      </c>
      <c r="E34" s="238">
        <v>8977802120</v>
      </c>
      <c r="F34" s="238"/>
      <c r="G34" s="229">
        <v>8671411842</v>
      </c>
      <c r="H34" s="229"/>
      <c r="I34" s="229">
        <v>73893794</v>
      </c>
      <c r="J34" s="229"/>
      <c r="K34" s="229">
        <v>232496484</v>
      </c>
      <c r="L34" s="229"/>
    </row>
    <row r="35" spans="1:15" ht="12.75" customHeight="1">
      <c r="A35" s="95" t="s">
        <v>2</v>
      </c>
      <c r="B35" s="137">
        <v>290</v>
      </c>
      <c r="C35" s="106">
        <v>1029</v>
      </c>
      <c r="D35" s="106" t="s">
        <v>84</v>
      </c>
      <c r="E35" s="250">
        <v>8957900538</v>
      </c>
      <c r="F35" s="250"/>
      <c r="G35" s="241">
        <v>8668020428</v>
      </c>
      <c r="H35" s="241"/>
      <c r="I35" s="241">
        <v>64787984</v>
      </c>
      <c r="J35" s="241"/>
      <c r="K35" s="241">
        <v>225092126</v>
      </c>
      <c r="L35" s="241"/>
    </row>
    <row r="36" spans="1:15" ht="3" customHeight="1">
      <c r="A36" s="5"/>
      <c r="B36" s="120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5">
      <c r="A37" s="19" t="s">
        <v>404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5">
      <c r="A39" s="18" t="s">
        <v>403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51" t="s">
        <v>402</v>
      </c>
      <c r="M39" s="251"/>
    </row>
    <row r="40" spans="1:15" ht="6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52"/>
      <c r="M40" s="252"/>
    </row>
    <row r="41" spans="1:15">
      <c r="A41" s="178" t="s">
        <v>401</v>
      </c>
      <c r="B41" s="179"/>
      <c r="C41" s="179"/>
      <c r="D41" s="80"/>
      <c r="E41" s="136"/>
      <c r="F41" s="136"/>
      <c r="G41" s="136" t="s">
        <v>400</v>
      </c>
      <c r="H41" s="136" t="s">
        <v>399</v>
      </c>
      <c r="I41" s="136" t="s">
        <v>398</v>
      </c>
      <c r="J41" s="136" t="s">
        <v>397</v>
      </c>
      <c r="K41" s="135"/>
      <c r="L41" s="135"/>
      <c r="M41" s="135"/>
      <c r="N41" s="31"/>
      <c r="O41" s="31"/>
    </row>
    <row r="42" spans="1:15">
      <c r="A42" s="178"/>
      <c r="B42" s="179"/>
      <c r="C42" s="179"/>
      <c r="D42" s="134" t="s">
        <v>396</v>
      </c>
      <c r="E42" s="133"/>
      <c r="F42" s="132" t="s">
        <v>395</v>
      </c>
      <c r="G42" s="131"/>
      <c r="H42" s="132" t="s">
        <v>208</v>
      </c>
      <c r="I42" s="131"/>
      <c r="J42" s="132" t="s">
        <v>207</v>
      </c>
      <c r="K42" s="131"/>
      <c r="L42" s="132" t="s">
        <v>206</v>
      </c>
      <c r="M42" s="131"/>
      <c r="N42" s="31"/>
      <c r="O42" s="31"/>
    </row>
    <row r="43" spans="1:15" ht="3" customHeight="1">
      <c r="A43" s="2"/>
      <c r="B43" s="2"/>
      <c r="C43" s="13"/>
      <c r="D43" s="130"/>
      <c r="E43" s="129"/>
      <c r="F43" s="129"/>
      <c r="G43" s="129"/>
      <c r="H43" s="129"/>
      <c r="I43" s="128"/>
      <c r="J43" s="128"/>
      <c r="K43" s="128"/>
      <c r="L43" s="128"/>
      <c r="M43" s="128"/>
      <c r="N43" s="31"/>
      <c r="O43" s="31"/>
    </row>
    <row r="44" spans="1:15">
      <c r="A44" s="253" t="s">
        <v>394</v>
      </c>
      <c r="B44" s="253"/>
      <c r="C44" s="9"/>
      <c r="D44" s="245">
        <v>883061</v>
      </c>
      <c r="E44" s="245"/>
      <c r="F44" s="245">
        <v>913787</v>
      </c>
      <c r="G44" s="245"/>
      <c r="H44" s="245">
        <f>SUM(H45+H53+H58+H63+H66+H67+H71)</f>
        <v>914103</v>
      </c>
      <c r="I44" s="245"/>
      <c r="J44" s="245">
        <f>SUM(J45+J53+J58+J63+J66+J67+J71)</f>
        <v>943925</v>
      </c>
      <c r="K44" s="245"/>
      <c r="L44" s="245">
        <v>973586</v>
      </c>
      <c r="M44" s="245"/>
      <c r="N44" s="31"/>
      <c r="O44" s="31"/>
    </row>
    <row r="45" spans="1:15">
      <c r="A45" s="20" t="s">
        <v>393</v>
      </c>
      <c r="B45" s="20"/>
      <c r="C45" s="9"/>
      <c r="D45" s="244">
        <v>363232</v>
      </c>
      <c r="E45" s="244"/>
      <c r="F45" s="244">
        <v>376137</v>
      </c>
      <c r="G45" s="244"/>
      <c r="H45" s="244">
        <v>378371</v>
      </c>
      <c r="I45" s="244"/>
      <c r="J45" s="244">
        <v>392514</v>
      </c>
      <c r="K45" s="244"/>
      <c r="L45" s="244">
        <v>405543</v>
      </c>
      <c r="M45" s="244"/>
      <c r="N45" s="31"/>
      <c r="O45" s="31"/>
    </row>
    <row r="46" spans="1:15" s="121" customFormat="1" ht="12" customHeight="1">
      <c r="A46" s="125" t="s">
        <v>392</v>
      </c>
      <c r="B46" s="125"/>
      <c r="C46" s="124"/>
      <c r="D46" s="246">
        <v>84609</v>
      </c>
      <c r="E46" s="246"/>
      <c r="F46" s="246">
        <v>84233</v>
      </c>
      <c r="G46" s="246"/>
      <c r="H46" s="246">
        <v>86122</v>
      </c>
      <c r="I46" s="246"/>
      <c r="J46" s="246">
        <v>88820</v>
      </c>
      <c r="K46" s="247"/>
      <c r="L46" s="246">
        <v>90976</v>
      </c>
      <c r="M46" s="247"/>
      <c r="N46" s="123"/>
      <c r="O46" s="123"/>
    </row>
    <row r="47" spans="1:15" s="121" customFormat="1" ht="12" customHeight="1">
      <c r="A47" s="125" t="s">
        <v>391</v>
      </c>
      <c r="B47" s="125"/>
      <c r="C47" s="124"/>
      <c r="D47" s="246">
        <v>3591</v>
      </c>
      <c r="E47" s="246"/>
      <c r="F47" s="246">
        <v>3475</v>
      </c>
      <c r="G47" s="246"/>
      <c r="H47" s="246">
        <v>3619</v>
      </c>
      <c r="I47" s="246"/>
      <c r="J47" s="246">
        <v>3937</v>
      </c>
      <c r="K47" s="247"/>
      <c r="L47" s="246">
        <v>3806</v>
      </c>
      <c r="M47" s="247"/>
      <c r="N47" s="123"/>
      <c r="O47" s="123"/>
    </row>
    <row r="48" spans="1:15" s="121" customFormat="1" ht="12" customHeight="1">
      <c r="A48" s="125" t="s">
        <v>390</v>
      </c>
      <c r="B48" s="125"/>
      <c r="C48" s="124"/>
      <c r="D48" s="246">
        <v>39089</v>
      </c>
      <c r="E48" s="246"/>
      <c r="F48" s="246">
        <v>41598</v>
      </c>
      <c r="G48" s="246"/>
      <c r="H48" s="246">
        <v>43344</v>
      </c>
      <c r="I48" s="246"/>
      <c r="J48" s="246">
        <v>47838</v>
      </c>
      <c r="K48" s="247"/>
      <c r="L48" s="246">
        <v>51683</v>
      </c>
      <c r="M48" s="247"/>
      <c r="N48" s="123"/>
      <c r="O48" s="123"/>
    </row>
    <row r="49" spans="1:17" s="121" customFormat="1" ht="12" customHeight="1">
      <c r="A49" s="125" t="s">
        <v>389</v>
      </c>
      <c r="B49" s="125"/>
      <c r="C49" s="124"/>
      <c r="D49" s="246">
        <v>12628</v>
      </c>
      <c r="E49" s="246"/>
      <c r="F49" s="246">
        <v>13597</v>
      </c>
      <c r="G49" s="246"/>
      <c r="H49" s="246">
        <v>14318</v>
      </c>
      <c r="I49" s="246"/>
      <c r="J49" s="246">
        <v>15588</v>
      </c>
      <c r="K49" s="247"/>
      <c r="L49" s="246">
        <v>15580</v>
      </c>
      <c r="M49" s="247"/>
      <c r="N49" s="123"/>
      <c r="O49" s="123"/>
    </row>
    <row r="50" spans="1:17" s="121" customFormat="1" ht="12" customHeight="1">
      <c r="A50" s="125" t="s">
        <v>388</v>
      </c>
      <c r="B50" s="125"/>
      <c r="C50" s="124"/>
      <c r="D50" s="246">
        <v>57595</v>
      </c>
      <c r="E50" s="246"/>
      <c r="F50" s="246">
        <v>57750</v>
      </c>
      <c r="G50" s="246"/>
      <c r="H50" s="246">
        <v>52196</v>
      </c>
      <c r="I50" s="246"/>
      <c r="J50" s="246">
        <v>51678</v>
      </c>
      <c r="K50" s="247"/>
      <c r="L50" s="246">
        <v>52831</v>
      </c>
      <c r="M50" s="247"/>
      <c r="N50" s="123"/>
      <c r="O50" s="127"/>
    </row>
    <row r="51" spans="1:17" s="121" customFormat="1" ht="12" customHeight="1">
      <c r="A51" s="125" t="s">
        <v>387</v>
      </c>
      <c r="B51" s="125"/>
      <c r="C51" s="124"/>
      <c r="D51" s="246">
        <v>24308</v>
      </c>
      <c r="E51" s="246"/>
      <c r="F51" s="246">
        <v>26919</v>
      </c>
      <c r="G51" s="246"/>
      <c r="H51" s="246">
        <v>25540</v>
      </c>
      <c r="I51" s="246"/>
      <c r="J51" s="246">
        <v>25719</v>
      </c>
      <c r="K51" s="247"/>
      <c r="L51" s="246">
        <v>26194</v>
      </c>
      <c r="M51" s="247"/>
      <c r="N51" s="123"/>
      <c r="O51" s="123"/>
    </row>
    <row r="52" spans="1:17" s="121" customFormat="1" ht="12" customHeight="1">
      <c r="A52" s="125" t="s">
        <v>386</v>
      </c>
      <c r="B52" s="125"/>
      <c r="C52" s="124"/>
      <c r="D52" s="246">
        <v>141412</v>
      </c>
      <c r="E52" s="246"/>
      <c r="F52" s="246">
        <v>148565</v>
      </c>
      <c r="G52" s="246"/>
      <c r="H52" s="246">
        <v>153232</v>
      </c>
      <c r="I52" s="246"/>
      <c r="J52" s="246">
        <v>158934</v>
      </c>
      <c r="K52" s="247"/>
      <c r="L52" s="246">
        <v>164473</v>
      </c>
      <c r="M52" s="247"/>
      <c r="N52" s="123"/>
      <c r="O52" s="123"/>
    </row>
    <row r="53" spans="1:17">
      <c r="A53" s="20" t="s">
        <v>385</v>
      </c>
      <c r="B53" s="20"/>
      <c r="C53" s="9"/>
      <c r="D53" s="244">
        <v>40973</v>
      </c>
      <c r="E53" s="244"/>
      <c r="F53" s="244">
        <v>42314</v>
      </c>
      <c r="G53" s="244"/>
      <c r="H53" s="244">
        <v>40933</v>
      </c>
      <c r="I53" s="244"/>
      <c r="J53" s="244">
        <v>41885</v>
      </c>
      <c r="K53" s="244"/>
      <c r="L53" s="244">
        <v>44200</v>
      </c>
      <c r="M53" s="244"/>
      <c r="N53" s="31"/>
      <c r="O53" s="31"/>
    </row>
    <row r="54" spans="1:17" s="121" customFormat="1" ht="12" customHeight="1">
      <c r="A54" s="125" t="s">
        <v>384</v>
      </c>
      <c r="B54" s="125"/>
      <c r="C54" s="124"/>
      <c r="D54" s="246">
        <v>2853</v>
      </c>
      <c r="E54" s="246"/>
      <c r="F54" s="246">
        <v>2823</v>
      </c>
      <c r="G54" s="246"/>
      <c r="H54" s="246">
        <v>2422</v>
      </c>
      <c r="I54" s="246"/>
      <c r="J54" s="246">
        <v>2219</v>
      </c>
      <c r="K54" s="247"/>
      <c r="L54" s="246">
        <v>2176</v>
      </c>
      <c r="M54" s="247"/>
      <c r="N54" s="123"/>
      <c r="O54" s="123"/>
    </row>
    <row r="55" spans="1:17" s="121" customFormat="1" ht="12" customHeight="1">
      <c r="A55" s="125" t="s">
        <v>383</v>
      </c>
      <c r="B55" s="125"/>
      <c r="C55" s="124"/>
      <c r="D55" s="246">
        <v>3480</v>
      </c>
      <c r="E55" s="246"/>
      <c r="F55" s="246">
        <v>3946</v>
      </c>
      <c r="G55" s="246"/>
      <c r="H55" s="246">
        <v>3974</v>
      </c>
      <c r="I55" s="246"/>
      <c r="J55" s="246">
        <v>3760</v>
      </c>
      <c r="K55" s="247"/>
      <c r="L55" s="246">
        <v>3846</v>
      </c>
      <c r="M55" s="247"/>
      <c r="N55" s="123"/>
      <c r="O55" s="123"/>
    </row>
    <row r="56" spans="1:17" s="121" customFormat="1" ht="12" customHeight="1">
      <c r="A56" s="125" t="s">
        <v>382</v>
      </c>
      <c r="B56" s="125"/>
      <c r="C56" s="124"/>
      <c r="D56" s="246">
        <v>5416</v>
      </c>
      <c r="E56" s="246"/>
      <c r="F56" s="246">
        <v>5524</v>
      </c>
      <c r="G56" s="246"/>
      <c r="H56" s="246">
        <v>5754</v>
      </c>
      <c r="I56" s="246"/>
      <c r="J56" s="246">
        <v>5840</v>
      </c>
      <c r="K56" s="247"/>
      <c r="L56" s="246">
        <v>5742</v>
      </c>
      <c r="M56" s="247"/>
      <c r="N56" s="123"/>
      <c r="O56" s="123"/>
    </row>
    <row r="57" spans="1:17" s="121" customFormat="1" ht="12" customHeight="1">
      <c r="A57" s="125" t="s">
        <v>381</v>
      </c>
      <c r="B57" s="125"/>
      <c r="C57" s="124"/>
      <c r="D57" s="246">
        <v>29224</v>
      </c>
      <c r="E57" s="246"/>
      <c r="F57" s="246">
        <v>30021</v>
      </c>
      <c r="G57" s="246"/>
      <c r="H57" s="246">
        <v>28783</v>
      </c>
      <c r="I57" s="246"/>
      <c r="J57" s="246">
        <v>30066</v>
      </c>
      <c r="K57" s="247"/>
      <c r="L57" s="246">
        <v>32436</v>
      </c>
      <c r="M57" s="247"/>
      <c r="N57" s="123"/>
      <c r="O57" s="123"/>
    </row>
    <row r="58" spans="1:17">
      <c r="A58" s="20" t="s">
        <v>380</v>
      </c>
      <c r="B58" s="20"/>
      <c r="C58" s="9"/>
      <c r="D58" s="244">
        <v>34579</v>
      </c>
      <c r="E58" s="244"/>
      <c r="F58" s="244">
        <v>34825</v>
      </c>
      <c r="G58" s="244"/>
      <c r="H58" s="244">
        <v>36149</v>
      </c>
      <c r="I58" s="244"/>
      <c r="J58" s="244">
        <v>37498</v>
      </c>
      <c r="K58" s="248"/>
      <c r="L58" s="244">
        <v>38543</v>
      </c>
      <c r="M58" s="248"/>
      <c r="N58" s="31"/>
      <c r="O58" s="31"/>
    </row>
    <row r="59" spans="1:17" s="121" customFormat="1" ht="12" customHeight="1">
      <c r="A59" s="125" t="s">
        <v>379</v>
      </c>
      <c r="B59" s="125"/>
      <c r="C59" s="124"/>
      <c r="D59" s="246">
        <v>21039</v>
      </c>
      <c r="E59" s="246"/>
      <c r="F59" s="246">
        <v>21200</v>
      </c>
      <c r="G59" s="246"/>
      <c r="H59" s="246">
        <v>22293</v>
      </c>
      <c r="I59" s="246"/>
      <c r="J59" s="246">
        <v>23207</v>
      </c>
      <c r="K59" s="247"/>
      <c r="L59" s="246">
        <v>23675</v>
      </c>
      <c r="M59" s="247"/>
      <c r="N59" s="123"/>
      <c r="O59" s="123"/>
    </row>
    <row r="60" spans="1:17" s="121" customFormat="1" ht="12" customHeight="1">
      <c r="A60" s="125" t="s">
        <v>378</v>
      </c>
      <c r="B60" s="125"/>
      <c r="C60" s="124"/>
      <c r="D60" s="246">
        <v>13255</v>
      </c>
      <c r="E60" s="246"/>
      <c r="F60" s="246">
        <v>13354</v>
      </c>
      <c r="G60" s="246"/>
      <c r="H60" s="246">
        <v>13516</v>
      </c>
      <c r="I60" s="246"/>
      <c r="J60" s="246">
        <v>13886</v>
      </c>
      <c r="K60" s="247"/>
      <c r="L60" s="246">
        <v>13976</v>
      </c>
      <c r="M60" s="247"/>
      <c r="N60" s="123"/>
      <c r="O60" s="123"/>
    </row>
    <row r="61" spans="1:17" s="121" customFormat="1" ht="12" customHeight="1">
      <c r="A61" s="125" t="s">
        <v>377</v>
      </c>
      <c r="B61" s="125"/>
      <c r="C61" s="124"/>
      <c r="D61" s="246">
        <v>285</v>
      </c>
      <c r="E61" s="246"/>
      <c r="F61" s="246">
        <v>215</v>
      </c>
      <c r="G61" s="246"/>
      <c r="H61" s="246">
        <v>265</v>
      </c>
      <c r="I61" s="246"/>
      <c r="J61" s="246">
        <v>274</v>
      </c>
      <c r="K61" s="247"/>
      <c r="L61" s="246">
        <v>225</v>
      </c>
      <c r="M61" s="247"/>
      <c r="N61" s="123"/>
      <c r="O61" s="123"/>
    </row>
    <row r="62" spans="1:17" s="121" customFormat="1" ht="12" customHeight="1">
      <c r="A62" s="125" t="s">
        <v>376</v>
      </c>
      <c r="B62" s="125"/>
      <c r="C62" s="126"/>
      <c r="D62" s="249">
        <v>12</v>
      </c>
      <c r="E62" s="243"/>
      <c r="F62" s="243">
        <v>56</v>
      </c>
      <c r="G62" s="243"/>
      <c r="H62" s="243">
        <v>75</v>
      </c>
      <c r="I62" s="243"/>
      <c r="J62" s="243">
        <v>131</v>
      </c>
      <c r="K62" s="243"/>
      <c r="L62" s="243">
        <v>667</v>
      </c>
      <c r="M62" s="243"/>
      <c r="N62" s="123"/>
      <c r="O62" s="123"/>
    </row>
    <row r="63" spans="1:17">
      <c r="A63" s="20" t="s">
        <v>375</v>
      </c>
      <c r="B63" s="20"/>
      <c r="C63" s="9"/>
      <c r="D63" s="244">
        <v>16656</v>
      </c>
      <c r="E63" s="244"/>
      <c r="F63" s="244">
        <v>16375</v>
      </c>
      <c r="G63" s="244"/>
      <c r="H63" s="244">
        <v>13316</v>
      </c>
      <c r="I63" s="244"/>
      <c r="J63" s="244">
        <v>13111</v>
      </c>
      <c r="K63" s="248"/>
      <c r="L63" s="244">
        <v>13572</v>
      </c>
      <c r="M63" s="248"/>
      <c r="N63" s="31"/>
      <c r="O63" s="31"/>
    </row>
    <row r="64" spans="1:17" s="121" customFormat="1" ht="12" customHeight="1">
      <c r="A64" s="125" t="s">
        <v>374</v>
      </c>
      <c r="B64" s="125"/>
      <c r="C64" s="124"/>
      <c r="D64" s="246">
        <v>15268</v>
      </c>
      <c r="E64" s="246"/>
      <c r="F64" s="246">
        <v>15051</v>
      </c>
      <c r="G64" s="246"/>
      <c r="H64" s="246">
        <v>12231</v>
      </c>
      <c r="I64" s="246"/>
      <c r="J64" s="246">
        <v>12030</v>
      </c>
      <c r="K64" s="247"/>
      <c r="L64" s="246">
        <v>12417</v>
      </c>
      <c r="M64" s="247"/>
      <c r="N64" s="123"/>
      <c r="O64" s="123"/>
      <c r="P64" s="122"/>
      <c r="Q64" s="122"/>
    </row>
    <row r="65" spans="1:17" s="121" customFormat="1" ht="12" customHeight="1">
      <c r="A65" s="125" t="s">
        <v>373</v>
      </c>
      <c r="B65" s="125"/>
      <c r="C65" s="124"/>
      <c r="D65" s="246">
        <v>1388</v>
      </c>
      <c r="E65" s="246"/>
      <c r="F65" s="246">
        <v>1324</v>
      </c>
      <c r="G65" s="246"/>
      <c r="H65" s="246">
        <v>1085</v>
      </c>
      <c r="I65" s="246"/>
      <c r="J65" s="246">
        <v>1081</v>
      </c>
      <c r="K65" s="247"/>
      <c r="L65" s="246">
        <v>1155</v>
      </c>
      <c r="M65" s="247"/>
      <c r="N65" s="123"/>
      <c r="O65" s="123"/>
      <c r="P65" s="122"/>
      <c r="Q65" s="122"/>
    </row>
    <row r="66" spans="1:17">
      <c r="A66" s="20" t="s">
        <v>372</v>
      </c>
      <c r="B66" s="20"/>
      <c r="C66" s="9"/>
      <c r="D66" s="244">
        <v>186887</v>
      </c>
      <c r="E66" s="244"/>
      <c r="F66" s="244">
        <v>194065</v>
      </c>
      <c r="G66" s="244"/>
      <c r="H66" s="244">
        <v>197312</v>
      </c>
      <c r="I66" s="244"/>
      <c r="J66" s="244">
        <v>203810</v>
      </c>
      <c r="K66" s="248"/>
      <c r="L66" s="244">
        <v>209839</v>
      </c>
      <c r="M66" s="248"/>
      <c r="N66" s="31"/>
      <c r="O66" s="31"/>
      <c r="P66" s="39"/>
      <c r="Q66" s="39"/>
    </row>
    <row r="67" spans="1:17">
      <c r="A67" s="20" t="s">
        <v>371</v>
      </c>
      <c r="B67" s="20"/>
      <c r="C67" s="9"/>
      <c r="D67" s="245">
        <v>107931</v>
      </c>
      <c r="E67" s="245"/>
      <c r="F67" s="245">
        <v>108856</v>
      </c>
      <c r="G67" s="245"/>
      <c r="H67" s="245">
        <v>98486</v>
      </c>
      <c r="I67" s="245"/>
      <c r="J67" s="245">
        <v>98451</v>
      </c>
      <c r="K67" s="245"/>
      <c r="L67" s="245">
        <v>99326</v>
      </c>
      <c r="M67" s="245"/>
      <c r="N67" s="31"/>
      <c r="O67" s="31"/>
      <c r="P67" s="39"/>
      <c r="Q67" s="39"/>
    </row>
    <row r="68" spans="1:17" s="121" customFormat="1" ht="12" customHeight="1">
      <c r="A68" s="125" t="s">
        <v>370</v>
      </c>
      <c r="B68" s="125"/>
      <c r="C68" s="124"/>
      <c r="D68" s="243">
        <v>36857</v>
      </c>
      <c r="E68" s="243"/>
      <c r="F68" s="243">
        <v>36868</v>
      </c>
      <c r="G68" s="243"/>
      <c r="H68" s="243">
        <v>34900</v>
      </c>
      <c r="I68" s="243"/>
      <c r="J68" s="243">
        <v>35295</v>
      </c>
      <c r="K68" s="243"/>
      <c r="L68" s="243">
        <v>36603</v>
      </c>
      <c r="M68" s="243"/>
      <c r="N68" s="123"/>
      <c r="O68" s="123"/>
      <c r="P68" s="122"/>
      <c r="Q68" s="122"/>
    </row>
    <row r="69" spans="1:17" s="121" customFormat="1" ht="12" customHeight="1">
      <c r="A69" s="125" t="s">
        <v>369</v>
      </c>
      <c r="B69" s="125"/>
      <c r="C69" s="124"/>
      <c r="D69" s="243">
        <v>34954</v>
      </c>
      <c r="E69" s="243"/>
      <c r="F69" s="243">
        <v>36670</v>
      </c>
      <c r="G69" s="243"/>
      <c r="H69" s="243">
        <v>31989</v>
      </c>
      <c r="I69" s="243"/>
      <c r="J69" s="243">
        <v>32681</v>
      </c>
      <c r="K69" s="243"/>
      <c r="L69" s="243">
        <v>33295</v>
      </c>
      <c r="M69" s="243"/>
      <c r="N69" s="123"/>
      <c r="O69" s="123"/>
      <c r="P69" s="122"/>
      <c r="Q69" s="122"/>
    </row>
    <row r="70" spans="1:17" s="121" customFormat="1" ht="12" customHeight="1">
      <c r="A70" s="125" t="s">
        <v>368</v>
      </c>
      <c r="B70" s="125"/>
      <c r="C70" s="124"/>
      <c r="D70" s="243">
        <v>36120</v>
      </c>
      <c r="E70" s="243"/>
      <c r="F70" s="243">
        <v>35318</v>
      </c>
      <c r="G70" s="243"/>
      <c r="H70" s="243">
        <v>31597</v>
      </c>
      <c r="I70" s="243"/>
      <c r="J70" s="243">
        <v>30475</v>
      </c>
      <c r="K70" s="243"/>
      <c r="L70" s="243">
        <v>29428</v>
      </c>
      <c r="M70" s="243"/>
      <c r="N70" s="123"/>
      <c r="O70" s="123"/>
      <c r="P70" s="122"/>
      <c r="Q70" s="122"/>
    </row>
    <row r="71" spans="1:17">
      <c r="A71" s="20" t="s">
        <v>367</v>
      </c>
      <c r="B71" s="20"/>
      <c r="C71" s="9"/>
      <c r="D71" s="244">
        <v>132803</v>
      </c>
      <c r="E71" s="244"/>
      <c r="F71" s="244">
        <v>141215</v>
      </c>
      <c r="G71" s="244"/>
      <c r="H71" s="244">
        <v>149536</v>
      </c>
      <c r="I71" s="244"/>
      <c r="J71" s="244">
        <v>156656</v>
      </c>
      <c r="K71" s="244"/>
      <c r="L71" s="244">
        <v>162563</v>
      </c>
      <c r="M71" s="244"/>
      <c r="N71" s="31"/>
      <c r="O71" s="31"/>
      <c r="P71" s="39"/>
      <c r="Q71" s="39"/>
    </row>
    <row r="72" spans="1:17" ht="3" customHeight="1">
      <c r="A72" s="5"/>
      <c r="B72" s="5"/>
      <c r="C72" s="5"/>
      <c r="D72" s="120"/>
      <c r="E72" s="5"/>
      <c r="F72" s="5"/>
      <c r="G72" s="5"/>
      <c r="H72" s="5"/>
      <c r="I72" s="66"/>
      <c r="J72" s="66"/>
      <c r="K72" s="66"/>
      <c r="L72" s="66"/>
      <c r="M72" s="66"/>
      <c r="N72" s="31"/>
      <c r="O72" s="31"/>
      <c r="P72" s="39"/>
      <c r="Q72" s="39"/>
    </row>
    <row r="73" spans="1:17">
      <c r="A73" s="2" t="s">
        <v>366</v>
      </c>
      <c r="B73" s="2"/>
      <c r="C73" s="2"/>
      <c r="D73" s="2"/>
      <c r="E73" s="2"/>
      <c r="F73" s="2"/>
      <c r="G73" s="2"/>
      <c r="H73" s="25"/>
      <c r="I73" s="25"/>
      <c r="J73" s="25"/>
      <c r="K73" s="25"/>
      <c r="L73" s="25"/>
      <c r="M73" s="31"/>
      <c r="N73" s="31"/>
      <c r="O73" s="31"/>
      <c r="P73" s="39"/>
      <c r="Q73" s="39"/>
    </row>
    <row r="74" spans="1:17">
      <c r="L74" s="31"/>
      <c r="M74" s="31"/>
      <c r="N74" s="31"/>
      <c r="O74" s="31"/>
      <c r="P74" s="39"/>
      <c r="Q74" s="39"/>
    </row>
    <row r="75" spans="1:17">
      <c r="N75" s="39"/>
      <c r="O75" s="39"/>
      <c r="P75" s="39"/>
      <c r="Q75" s="39"/>
    </row>
    <row r="76" spans="1:17">
      <c r="N76" s="39"/>
      <c r="O76" s="39"/>
      <c r="P76" s="39"/>
      <c r="Q76" s="39"/>
    </row>
    <row r="77" spans="1:17">
      <c r="N77" s="39"/>
      <c r="O77" s="39"/>
      <c r="P77" s="39"/>
      <c r="Q77" s="39"/>
    </row>
    <row r="78" spans="1:17">
      <c r="N78" s="39"/>
      <c r="O78" s="39"/>
      <c r="P78" s="39"/>
      <c r="Q78" s="39"/>
    </row>
    <row r="79" spans="1:17">
      <c r="N79" s="39"/>
      <c r="O79" s="39"/>
      <c r="P79" s="39"/>
      <c r="Q79" s="39"/>
    </row>
    <row r="80" spans="1:17">
      <c r="N80" s="39"/>
      <c r="O80" s="39"/>
      <c r="P80" s="39"/>
      <c r="Q80" s="39"/>
    </row>
    <row r="81" spans="14:17">
      <c r="N81" s="39"/>
      <c r="O81" s="39"/>
      <c r="P81" s="39"/>
      <c r="Q81" s="39"/>
    </row>
    <row r="82" spans="14:17">
      <c r="P82" s="39"/>
      <c r="Q82" s="39"/>
    </row>
  </sheetData>
  <mergeCells count="174">
    <mergeCell ref="A18:A19"/>
    <mergeCell ref="B18:N18"/>
    <mergeCell ref="A28:A29"/>
    <mergeCell ref="B28:D28"/>
    <mergeCell ref="E28:L28"/>
    <mergeCell ref="E29:F29"/>
    <mergeCell ref="G29:H29"/>
    <mergeCell ref="I29:J29"/>
    <mergeCell ref="E33:F33"/>
    <mergeCell ref="G33:H33"/>
    <mergeCell ref="I33:J33"/>
    <mergeCell ref="K33:L33"/>
    <mergeCell ref="E34:F34"/>
    <mergeCell ref="G34:H34"/>
    <mergeCell ref="I34:J34"/>
    <mergeCell ref="K34:L34"/>
    <mergeCell ref="M1:N1"/>
    <mergeCell ref="M16:N17"/>
    <mergeCell ref="K29:L29"/>
    <mergeCell ref="E31:F31"/>
    <mergeCell ref="G31:H31"/>
    <mergeCell ref="I31:J31"/>
    <mergeCell ref="K31:L31"/>
    <mergeCell ref="E32:F32"/>
    <mergeCell ref="G32:H32"/>
    <mergeCell ref="I32:J32"/>
    <mergeCell ref="K32:L32"/>
    <mergeCell ref="E35:F35"/>
    <mergeCell ref="G35:H35"/>
    <mergeCell ref="I35:J35"/>
    <mergeCell ref="K35:L35"/>
    <mergeCell ref="L39:M40"/>
    <mergeCell ref="A41:C42"/>
    <mergeCell ref="A44:B44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D50:E50"/>
    <mergeCell ref="F50:G50"/>
    <mergeCell ref="H50:I50"/>
    <mergeCell ref="J50:K50"/>
    <mergeCell ref="L50:M50"/>
    <mergeCell ref="D51:E51"/>
    <mergeCell ref="F51:G51"/>
    <mergeCell ref="H51:I51"/>
    <mergeCell ref="J51:K51"/>
    <mergeCell ref="L51:M51"/>
    <mergeCell ref="D52:E52"/>
    <mergeCell ref="F52:G52"/>
    <mergeCell ref="H52:I52"/>
    <mergeCell ref="J52:K52"/>
    <mergeCell ref="L52:M52"/>
    <mergeCell ref="D53:E53"/>
    <mergeCell ref="F53:G53"/>
    <mergeCell ref="H53:I53"/>
    <mergeCell ref="J53:K53"/>
    <mergeCell ref="L53:M53"/>
    <mergeCell ref="D54:E54"/>
    <mergeCell ref="F54:G54"/>
    <mergeCell ref="H54:I54"/>
    <mergeCell ref="J54:K54"/>
    <mergeCell ref="L54:M54"/>
    <mergeCell ref="D55:E55"/>
    <mergeCell ref="F55:G55"/>
    <mergeCell ref="H55:I55"/>
    <mergeCell ref="J55:K55"/>
    <mergeCell ref="L55:M55"/>
    <mergeCell ref="D56:E56"/>
    <mergeCell ref="F56:G56"/>
    <mergeCell ref="H56:I56"/>
    <mergeCell ref="J56:K56"/>
    <mergeCell ref="L56:M56"/>
    <mergeCell ref="D57:E57"/>
    <mergeCell ref="F57:G57"/>
    <mergeCell ref="H57:I57"/>
    <mergeCell ref="J57:K57"/>
    <mergeCell ref="L57:M57"/>
    <mergeCell ref="D58:E58"/>
    <mergeCell ref="F58:G58"/>
    <mergeCell ref="H58:I58"/>
    <mergeCell ref="J58:K58"/>
    <mergeCell ref="L58:M58"/>
    <mergeCell ref="D59:E59"/>
    <mergeCell ref="F59:G59"/>
    <mergeCell ref="H59:I59"/>
    <mergeCell ref="J59:K59"/>
    <mergeCell ref="L59:M59"/>
    <mergeCell ref="D60:E60"/>
    <mergeCell ref="F60:G60"/>
    <mergeCell ref="H60:I60"/>
    <mergeCell ref="J60:K60"/>
    <mergeCell ref="L60:M60"/>
    <mergeCell ref="D61:E61"/>
    <mergeCell ref="F61:G61"/>
    <mergeCell ref="H61:I61"/>
    <mergeCell ref="J61:K61"/>
    <mergeCell ref="L61:M61"/>
    <mergeCell ref="D62:E62"/>
    <mergeCell ref="F62:G62"/>
    <mergeCell ref="H62:I62"/>
    <mergeCell ref="J62:K62"/>
    <mergeCell ref="L62:M62"/>
    <mergeCell ref="D63:E63"/>
    <mergeCell ref="F63:G63"/>
    <mergeCell ref="H63:I63"/>
    <mergeCell ref="J63:K63"/>
    <mergeCell ref="L63:M63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D66:E66"/>
    <mergeCell ref="F66:G66"/>
    <mergeCell ref="H66:I66"/>
    <mergeCell ref="J66:K66"/>
    <mergeCell ref="L66:M66"/>
    <mergeCell ref="D69:E69"/>
    <mergeCell ref="F69:G69"/>
    <mergeCell ref="H69:I69"/>
    <mergeCell ref="J69:K69"/>
    <mergeCell ref="L69:M69"/>
    <mergeCell ref="D67:E67"/>
    <mergeCell ref="F67:G67"/>
    <mergeCell ref="H67:I67"/>
    <mergeCell ref="J67:K67"/>
    <mergeCell ref="L67:M67"/>
    <mergeCell ref="D68:E68"/>
    <mergeCell ref="F68:G68"/>
    <mergeCell ref="H68:I68"/>
    <mergeCell ref="J68:K68"/>
    <mergeCell ref="L68:M68"/>
    <mergeCell ref="D70:E70"/>
    <mergeCell ref="F70:G70"/>
    <mergeCell ref="H70:I70"/>
    <mergeCell ref="J70:K70"/>
    <mergeCell ref="L70:M70"/>
    <mergeCell ref="D71:E71"/>
    <mergeCell ref="F71:G71"/>
    <mergeCell ref="H71:I71"/>
    <mergeCell ref="J71:K71"/>
    <mergeCell ref="L71:M71"/>
  </mergeCells>
  <phoneticPr fontId="1"/>
  <pageMargins left="0.59055118110236227" right="0.19685039370078741" top="0.39370078740157483" bottom="0.39370078740157483" header="0.31496062992125984" footer="0.31496062992125984"/>
  <pageSetup paperSize="9" firstPageNumber="10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1.125" style="1" customWidth="1"/>
    <col min="2" max="15" width="5.875" style="1" customWidth="1"/>
    <col min="16" max="16384" width="9" style="1"/>
  </cols>
  <sheetData>
    <row r="1" spans="1:15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8" t="s">
        <v>516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194" t="s">
        <v>515</v>
      </c>
      <c r="B5" s="260"/>
      <c r="C5" s="261"/>
      <c r="D5" s="150"/>
      <c r="E5" s="136"/>
      <c r="F5" s="149"/>
      <c r="G5" s="149"/>
      <c r="H5" s="149" t="s">
        <v>514</v>
      </c>
      <c r="I5" s="136"/>
      <c r="J5" s="149" t="s">
        <v>513</v>
      </c>
      <c r="K5" s="136"/>
      <c r="L5" s="149"/>
      <c r="M5" s="136"/>
      <c r="N5" s="27"/>
      <c r="O5" s="27"/>
    </row>
    <row r="6" spans="1:15">
      <c r="A6" s="262"/>
      <c r="B6" s="262"/>
      <c r="C6" s="262"/>
      <c r="D6" s="134" t="s">
        <v>396</v>
      </c>
      <c r="E6" s="133"/>
      <c r="F6" s="132" t="s">
        <v>395</v>
      </c>
      <c r="G6" s="131"/>
      <c r="H6" s="132" t="s">
        <v>208</v>
      </c>
      <c r="I6" s="131"/>
      <c r="J6" s="132" t="s">
        <v>207</v>
      </c>
      <c r="K6" s="131"/>
      <c r="L6" s="132" t="s">
        <v>206</v>
      </c>
      <c r="M6" s="131"/>
      <c r="N6" s="27"/>
      <c r="O6" s="27"/>
    </row>
    <row r="7" spans="1:15" ht="4.5" customHeight="1">
      <c r="A7" s="44"/>
      <c r="B7" s="44"/>
      <c r="C7" s="99"/>
      <c r="D7" s="42"/>
      <c r="E7" s="42"/>
      <c r="F7" s="42"/>
      <c r="G7" s="42"/>
      <c r="H7" s="42"/>
      <c r="I7" s="82"/>
      <c r="J7" s="42"/>
      <c r="K7" s="82"/>
      <c r="L7" s="42"/>
      <c r="M7" s="82"/>
      <c r="N7" s="70"/>
      <c r="O7" s="70"/>
    </row>
    <row r="8" spans="1:15">
      <c r="A8" s="148" t="s">
        <v>512</v>
      </c>
      <c r="B8" s="148"/>
      <c r="C8" s="147"/>
      <c r="D8" s="256">
        <v>38279946</v>
      </c>
      <c r="E8" s="256"/>
      <c r="F8" s="256">
        <v>39915782</v>
      </c>
      <c r="G8" s="256"/>
      <c r="H8" s="256">
        <f>SUM(H9+H17+H22+H27+H30+H31+H35)</f>
        <v>41010153</v>
      </c>
      <c r="I8" s="256"/>
      <c r="J8" s="256">
        <f>SUM(J9+J17+J22+J27+J30+J31+J35)</f>
        <v>42564461</v>
      </c>
      <c r="K8" s="256"/>
      <c r="L8" s="256">
        <v>43552389</v>
      </c>
      <c r="M8" s="256"/>
      <c r="N8" s="71"/>
      <c r="O8" s="71"/>
    </row>
    <row r="9" spans="1:15">
      <c r="A9" s="20" t="s">
        <v>511</v>
      </c>
      <c r="B9" s="20"/>
      <c r="C9" s="9"/>
      <c r="D9" s="256">
        <v>15633995</v>
      </c>
      <c r="E9" s="256"/>
      <c r="F9" s="256">
        <v>16211341</v>
      </c>
      <c r="G9" s="256"/>
      <c r="H9" s="256">
        <v>16610940</v>
      </c>
      <c r="I9" s="256"/>
      <c r="J9" s="256">
        <v>17414637</v>
      </c>
      <c r="K9" s="256"/>
      <c r="L9" s="256">
        <v>17815333</v>
      </c>
      <c r="M9" s="256"/>
      <c r="N9" s="71"/>
      <c r="O9" s="71"/>
    </row>
    <row r="10" spans="1:15">
      <c r="A10" s="20" t="s">
        <v>510</v>
      </c>
      <c r="B10" s="20"/>
      <c r="C10" s="9"/>
      <c r="D10" s="256">
        <v>6590643</v>
      </c>
      <c r="E10" s="256"/>
      <c r="F10" s="256">
        <v>6782751</v>
      </c>
      <c r="G10" s="256"/>
      <c r="H10" s="256">
        <v>7291755</v>
      </c>
      <c r="I10" s="256"/>
      <c r="J10" s="256">
        <v>7687590</v>
      </c>
      <c r="K10" s="256"/>
      <c r="L10" s="256">
        <v>7947710</v>
      </c>
      <c r="M10" s="256"/>
      <c r="N10" s="71"/>
      <c r="O10" s="71"/>
    </row>
    <row r="11" spans="1:15">
      <c r="A11" s="20" t="s">
        <v>509</v>
      </c>
      <c r="B11" s="20"/>
      <c r="C11" s="9"/>
      <c r="D11" s="256">
        <v>211483</v>
      </c>
      <c r="E11" s="256"/>
      <c r="F11" s="256">
        <v>201756</v>
      </c>
      <c r="G11" s="256"/>
      <c r="H11" s="256">
        <v>213582</v>
      </c>
      <c r="I11" s="256"/>
      <c r="J11" s="256">
        <v>229751</v>
      </c>
      <c r="K11" s="256"/>
      <c r="L11" s="256">
        <v>217699</v>
      </c>
      <c r="M11" s="256"/>
      <c r="N11" s="71"/>
      <c r="O11" s="71"/>
    </row>
    <row r="12" spans="1:15">
      <c r="A12" s="20" t="s">
        <v>508</v>
      </c>
      <c r="B12" s="20"/>
      <c r="C12" s="9"/>
      <c r="D12" s="256">
        <v>1436654</v>
      </c>
      <c r="E12" s="256"/>
      <c r="F12" s="256">
        <v>1518343</v>
      </c>
      <c r="G12" s="256"/>
      <c r="H12" s="256">
        <v>1565883</v>
      </c>
      <c r="I12" s="256"/>
      <c r="J12" s="256">
        <v>1763056</v>
      </c>
      <c r="K12" s="256"/>
      <c r="L12" s="256">
        <v>1891577</v>
      </c>
      <c r="M12" s="256"/>
      <c r="N12" s="71"/>
      <c r="O12" s="71"/>
    </row>
    <row r="13" spans="1:15">
      <c r="A13" s="20" t="s">
        <v>507</v>
      </c>
      <c r="B13" s="20"/>
      <c r="C13" s="9"/>
      <c r="D13" s="256">
        <v>415984</v>
      </c>
      <c r="E13" s="256"/>
      <c r="F13" s="256">
        <v>455533</v>
      </c>
      <c r="G13" s="256"/>
      <c r="H13" s="256">
        <v>484018</v>
      </c>
      <c r="I13" s="256"/>
      <c r="J13" s="256">
        <v>523150</v>
      </c>
      <c r="K13" s="256"/>
      <c r="L13" s="256">
        <v>522054</v>
      </c>
      <c r="M13" s="256"/>
      <c r="N13" s="71"/>
      <c r="O13" s="71"/>
    </row>
    <row r="14" spans="1:15">
      <c r="A14" s="20" t="s">
        <v>506</v>
      </c>
      <c r="B14" s="20"/>
      <c r="C14" s="9"/>
      <c r="D14" s="256">
        <v>3941270</v>
      </c>
      <c r="E14" s="256"/>
      <c r="F14" s="256">
        <v>4053579</v>
      </c>
      <c r="G14" s="256"/>
      <c r="H14" s="256">
        <v>3801157</v>
      </c>
      <c r="I14" s="256"/>
      <c r="J14" s="256">
        <v>3804521</v>
      </c>
      <c r="K14" s="256"/>
      <c r="L14" s="256">
        <v>3794170</v>
      </c>
      <c r="M14" s="256"/>
      <c r="N14" s="71"/>
      <c r="O14" s="71"/>
    </row>
    <row r="15" spans="1:15">
      <c r="A15" s="20" t="s">
        <v>505</v>
      </c>
      <c r="B15" s="20"/>
      <c r="C15" s="9"/>
      <c r="D15" s="256">
        <v>1454859</v>
      </c>
      <c r="E15" s="256"/>
      <c r="F15" s="256">
        <v>1549788</v>
      </c>
      <c r="G15" s="256"/>
      <c r="H15" s="256">
        <v>1518562</v>
      </c>
      <c r="I15" s="256"/>
      <c r="J15" s="256">
        <v>1581813</v>
      </c>
      <c r="K15" s="256"/>
      <c r="L15" s="256">
        <v>1551828</v>
      </c>
      <c r="M15" s="256"/>
      <c r="N15" s="71"/>
      <c r="O15" s="71"/>
    </row>
    <row r="16" spans="1:15">
      <c r="A16" s="20" t="s">
        <v>504</v>
      </c>
      <c r="B16" s="20"/>
      <c r="C16" s="9"/>
      <c r="D16" s="256">
        <v>1583102</v>
      </c>
      <c r="E16" s="256"/>
      <c r="F16" s="256">
        <v>1649591</v>
      </c>
      <c r="G16" s="256"/>
      <c r="H16" s="256">
        <v>1735983</v>
      </c>
      <c r="I16" s="256"/>
      <c r="J16" s="256">
        <v>1824756</v>
      </c>
      <c r="K16" s="256"/>
      <c r="L16" s="256">
        <v>1890295</v>
      </c>
      <c r="M16" s="256"/>
      <c r="N16" s="71"/>
      <c r="O16" s="71"/>
    </row>
    <row r="17" spans="1:15">
      <c r="A17" s="20" t="s">
        <v>503</v>
      </c>
      <c r="B17" s="20"/>
      <c r="C17" s="9"/>
      <c r="D17" s="256">
        <v>4688693</v>
      </c>
      <c r="E17" s="256"/>
      <c r="F17" s="256">
        <v>4946287</v>
      </c>
      <c r="G17" s="256"/>
      <c r="H17" s="256">
        <v>5105534</v>
      </c>
      <c r="I17" s="256"/>
      <c r="J17" s="256">
        <v>5184210</v>
      </c>
      <c r="K17" s="256"/>
      <c r="L17" s="256">
        <v>5326114</v>
      </c>
      <c r="M17" s="256"/>
      <c r="N17" s="71"/>
      <c r="O17" s="71"/>
    </row>
    <row r="18" spans="1:15">
      <c r="A18" s="20" t="s">
        <v>502</v>
      </c>
      <c r="B18" s="20"/>
      <c r="C18" s="9"/>
      <c r="D18" s="256">
        <v>309316</v>
      </c>
      <c r="E18" s="256"/>
      <c r="F18" s="256">
        <v>305595</v>
      </c>
      <c r="G18" s="256"/>
      <c r="H18" s="256">
        <v>281358</v>
      </c>
      <c r="I18" s="256"/>
      <c r="J18" s="256">
        <v>261874</v>
      </c>
      <c r="K18" s="256"/>
      <c r="L18" s="256">
        <v>259519</v>
      </c>
      <c r="M18" s="256"/>
      <c r="N18" s="71"/>
      <c r="O18" s="71"/>
    </row>
    <row r="19" spans="1:15">
      <c r="A19" s="20" t="s">
        <v>501</v>
      </c>
      <c r="B19" s="20"/>
      <c r="C19" s="9"/>
      <c r="D19" s="256">
        <v>629571</v>
      </c>
      <c r="E19" s="256"/>
      <c r="F19" s="256">
        <v>746094</v>
      </c>
      <c r="G19" s="256"/>
      <c r="H19" s="256">
        <v>786787</v>
      </c>
      <c r="I19" s="256"/>
      <c r="J19" s="256">
        <v>763899</v>
      </c>
      <c r="K19" s="256"/>
      <c r="L19" s="256">
        <v>775057</v>
      </c>
      <c r="M19" s="256"/>
      <c r="N19" s="71"/>
      <c r="O19" s="71"/>
    </row>
    <row r="20" spans="1:15">
      <c r="A20" s="20" t="s">
        <v>500</v>
      </c>
      <c r="B20" s="20"/>
      <c r="C20" s="9"/>
      <c r="D20" s="256">
        <v>1358317</v>
      </c>
      <c r="E20" s="256"/>
      <c r="F20" s="256">
        <v>1413864</v>
      </c>
      <c r="G20" s="256"/>
      <c r="H20" s="256">
        <v>1499030</v>
      </c>
      <c r="I20" s="256"/>
      <c r="J20" s="256">
        <v>1525982</v>
      </c>
      <c r="K20" s="256"/>
      <c r="L20" s="256">
        <v>1519476</v>
      </c>
      <c r="M20" s="256"/>
      <c r="N20" s="71"/>
      <c r="O20" s="71"/>
    </row>
    <row r="21" spans="1:15">
      <c r="A21" s="20" t="s">
        <v>499</v>
      </c>
      <c r="B21" s="20"/>
      <c r="C21" s="9"/>
      <c r="D21" s="256">
        <v>2391489</v>
      </c>
      <c r="E21" s="256"/>
      <c r="F21" s="256">
        <v>2480734</v>
      </c>
      <c r="G21" s="256"/>
      <c r="H21" s="256">
        <v>2538359</v>
      </c>
      <c r="I21" s="256"/>
      <c r="J21" s="256">
        <v>2632455</v>
      </c>
      <c r="K21" s="256"/>
      <c r="L21" s="256">
        <v>2772062</v>
      </c>
      <c r="M21" s="256"/>
      <c r="N21" s="71"/>
      <c r="O21" s="71"/>
    </row>
    <row r="22" spans="1:15">
      <c r="A22" s="20" t="s">
        <v>498</v>
      </c>
      <c r="B22" s="20"/>
      <c r="C22" s="9"/>
      <c r="D22" s="256">
        <v>9130632</v>
      </c>
      <c r="E22" s="256"/>
      <c r="F22" s="256">
        <v>9477081</v>
      </c>
      <c r="G22" s="256"/>
      <c r="H22" s="256">
        <v>10030119</v>
      </c>
      <c r="I22" s="256"/>
      <c r="J22" s="256">
        <v>10521810</v>
      </c>
      <c r="K22" s="256"/>
      <c r="L22" s="256">
        <v>10961941</v>
      </c>
      <c r="M22" s="256"/>
      <c r="N22" s="71"/>
      <c r="O22" s="71"/>
    </row>
    <row r="23" spans="1:15">
      <c r="A23" s="20" t="s">
        <v>497</v>
      </c>
      <c r="B23" s="20"/>
      <c r="C23" s="9"/>
      <c r="D23" s="256">
        <v>5383451</v>
      </c>
      <c r="E23" s="256"/>
      <c r="F23" s="256">
        <v>5571314</v>
      </c>
      <c r="G23" s="256"/>
      <c r="H23" s="256">
        <v>5954771</v>
      </c>
      <c r="I23" s="256"/>
      <c r="J23" s="256">
        <v>6254881</v>
      </c>
      <c r="K23" s="256"/>
      <c r="L23" s="256">
        <v>6454023</v>
      </c>
      <c r="M23" s="256"/>
      <c r="N23" s="71"/>
      <c r="O23" s="71"/>
    </row>
    <row r="24" spans="1:15">
      <c r="A24" s="20" t="s">
        <v>496</v>
      </c>
      <c r="B24" s="20"/>
      <c r="C24" s="9"/>
      <c r="D24" s="256">
        <v>3648513</v>
      </c>
      <c r="E24" s="256"/>
      <c r="F24" s="256">
        <v>3803546</v>
      </c>
      <c r="G24" s="256"/>
      <c r="H24" s="256">
        <v>3947540</v>
      </c>
      <c r="I24" s="256"/>
      <c r="J24" s="256">
        <v>4122739</v>
      </c>
      <c r="K24" s="256"/>
      <c r="L24" s="256">
        <v>4200885</v>
      </c>
      <c r="M24" s="256"/>
      <c r="N24" s="71"/>
      <c r="O24" s="71"/>
    </row>
    <row r="25" spans="1:15">
      <c r="A25" s="20" t="s">
        <v>495</v>
      </c>
      <c r="B25" s="20"/>
      <c r="C25" s="9"/>
      <c r="D25" s="256">
        <v>98668</v>
      </c>
      <c r="E25" s="256"/>
      <c r="F25" s="256">
        <v>80388</v>
      </c>
      <c r="G25" s="256"/>
      <c r="H25" s="256">
        <v>99910</v>
      </c>
      <c r="I25" s="256"/>
      <c r="J25" s="256">
        <v>95837</v>
      </c>
      <c r="K25" s="256"/>
      <c r="L25" s="256">
        <v>72329</v>
      </c>
      <c r="M25" s="256"/>
      <c r="N25" s="71"/>
      <c r="O25" s="71"/>
    </row>
    <row r="26" spans="1:15">
      <c r="A26" s="20" t="s">
        <v>376</v>
      </c>
      <c r="B26" s="20"/>
      <c r="C26" s="9"/>
      <c r="D26" s="259">
        <v>4266</v>
      </c>
      <c r="E26" s="259"/>
      <c r="F26" s="256">
        <v>21833</v>
      </c>
      <c r="G26" s="256"/>
      <c r="H26" s="256">
        <v>27898</v>
      </c>
      <c r="I26" s="256"/>
      <c r="J26" s="256">
        <v>48353</v>
      </c>
      <c r="K26" s="256"/>
      <c r="L26" s="256">
        <v>234704</v>
      </c>
      <c r="M26" s="256"/>
      <c r="N26" s="71"/>
      <c r="O26" s="71"/>
    </row>
    <row r="27" spans="1:15">
      <c r="A27" s="20" t="s">
        <v>494</v>
      </c>
      <c r="B27" s="20"/>
      <c r="C27" s="9"/>
      <c r="D27" s="256">
        <v>1580859</v>
      </c>
      <c r="E27" s="256"/>
      <c r="F27" s="256">
        <v>1589673</v>
      </c>
      <c r="G27" s="256"/>
      <c r="H27" s="256">
        <v>1426748</v>
      </c>
      <c r="I27" s="256"/>
      <c r="J27" s="256">
        <v>1383594</v>
      </c>
      <c r="K27" s="256"/>
      <c r="L27" s="256">
        <v>1369582</v>
      </c>
      <c r="M27" s="256"/>
      <c r="N27" s="71"/>
      <c r="O27" s="71"/>
    </row>
    <row r="28" spans="1:15">
      <c r="A28" s="20" t="s">
        <v>493</v>
      </c>
      <c r="B28" s="20"/>
      <c r="C28" s="9"/>
      <c r="D28" s="256">
        <v>1468810</v>
      </c>
      <c r="E28" s="256"/>
      <c r="F28" s="256">
        <v>1474725</v>
      </c>
      <c r="G28" s="256"/>
      <c r="H28" s="256">
        <v>1330778</v>
      </c>
      <c r="I28" s="256"/>
      <c r="J28" s="256">
        <v>1295001</v>
      </c>
      <c r="K28" s="256"/>
      <c r="L28" s="256">
        <v>1272753</v>
      </c>
      <c r="M28" s="256"/>
      <c r="N28" s="71"/>
      <c r="O28" s="71"/>
    </row>
    <row r="29" spans="1:15">
      <c r="A29" s="20" t="s">
        <v>492</v>
      </c>
      <c r="B29" s="20"/>
      <c r="C29" s="9"/>
      <c r="D29" s="256">
        <v>112049</v>
      </c>
      <c r="E29" s="256"/>
      <c r="F29" s="256">
        <v>114948</v>
      </c>
      <c r="G29" s="256"/>
      <c r="H29" s="256">
        <v>95970</v>
      </c>
      <c r="I29" s="256"/>
      <c r="J29" s="256">
        <v>88593</v>
      </c>
      <c r="K29" s="256"/>
      <c r="L29" s="256">
        <v>96829</v>
      </c>
      <c r="M29" s="256"/>
      <c r="N29" s="71"/>
      <c r="O29" s="71"/>
    </row>
    <row r="30" spans="1:15">
      <c r="A30" s="20" t="s">
        <v>491</v>
      </c>
      <c r="B30" s="20"/>
      <c r="C30" s="9"/>
      <c r="D30" s="256">
        <v>2336903</v>
      </c>
      <c r="E30" s="256"/>
      <c r="F30" s="256">
        <v>2419810</v>
      </c>
      <c r="G30" s="256"/>
      <c r="H30" s="256">
        <v>2478955</v>
      </c>
      <c r="I30" s="256"/>
      <c r="J30" s="256">
        <v>2631673</v>
      </c>
      <c r="K30" s="256"/>
      <c r="L30" s="256">
        <v>2731632</v>
      </c>
      <c r="M30" s="256"/>
      <c r="N30" s="71"/>
      <c r="O30" s="71"/>
    </row>
    <row r="31" spans="1:15">
      <c r="A31" s="20" t="s">
        <v>371</v>
      </c>
      <c r="B31" s="20"/>
      <c r="C31" s="9"/>
      <c r="D31" s="255">
        <v>1726513</v>
      </c>
      <c r="E31" s="255"/>
      <c r="F31" s="255">
        <v>1764763</v>
      </c>
      <c r="G31" s="255"/>
      <c r="H31" s="255">
        <v>1598631</v>
      </c>
      <c r="I31" s="255"/>
      <c r="J31" s="255">
        <v>1607743</v>
      </c>
      <c r="K31" s="255"/>
      <c r="L31" s="256">
        <v>1590765</v>
      </c>
      <c r="M31" s="256"/>
      <c r="N31" s="71"/>
      <c r="O31" s="71"/>
    </row>
    <row r="32" spans="1:15">
      <c r="A32" s="20" t="s">
        <v>370</v>
      </c>
      <c r="B32" s="20"/>
      <c r="C32" s="9"/>
      <c r="D32" s="255">
        <v>675818</v>
      </c>
      <c r="E32" s="255"/>
      <c r="F32" s="255">
        <v>670174</v>
      </c>
      <c r="G32" s="255"/>
      <c r="H32" s="255">
        <v>634729</v>
      </c>
      <c r="I32" s="255"/>
      <c r="J32" s="255">
        <v>612603</v>
      </c>
      <c r="K32" s="255"/>
      <c r="L32" s="256">
        <v>579404</v>
      </c>
      <c r="M32" s="256"/>
      <c r="N32" s="71"/>
      <c r="O32" s="71"/>
    </row>
    <row r="33" spans="1:15">
      <c r="A33" s="20" t="s">
        <v>369</v>
      </c>
      <c r="B33" s="20"/>
      <c r="C33" s="9"/>
      <c r="D33" s="255">
        <v>880202</v>
      </c>
      <c r="E33" s="255"/>
      <c r="F33" s="255">
        <v>928110</v>
      </c>
      <c r="G33" s="255"/>
      <c r="H33" s="255">
        <v>814991</v>
      </c>
      <c r="I33" s="255"/>
      <c r="J33" s="255">
        <v>846611</v>
      </c>
      <c r="K33" s="255"/>
      <c r="L33" s="256">
        <v>866740</v>
      </c>
      <c r="M33" s="256"/>
      <c r="N33" s="71"/>
      <c r="O33" s="71"/>
    </row>
    <row r="34" spans="1:15">
      <c r="A34" s="20" t="s">
        <v>368</v>
      </c>
      <c r="B34" s="20"/>
      <c r="C34" s="9"/>
      <c r="D34" s="255">
        <v>170493</v>
      </c>
      <c r="E34" s="255"/>
      <c r="F34" s="255">
        <v>166479</v>
      </c>
      <c r="G34" s="255"/>
      <c r="H34" s="255">
        <v>148911</v>
      </c>
      <c r="I34" s="255"/>
      <c r="J34" s="255">
        <v>148259</v>
      </c>
      <c r="K34" s="255"/>
      <c r="L34" s="256">
        <v>144621</v>
      </c>
      <c r="M34" s="256"/>
      <c r="N34" s="71"/>
      <c r="O34" s="71"/>
    </row>
    <row r="35" spans="1:15">
      <c r="A35" s="20" t="s">
        <v>490</v>
      </c>
      <c r="B35" s="20"/>
      <c r="C35" s="9"/>
      <c r="D35" s="257">
        <v>3182351</v>
      </c>
      <c r="E35" s="257"/>
      <c r="F35" s="257">
        <v>3506827</v>
      </c>
      <c r="G35" s="257"/>
      <c r="H35" s="257">
        <v>3759226</v>
      </c>
      <c r="I35" s="257"/>
      <c r="J35" s="257">
        <v>3820794</v>
      </c>
      <c r="K35" s="257"/>
      <c r="L35" s="256">
        <v>3757022</v>
      </c>
      <c r="M35" s="256"/>
      <c r="N35" s="71"/>
      <c r="O35" s="71"/>
    </row>
    <row r="36" spans="1:15" ht="4.5" customHeight="1">
      <c r="A36" s="5"/>
      <c r="B36" s="5"/>
      <c r="C36" s="6"/>
      <c r="D36" s="77"/>
      <c r="E36" s="5"/>
      <c r="F36" s="77"/>
      <c r="G36" s="5"/>
      <c r="H36" s="77"/>
      <c r="I36" s="77"/>
      <c r="J36" s="77"/>
      <c r="K36" s="77"/>
      <c r="L36" s="77"/>
      <c r="M36" s="77"/>
      <c r="N36" s="70"/>
      <c r="O36" s="70"/>
    </row>
    <row r="37" spans="1:15">
      <c r="A37" s="2" t="s">
        <v>489</v>
      </c>
      <c r="B37" s="2"/>
      <c r="C37" s="2"/>
      <c r="D37" s="2"/>
      <c r="E37" s="2"/>
      <c r="F37" s="2"/>
      <c r="G37" s="2"/>
      <c r="H37" s="2"/>
      <c r="I37" s="70"/>
      <c r="J37" s="2"/>
      <c r="K37" s="70"/>
      <c r="L37" s="70"/>
      <c r="M37" s="70"/>
      <c r="N37" s="70"/>
      <c r="O37" s="70"/>
    </row>
    <row r="38" spans="1:15" ht="9" customHeight="1"/>
    <row r="39" spans="1:15" ht="14.25">
      <c r="A39" s="41" t="s">
        <v>488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17" t="s">
        <v>487</v>
      </c>
    </row>
    <row r="41" spans="1:15">
      <c r="A41" s="178" t="s">
        <v>486</v>
      </c>
      <c r="B41" s="179"/>
      <c r="C41" s="179"/>
      <c r="D41" s="179"/>
      <c r="E41" s="179" t="s">
        <v>484</v>
      </c>
      <c r="F41" s="179"/>
      <c r="G41" s="212"/>
      <c r="H41" s="258" t="s">
        <v>485</v>
      </c>
      <c r="I41" s="179"/>
      <c r="J41" s="179"/>
      <c r="K41" s="179"/>
      <c r="L41" s="179"/>
      <c r="M41" s="179" t="s">
        <v>484</v>
      </c>
      <c r="N41" s="179"/>
      <c r="O41" s="212"/>
    </row>
    <row r="42" spans="1:15">
      <c r="A42" s="178"/>
      <c r="B42" s="179"/>
      <c r="C42" s="179"/>
      <c r="D42" s="179"/>
      <c r="E42" s="75" t="s">
        <v>53</v>
      </c>
      <c r="F42" s="75" t="s">
        <v>483</v>
      </c>
      <c r="G42" s="80" t="s">
        <v>156</v>
      </c>
      <c r="H42" s="258"/>
      <c r="I42" s="179"/>
      <c r="J42" s="179"/>
      <c r="K42" s="179"/>
      <c r="L42" s="179"/>
      <c r="M42" s="75" t="s">
        <v>53</v>
      </c>
      <c r="N42" s="75" t="s">
        <v>483</v>
      </c>
      <c r="O42" s="80" t="s">
        <v>156</v>
      </c>
    </row>
    <row r="43" spans="1:15" ht="4.5" customHeight="1">
      <c r="A43" s="79"/>
      <c r="B43" s="79"/>
      <c r="C43" s="79"/>
      <c r="D43" s="40"/>
      <c r="E43" s="2"/>
      <c r="F43" s="2"/>
      <c r="G43" s="2"/>
      <c r="H43" s="146"/>
      <c r="I43" s="27"/>
      <c r="J43" s="27"/>
      <c r="K43" s="27"/>
      <c r="L43" s="40"/>
      <c r="M43" s="2"/>
      <c r="N43" s="2"/>
      <c r="O43" s="2"/>
    </row>
    <row r="44" spans="1:15">
      <c r="A44" s="2" t="s">
        <v>482</v>
      </c>
      <c r="B44" s="2"/>
      <c r="C44" s="2"/>
      <c r="D44" s="26"/>
      <c r="E44" s="50"/>
      <c r="F44" s="50"/>
      <c r="G44" s="50"/>
      <c r="H44" s="145" t="s">
        <v>481</v>
      </c>
      <c r="I44" s="13"/>
      <c r="J44" s="13"/>
      <c r="K44" s="13"/>
      <c r="L44" s="26"/>
      <c r="M44" s="50"/>
      <c r="N44" s="50"/>
      <c r="O44" s="50"/>
    </row>
    <row r="45" spans="1:15">
      <c r="A45" s="2" t="s">
        <v>480</v>
      </c>
      <c r="B45" s="2"/>
      <c r="C45" s="2"/>
      <c r="D45" s="26"/>
      <c r="E45" s="59">
        <v>1</v>
      </c>
      <c r="F45" s="59">
        <v>1</v>
      </c>
      <c r="G45" s="59" t="s">
        <v>84</v>
      </c>
      <c r="H45" s="145" t="s">
        <v>479</v>
      </c>
      <c r="I45" s="13"/>
      <c r="J45" s="13"/>
      <c r="K45" s="13"/>
      <c r="L45" s="26"/>
      <c r="M45" s="50"/>
      <c r="N45" s="59">
        <v>1</v>
      </c>
      <c r="O45" s="59"/>
    </row>
    <row r="46" spans="1:15">
      <c r="A46" s="2" t="s">
        <v>478</v>
      </c>
      <c r="B46" s="2"/>
      <c r="C46" s="2"/>
      <c r="D46" s="26"/>
      <c r="E46" s="59">
        <v>1</v>
      </c>
      <c r="F46" s="59">
        <v>1</v>
      </c>
      <c r="G46" s="59"/>
      <c r="H46" s="145" t="s">
        <v>477</v>
      </c>
      <c r="I46" s="13"/>
      <c r="J46" s="13"/>
      <c r="K46" s="13"/>
      <c r="L46" s="26"/>
      <c r="M46" s="50"/>
      <c r="N46" s="50"/>
      <c r="O46" s="50"/>
    </row>
    <row r="47" spans="1:15">
      <c r="A47" s="2" t="s">
        <v>476</v>
      </c>
      <c r="B47" s="2"/>
      <c r="C47" s="2"/>
      <c r="D47" s="26"/>
      <c r="E47" s="59">
        <v>79</v>
      </c>
      <c r="F47" s="59">
        <v>16</v>
      </c>
      <c r="G47" s="59">
        <v>63</v>
      </c>
      <c r="H47" s="145" t="s">
        <v>475</v>
      </c>
      <c r="I47" s="13"/>
      <c r="J47" s="13"/>
      <c r="K47" s="13"/>
      <c r="L47" s="26"/>
      <c r="M47" s="50">
        <v>1</v>
      </c>
      <c r="N47" s="59"/>
      <c r="O47" s="50">
        <v>1</v>
      </c>
    </row>
    <row r="48" spans="1:15">
      <c r="A48" s="2" t="s">
        <v>474</v>
      </c>
      <c r="B48" s="2"/>
      <c r="C48" s="2"/>
      <c r="D48" s="26"/>
      <c r="E48" s="59">
        <v>1</v>
      </c>
      <c r="F48" s="59" t="s">
        <v>84</v>
      </c>
      <c r="G48" s="59">
        <v>1</v>
      </c>
      <c r="H48" s="145"/>
      <c r="I48" s="13"/>
      <c r="J48" s="13"/>
      <c r="K48" s="13"/>
      <c r="L48" s="26"/>
      <c r="M48" s="50"/>
      <c r="N48" s="59"/>
      <c r="O48" s="50"/>
    </row>
    <row r="49" spans="1:15">
      <c r="A49" s="2" t="s">
        <v>473</v>
      </c>
      <c r="B49" s="2"/>
      <c r="C49" s="2"/>
      <c r="D49" s="26"/>
      <c r="E49" s="59">
        <v>13</v>
      </c>
      <c r="F49" s="59" t="s">
        <v>84</v>
      </c>
      <c r="G49" s="59">
        <v>13</v>
      </c>
      <c r="H49" s="145" t="s">
        <v>472</v>
      </c>
      <c r="I49" s="13"/>
      <c r="J49" s="13"/>
      <c r="K49" s="13"/>
      <c r="L49" s="26"/>
      <c r="M49" s="50"/>
      <c r="N49" s="50"/>
      <c r="O49" s="50"/>
    </row>
    <row r="50" spans="1:15">
      <c r="A50" s="2" t="s">
        <v>471</v>
      </c>
      <c r="B50" s="2"/>
      <c r="C50" s="2"/>
      <c r="D50" s="26"/>
      <c r="E50" s="59">
        <v>46</v>
      </c>
      <c r="F50" s="59" t="s">
        <v>84</v>
      </c>
      <c r="G50" s="59">
        <v>46</v>
      </c>
      <c r="H50" s="145" t="s">
        <v>470</v>
      </c>
      <c r="I50" s="13"/>
      <c r="J50" s="13"/>
      <c r="K50" s="13"/>
      <c r="L50" s="26"/>
      <c r="M50" s="59">
        <v>8</v>
      </c>
      <c r="N50" s="59"/>
      <c r="O50" s="59">
        <v>8</v>
      </c>
    </row>
    <row r="51" spans="1:15">
      <c r="A51" s="2" t="s">
        <v>469</v>
      </c>
      <c r="B51" s="2"/>
      <c r="C51" s="2"/>
      <c r="D51" s="26"/>
      <c r="E51" s="59">
        <v>1</v>
      </c>
      <c r="F51" s="59">
        <f ca="1">-F51</f>
        <v>0</v>
      </c>
      <c r="G51" s="59">
        <v>1</v>
      </c>
      <c r="H51" s="145" t="s">
        <v>468</v>
      </c>
      <c r="I51" s="13"/>
      <c r="J51" s="13"/>
      <c r="K51" s="13"/>
      <c r="L51" s="26"/>
      <c r="M51" s="59">
        <v>22</v>
      </c>
      <c r="N51" s="59"/>
      <c r="O51" s="59">
        <v>22</v>
      </c>
    </row>
    <row r="52" spans="1:15">
      <c r="A52" s="2" t="s">
        <v>467</v>
      </c>
      <c r="B52" s="2"/>
      <c r="C52" s="2"/>
      <c r="D52" s="26"/>
      <c r="E52" s="59">
        <v>2</v>
      </c>
      <c r="F52" s="59">
        <v>1</v>
      </c>
      <c r="G52" s="59">
        <v>1</v>
      </c>
      <c r="H52" s="145" t="s">
        <v>466</v>
      </c>
      <c r="I52" s="13"/>
      <c r="J52" s="13"/>
      <c r="K52" s="13"/>
      <c r="L52" s="26"/>
      <c r="M52" s="50">
        <v>67</v>
      </c>
      <c r="N52" s="59"/>
      <c r="O52" s="50">
        <v>67</v>
      </c>
    </row>
    <row r="53" spans="1:15">
      <c r="A53" s="13" t="s">
        <v>465</v>
      </c>
      <c r="B53" s="13"/>
      <c r="C53" s="13"/>
      <c r="D53" s="26"/>
      <c r="E53" s="59"/>
      <c r="F53" s="59"/>
      <c r="G53" s="59"/>
      <c r="H53" s="145" t="s">
        <v>464</v>
      </c>
      <c r="I53" s="13"/>
      <c r="J53" s="13"/>
      <c r="K53" s="13"/>
      <c r="L53" s="26"/>
      <c r="M53" s="59">
        <v>3</v>
      </c>
      <c r="N53" s="59">
        <v>1</v>
      </c>
      <c r="O53" s="59">
        <v>2</v>
      </c>
    </row>
    <row r="54" spans="1:15">
      <c r="A54" s="13" t="s">
        <v>463</v>
      </c>
      <c r="B54" s="13"/>
      <c r="C54" s="13"/>
      <c r="D54" s="26"/>
      <c r="E54" s="59">
        <v>55</v>
      </c>
      <c r="F54" s="59">
        <v>1</v>
      </c>
      <c r="G54" s="59">
        <v>54</v>
      </c>
      <c r="H54" s="145" t="s">
        <v>462</v>
      </c>
      <c r="I54" s="13"/>
      <c r="J54" s="13"/>
      <c r="K54" s="13"/>
      <c r="L54" s="26"/>
      <c r="M54" s="50">
        <v>9</v>
      </c>
      <c r="N54" s="59"/>
      <c r="O54" s="50">
        <v>9</v>
      </c>
    </row>
    <row r="55" spans="1:15">
      <c r="A55" s="13" t="s">
        <v>461</v>
      </c>
      <c r="B55" s="13"/>
      <c r="C55" s="13"/>
      <c r="D55" s="26"/>
      <c r="E55" s="59">
        <v>109</v>
      </c>
      <c r="F55" s="59"/>
      <c r="G55" s="59">
        <v>109</v>
      </c>
      <c r="H55" s="145" t="s">
        <v>460</v>
      </c>
      <c r="I55" s="13"/>
      <c r="J55" s="13"/>
      <c r="K55" s="13"/>
      <c r="L55" s="26"/>
      <c r="M55" s="50">
        <v>41</v>
      </c>
      <c r="N55" s="59">
        <v>1</v>
      </c>
      <c r="O55" s="50">
        <v>40</v>
      </c>
    </row>
    <row r="56" spans="1:15">
      <c r="A56" s="2" t="s">
        <v>459</v>
      </c>
      <c r="B56" s="2"/>
      <c r="C56" s="2"/>
      <c r="D56" s="26"/>
      <c r="E56" s="50"/>
      <c r="F56" s="50"/>
      <c r="G56" s="50"/>
      <c r="H56" s="145" t="s">
        <v>458</v>
      </c>
      <c r="I56" s="13"/>
      <c r="J56" s="13"/>
      <c r="K56" s="13"/>
      <c r="L56" s="26"/>
      <c r="M56" s="50">
        <v>23</v>
      </c>
      <c r="N56" s="59"/>
      <c r="O56" s="50">
        <v>23</v>
      </c>
    </row>
    <row r="57" spans="1:15">
      <c r="A57" s="2" t="s">
        <v>457</v>
      </c>
      <c r="B57" s="2"/>
      <c r="C57" s="2"/>
      <c r="D57" s="26"/>
      <c r="E57" s="59">
        <v>1</v>
      </c>
      <c r="F57" s="59" t="s">
        <v>84</v>
      </c>
      <c r="G57" s="59">
        <v>1</v>
      </c>
      <c r="H57" s="145" t="s">
        <v>456</v>
      </c>
      <c r="I57" s="13"/>
      <c r="J57" s="13"/>
      <c r="K57" s="13"/>
      <c r="L57" s="26"/>
      <c r="M57" s="50">
        <v>40</v>
      </c>
      <c r="N57" s="59"/>
      <c r="O57" s="50">
        <v>40</v>
      </c>
    </row>
    <row r="58" spans="1:15">
      <c r="A58" s="2" t="s">
        <v>455</v>
      </c>
      <c r="B58" s="2"/>
      <c r="C58" s="2"/>
      <c r="D58" s="26"/>
      <c r="E58" s="59">
        <v>26</v>
      </c>
      <c r="F58" s="59">
        <f ca="1">-F58</f>
        <v>0</v>
      </c>
      <c r="G58" s="59">
        <v>26</v>
      </c>
      <c r="H58" s="145" t="s">
        <v>454</v>
      </c>
      <c r="I58" s="13"/>
      <c r="J58" s="13"/>
      <c r="K58" s="13"/>
      <c r="L58" s="26"/>
      <c r="M58" s="50"/>
      <c r="N58" s="50"/>
      <c r="O58" s="50"/>
    </row>
    <row r="59" spans="1:15">
      <c r="A59" s="2" t="s">
        <v>453</v>
      </c>
      <c r="B59" s="2"/>
      <c r="C59" s="2"/>
      <c r="D59" s="26"/>
      <c r="E59" s="59" t="s">
        <v>84</v>
      </c>
      <c r="F59" s="59" t="s">
        <v>84</v>
      </c>
      <c r="G59" s="59" t="s">
        <v>84</v>
      </c>
      <c r="H59" s="145" t="s">
        <v>452</v>
      </c>
      <c r="I59" s="13"/>
      <c r="J59" s="13"/>
      <c r="K59" s="13"/>
      <c r="L59" s="26"/>
      <c r="M59" s="50"/>
      <c r="N59" s="50">
        <v>1</v>
      </c>
      <c r="O59" s="59"/>
    </row>
    <row r="60" spans="1:15">
      <c r="A60" s="2" t="s">
        <v>451</v>
      </c>
      <c r="B60" s="2"/>
      <c r="C60" s="2"/>
      <c r="D60" s="26"/>
      <c r="E60" s="59">
        <v>208</v>
      </c>
      <c r="F60" s="59" t="s">
        <v>84</v>
      </c>
      <c r="G60" s="59">
        <v>208</v>
      </c>
      <c r="H60" s="145" t="s">
        <v>450</v>
      </c>
      <c r="I60" s="13"/>
      <c r="J60" s="13"/>
      <c r="K60" s="13"/>
      <c r="L60" s="26"/>
      <c r="M60" s="59">
        <v>12</v>
      </c>
      <c r="N60" s="59" t="s">
        <v>84</v>
      </c>
      <c r="O60" s="59">
        <v>12</v>
      </c>
    </row>
    <row r="61" spans="1:15">
      <c r="A61" s="2" t="s">
        <v>449</v>
      </c>
      <c r="B61" s="2"/>
      <c r="C61" s="2"/>
      <c r="D61" s="26"/>
      <c r="E61" s="59">
        <v>5</v>
      </c>
      <c r="F61" s="59" t="s">
        <v>84</v>
      </c>
      <c r="G61" s="59">
        <v>5</v>
      </c>
      <c r="H61" s="145"/>
      <c r="I61" s="13"/>
      <c r="J61" s="13"/>
      <c r="K61" s="13"/>
      <c r="L61" s="26"/>
      <c r="M61" s="50"/>
      <c r="N61" s="50"/>
      <c r="O61" s="50"/>
    </row>
    <row r="62" spans="1:15">
      <c r="A62" s="2" t="s">
        <v>448</v>
      </c>
      <c r="B62" s="2"/>
      <c r="C62" s="2"/>
      <c r="D62" s="26"/>
      <c r="E62" s="59">
        <v>5</v>
      </c>
      <c r="F62" s="59">
        <v>5</v>
      </c>
      <c r="G62" s="59" t="s">
        <v>84</v>
      </c>
      <c r="H62" s="145"/>
      <c r="I62" s="13"/>
      <c r="J62" s="13"/>
      <c r="K62" s="13"/>
      <c r="L62" s="26"/>
      <c r="M62" s="50"/>
      <c r="N62" s="50"/>
      <c r="O62" s="50"/>
    </row>
    <row r="63" spans="1:15">
      <c r="A63" s="2" t="s">
        <v>447</v>
      </c>
      <c r="B63" s="2"/>
      <c r="C63" s="2"/>
      <c r="D63" s="26"/>
      <c r="E63" s="59"/>
      <c r="F63" s="59"/>
      <c r="G63" s="59"/>
      <c r="H63" s="145"/>
      <c r="I63" s="13"/>
      <c r="J63" s="13"/>
      <c r="K63" s="13"/>
      <c r="L63" s="26"/>
      <c r="M63" s="50"/>
      <c r="N63" s="50"/>
      <c r="O63" s="50"/>
    </row>
    <row r="64" spans="1:15">
      <c r="A64" s="2" t="s">
        <v>446</v>
      </c>
      <c r="B64" s="2"/>
      <c r="C64" s="2"/>
      <c r="D64" s="26"/>
      <c r="E64" s="59"/>
      <c r="F64" s="59"/>
      <c r="G64" s="59"/>
      <c r="H64" s="145"/>
      <c r="I64" s="13"/>
      <c r="J64" s="13"/>
      <c r="K64" s="13"/>
      <c r="L64" s="26"/>
      <c r="M64" s="13"/>
      <c r="N64" s="13"/>
      <c r="O64" s="13"/>
    </row>
    <row r="65" spans="1:17" ht="4.5" customHeight="1">
      <c r="A65" s="5"/>
      <c r="B65" s="5"/>
      <c r="C65" s="5"/>
      <c r="D65" s="6"/>
      <c r="E65" s="5"/>
      <c r="F65" s="5"/>
      <c r="G65" s="5"/>
      <c r="H65" s="144"/>
      <c r="I65" s="5"/>
      <c r="J65" s="5"/>
      <c r="K65" s="5"/>
      <c r="L65" s="6"/>
      <c r="M65" s="5"/>
      <c r="N65" s="5"/>
      <c r="O65" s="5"/>
    </row>
    <row r="66" spans="1:17">
      <c r="A66" s="19" t="s">
        <v>445</v>
      </c>
    </row>
    <row r="67" spans="1:17">
      <c r="A67" s="2" t="s">
        <v>444</v>
      </c>
    </row>
    <row r="68" spans="1:17">
      <c r="A68" s="2" t="s">
        <v>443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9"/>
      <c r="Q69" s="39"/>
    </row>
    <row r="70" spans="1:1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9"/>
      <c r="Q70" s="39"/>
    </row>
    <row r="71" spans="1:17">
      <c r="P71" s="39"/>
      <c r="Q71" s="39"/>
    </row>
    <row r="72" spans="1:17">
      <c r="P72" s="39"/>
      <c r="Q72" s="39"/>
    </row>
    <row r="73" spans="1:17">
      <c r="P73" s="39"/>
      <c r="Q73" s="39"/>
    </row>
    <row r="74" spans="1:17">
      <c r="N74" s="39"/>
      <c r="O74" s="39"/>
      <c r="P74" s="39"/>
      <c r="Q74" s="39"/>
    </row>
    <row r="75" spans="1:17">
      <c r="N75" s="39"/>
      <c r="O75" s="39"/>
      <c r="P75" s="39"/>
      <c r="Q75" s="39"/>
    </row>
    <row r="76" spans="1:17">
      <c r="N76" s="39"/>
      <c r="O76" s="39"/>
      <c r="P76" s="39"/>
      <c r="Q76" s="39"/>
    </row>
    <row r="77" spans="1:17">
      <c r="N77" s="39"/>
      <c r="O77" s="39"/>
      <c r="P77" s="39"/>
      <c r="Q77" s="39"/>
    </row>
    <row r="78" spans="1:17">
      <c r="N78" s="39"/>
      <c r="O78" s="39"/>
      <c r="P78" s="39"/>
      <c r="Q78" s="39"/>
    </row>
    <row r="79" spans="1:17">
      <c r="N79" s="39"/>
      <c r="O79" s="39"/>
      <c r="P79" s="39"/>
      <c r="Q79" s="39"/>
    </row>
    <row r="80" spans="1:17">
      <c r="N80" s="39"/>
      <c r="O80" s="39"/>
      <c r="P80" s="39"/>
      <c r="Q80" s="39"/>
    </row>
    <row r="81" spans="14:17">
      <c r="N81" s="39"/>
      <c r="O81" s="39"/>
      <c r="P81" s="39"/>
      <c r="Q81" s="39"/>
    </row>
    <row r="82" spans="14:17">
      <c r="N82" s="39"/>
      <c r="O82" s="39"/>
      <c r="P82" s="39"/>
      <c r="Q82" s="39"/>
    </row>
    <row r="83" spans="14:17">
      <c r="P83" s="39"/>
      <c r="Q83" s="39"/>
    </row>
  </sheetData>
  <mergeCells count="145">
    <mergeCell ref="A5:C6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D29:E29"/>
    <mergeCell ref="F29:G29"/>
    <mergeCell ref="H29:I29"/>
    <mergeCell ref="J29:K29"/>
    <mergeCell ref="L29:M29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A41:D42"/>
    <mergeCell ref="E41:G41"/>
    <mergeCell ref="H41:L42"/>
    <mergeCell ref="M41:O41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</mergeCells>
  <phoneticPr fontId="1"/>
  <pageMargins left="0.39370078740157483" right="0.39370078740157483" top="0.39370078740157483" bottom="0.39370078740157483" header="0.31496062992125984" footer="0.31496062992125984"/>
  <pageSetup paperSize="9" firstPageNumber="1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102ページ</vt:lpstr>
      <vt:lpstr>103ページ</vt:lpstr>
      <vt:lpstr>104ページ</vt:lpstr>
      <vt:lpstr>105ページ</vt:lpstr>
      <vt:lpstr>106ページ </vt:lpstr>
      <vt:lpstr>107ページ</vt:lpstr>
      <vt:lpstr>108ページ</vt:lpstr>
      <vt:lpstr>109ページ</vt:lpstr>
      <vt:lpstr>110ページ</vt:lpstr>
      <vt:lpstr>111ページ</vt:lpstr>
      <vt:lpstr>112ページ</vt:lpstr>
      <vt:lpstr>113ページ</vt:lpstr>
      <vt:lpstr>114ページ</vt:lpstr>
      <vt:lpstr>'102ページ'!Print_Area</vt:lpstr>
      <vt:lpstr>'103ページ'!Print_Area</vt:lpstr>
      <vt:lpstr>'104ページ'!Print_Area</vt:lpstr>
      <vt:lpstr>'105ページ'!Print_Area</vt:lpstr>
      <vt:lpstr>'106ページ '!Print_Area</vt:lpstr>
      <vt:lpstr>'107ページ'!Print_Area</vt:lpstr>
      <vt:lpstr>'108ページ'!Print_Area</vt:lpstr>
      <vt:lpstr>'110ページ'!Print_Area</vt:lpstr>
      <vt:lpstr>'114ページ'!Print_Area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2024-04-02T01:30:19Z</dcterms:modified>
</cp:coreProperties>
</file>